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st format\产品线上传模板\"/>
    </mc:Choice>
  </mc:AlternateContent>
  <bookViews>
    <workbookView xWindow="0" yWindow="0" windowWidth="19200" windowHeight="7010" firstSheet="1" activeTab="1"/>
  </bookViews>
  <sheets>
    <sheet name="_com.sap.ip.bi.xl.hiddensheet" sheetId="3" state="veryHidden" r:id="rId1"/>
    <sheet name="研发费用上传模板" sheetId="5" r:id="rId2"/>
    <sheet name="附页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DAT1">[1]物料消耗!$A$2:$A$298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2">[1]物料消耗!$B$2:$B$298</definedName>
    <definedName name="____DAT3">[1]物料消耗!$C$2:$C$298</definedName>
    <definedName name="____DAT4">[1]物料消耗!$D$2:$D$298</definedName>
    <definedName name="____DAT5">[1]物料消耗!$E$2:$E$298</definedName>
    <definedName name="____DAT6">[1]物料消耗!$F$2:$F$298</definedName>
    <definedName name="____DAT7">[1]物料消耗!$G$2:$G$298</definedName>
    <definedName name="____DAT8">[1]物料消耗!$H$2:$H$298</definedName>
    <definedName name="____DAT9">[1]物料消耗!$I$2:$I$298</definedName>
    <definedName name="____h24">#REF!</definedName>
    <definedName name="___DAT1">[2]物料消耗!$A$2:$A$298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2">[2]物料消耗!$B$2:$B$298</definedName>
    <definedName name="___DAT3">[2]物料消耗!$C$2:$C$298</definedName>
    <definedName name="___DAT4">[2]物料消耗!$D$2:$D$298</definedName>
    <definedName name="___DAT5">[2]物料消耗!$E$2:$E$298</definedName>
    <definedName name="___DAT6">[2]物料消耗!$F$2:$F$298</definedName>
    <definedName name="___DAT7">[2]物料消耗!$G$2:$G$298</definedName>
    <definedName name="___DAT8">[2]物料消耗!$H$2:$H$298</definedName>
    <definedName name="___DAT9">[2]物料消耗!$I$2:$I$298</definedName>
    <definedName name="___h24">#REF!</definedName>
    <definedName name="__1h24_">#REF!</definedName>
    <definedName name="__DAT1">[3]物料消耗!$A$2:$A$298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2">[3]物料消耗!$B$2:$B$298</definedName>
    <definedName name="__DAT3">[3]物料消耗!$C$2:$C$298</definedName>
    <definedName name="__DAT4">[3]物料消耗!$D$2:$D$298</definedName>
    <definedName name="__DAT5">[3]物料消耗!$E$2:$E$298</definedName>
    <definedName name="__DAT6">[3]物料消耗!$F$2:$F$298</definedName>
    <definedName name="__DAT7">[3]物料消耗!$G$2:$G$298</definedName>
    <definedName name="__DAT8">[3]物料消耗!$H$2:$H$298</definedName>
    <definedName name="__DAT9">[3]物料消耗!$I$2:$I$298</definedName>
    <definedName name="__h24">#REF!</definedName>
    <definedName name="_1h24_">#REF!</definedName>
    <definedName name="_2h24_">#REF!</definedName>
    <definedName name="_3D玻璃" localSheetId="2">附页!$D$11</definedName>
    <definedName name="_3D玻璃">#REF!</definedName>
    <definedName name="_4h24_">#REF!</definedName>
    <definedName name="_DAT1">[3]物料消耗!$A$2:$A$298</definedName>
    <definedName name="_DAT10">#REF!</definedName>
    <definedName name="_DAT1010">#REF!</definedName>
    <definedName name="_DAT101010">#REF!</definedName>
    <definedName name="_DAT11">#REF!</definedName>
    <definedName name="_DAT110">#REF!</definedName>
    <definedName name="_DAT1100">#REF!</definedName>
    <definedName name="_DAT1101">#REF!</definedName>
    <definedName name="_DAT111">#REF!</definedName>
    <definedName name="_DAT12">#REF!</definedName>
    <definedName name="_DAT120">#REF!</definedName>
    <definedName name="_DAT1200">#REF!</definedName>
    <definedName name="_DAT13">#REF!</definedName>
    <definedName name="_DAT130">#REF!</definedName>
    <definedName name="_DAT14">#REF!</definedName>
    <definedName name="_DAT140">#REF!</definedName>
    <definedName name="_DAT15">#REF!</definedName>
    <definedName name="_DAT150">#REF!</definedName>
    <definedName name="_DAT16">#REF!</definedName>
    <definedName name="_DAT17">#REF!</definedName>
    <definedName name="_DAT18">#REF!</definedName>
    <definedName name="_DAT19">#REF!</definedName>
    <definedName name="_DAT2">[3]物料消耗!$B$2:$B$298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3">[3]物料消耗!$C$2:$C$298</definedName>
    <definedName name="_DAT33">#REF!</definedName>
    <definedName name="_DAT4">[3]物料消耗!$D$2:$D$298</definedName>
    <definedName name="_DAT5">[3]物料消耗!$E$2:$E$298</definedName>
    <definedName name="_DAT50">#REF!</definedName>
    <definedName name="_DAT55">#REF!</definedName>
    <definedName name="_DAT6">[3]物料消耗!$F$2:$F$298</definedName>
    <definedName name="_DAT66">#REF!</definedName>
    <definedName name="_DAT7">[3]物料消耗!$G$2:$G$298</definedName>
    <definedName name="_DAT8">[3]物料消耗!$H$2:$H$298</definedName>
    <definedName name="_DAT9">[3]物料消耗!$I$2:$I$298</definedName>
    <definedName name="_xlnm._FilterDatabase" localSheetId="1" hidden="1">研发费用上传模板!$A$2:$AP$140</definedName>
    <definedName name="_h24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>#REF!</definedName>
    <definedName name="AAA" hidden="1">#REF!</definedName>
    <definedName name="abc">#REF!</definedName>
    <definedName name="adj">#REF!</definedName>
    <definedName name="AP">[4]TR0198!$A$1:$IV$6</definedName>
    <definedName name="APR">#REF!</definedName>
    <definedName name="ARA_Threshold">#REF!</definedName>
    <definedName name="ARP_Threshold">#REF!</definedName>
    <definedName name="ARVR事业部">附页!$I$11:$I$26</definedName>
    <definedName name="AS">#REF!</definedName>
    <definedName name="AS2DocOpenMode" hidden="1">"AS2DocumentEdit"</definedName>
    <definedName name="AS2NamedRange" hidden="1">15</definedName>
    <definedName name="AS2ReportLS" hidden="1">2</definedName>
    <definedName name="AS2SyncStepLS" hidden="1">3</definedName>
    <definedName name="AS2VersionLS" hidden="1">220</definedName>
    <definedName name="asdfg">#REF!</definedName>
    <definedName name="A声学" localSheetId="2">附页!$A$11</definedName>
    <definedName name="A声学">#REF!</definedName>
    <definedName name="B产品事业部">附页!$B$11:$B$26</definedName>
    <definedName name="B产品线" localSheetId="2">附页!$C$11:$C$12</definedName>
    <definedName name="B产品线">#REF!</definedName>
    <definedName name="B马达">#REF!</definedName>
    <definedName name="B声学">#REF!</definedName>
    <definedName name="CNC" localSheetId="2">附页!$E$11</definedName>
    <definedName name="CNC">#REF!</definedName>
    <definedName name="CNYKRWFX">[5]Summary!#REF!</definedName>
    <definedName name="Data">#REF!:OFFSET(#REF!,COUNTA(#REF!)-1,COUNTA(#REF!)-1)</definedName>
    <definedName name="dfa">#REF!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F">#REF!</definedName>
    <definedName name="fa">#REF!</definedName>
    <definedName name="fgfgfgf">'[6]Demand Details'!$A$1:OFFSET('[6]Demand Details'!$A$1,COUNTA('[6]Demand Details'!$A$1:$A$65536)-1,COUNTA('[6]Demand Details'!$A$1:$AD$1)-1)</definedName>
    <definedName name="fscf">#REF!</definedName>
    <definedName name="Geo">#REF!</definedName>
    <definedName name="GUZ">#REF!</definedName>
    <definedName name="GUZ_index">#REF!</definedName>
    <definedName name="GZTET">#REF!</definedName>
    <definedName name="h">#REF!</definedName>
    <definedName name="hhh">#REF!</definedName>
    <definedName name="hjk">#REF!</definedName>
    <definedName name="hjkk">#REF!</definedName>
    <definedName name="HK">#REF!</definedName>
    <definedName name="HK_index">#REF!</definedName>
    <definedName name="iv">'[7]08应收帐款'!#REF!</definedName>
    <definedName name="J">#REF!</definedName>
    <definedName name="jfsdkljgsmgrd">#REF!</definedName>
    <definedName name="K">'[8]P&amp;L'!#REF!</definedName>
    <definedName name="kl">#REF!</definedName>
    <definedName name="L_CY_End">[9]Links!$J$1:$J$65536</definedName>
    <definedName name="MEMS事业部" localSheetId="2">附页!$M$11:$M$18</definedName>
    <definedName name="MEMS事业部">#REF!</definedName>
    <definedName name="O193\">#REF!</definedName>
    <definedName name="_xlnm.Print_Area">#REF!</definedName>
    <definedName name="PRINT_AREA_MI">#REF!</definedName>
    <definedName name="PRINT_AREA_MI1">#REF!</definedName>
    <definedName name="_xlnm.Print_Titles">#REF!</definedName>
    <definedName name="Print_Titles_MI">#REF!</definedName>
    <definedName name="PRINT_TITLES_MI1">#REF!</definedName>
    <definedName name="qweweq">#REF!</definedName>
    <definedName name="rtrtre">[10]采购!#REF!</definedName>
    <definedName name="S_CY_End_Data">[9]Lead!$C$4:$C$13</definedName>
    <definedName name="SAPCrosstab5">#REF!</definedName>
    <definedName name="Sheet1">#REF!</definedName>
    <definedName name="Sheet10">#REF!</definedName>
    <definedName name="Sheet11">#REF!</definedName>
    <definedName name="Sheet12">#REF!</definedName>
    <definedName name="Sheet13">#REF!</definedName>
    <definedName name="Sheet14">#REF!</definedName>
    <definedName name="Sheet15">#REF!</definedName>
    <definedName name="Sheet16">#REF!</definedName>
    <definedName name="Sheet17">#REF!</definedName>
    <definedName name="Sheet18">#REF!</definedName>
    <definedName name="Sheet19">#REF!</definedName>
    <definedName name="Sheet2">#REF!</definedName>
    <definedName name="Sheet20">#REF!</definedName>
    <definedName name="Sheet21">#REF!</definedName>
    <definedName name="Sheet3">#REF!</definedName>
    <definedName name="Sheet4">#REF!</definedName>
    <definedName name="Sheet5">#REF!</definedName>
    <definedName name="SHEET55">#REF!</definedName>
    <definedName name="Sheet6">#REF!</definedName>
    <definedName name="Sheet7">#REF!</definedName>
    <definedName name="Sheet8">#REF!</definedName>
    <definedName name="Sheet9">#REF!</definedName>
    <definedName name="t">#REF!</definedName>
    <definedName name="TEST0">[3]物料消耗!$A$2:$I$298</definedName>
    <definedName name="TEST00">#REF!</definedName>
    <definedName name="TESTHKEY">[3]物料消耗!$G$1:$I$1</definedName>
    <definedName name="TESTHKEYY">#REF!</definedName>
    <definedName name="TESTKEYS">[3]物料消耗!$A$2:$F$298</definedName>
    <definedName name="TESTKEYSS">#REF!</definedName>
    <definedName name="TESTVKEY">[3]物料消耗!$A$1:$F$1</definedName>
    <definedName name="TESTVKEYY">#REF!</definedName>
    <definedName name="TextRdfCopy41">#REF!</definedName>
    <definedName name="TextRefCopy1">#REF!</definedName>
    <definedName name="TextRefCopy10">#REF!</definedName>
    <definedName name="TextRefCopy100">#REF!</definedName>
    <definedName name="TextRefCopy10001">#REF!</definedName>
    <definedName name="TextRefCopy101">#REF!</definedName>
    <definedName name="TextRefCopy102">#REF!</definedName>
    <definedName name="TextRefCopy103">#REF!</definedName>
    <definedName name="TextRefCopy104">#REF!</definedName>
    <definedName name="TextRefCopy105">#REF!</definedName>
    <definedName name="TextRefCopy106">#REF!</definedName>
    <definedName name="TextRefCopy107">#REF!</definedName>
    <definedName name="TextRefCopy108">[10]采购!#REF!</definedName>
    <definedName name="TextRefCopy109">#REF!</definedName>
    <definedName name="TextRefCopy11">#REF!</definedName>
    <definedName name="TextRefCopy110">[10]采购!#REF!</definedName>
    <definedName name="TextRefCopy111">#REF!</definedName>
    <definedName name="TextRefCopy112">[10]采购!#REF!</definedName>
    <definedName name="TextRefCopy113">#REF!</definedName>
    <definedName name="TextRefCopy114">[10]采购!#REF!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'[11]P&amp;L(By Quar)'!#REF!</definedName>
    <definedName name="TextRefCopy124">[12]PPL!$E$26</definedName>
    <definedName name="TextRefCopy125">[12]PPL!$E$29</definedName>
    <definedName name="TextRefCopy126">[12]PPL!$E$26</definedName>
    <definedName name="TextRefCopy127">[12]PPL!$F$28</definedName>
    <definedName name="TextRefCopy128">[12]PPL!$T$14</definedName>
    <definedName name="TextRefCopy129">[12]PPL!$Z$29</definedName>
    <definedName name="TextRefCopy13">#REF!</definedName>
    <definedName name="TextRefCopy130">[12]PPL!$AE$3</definedName>
    <definedName name="TextRefCopy131">[12]PPL!$E$9</definedName>
    <definedName name="TextRefCopy132">[12]PPL!$H$14</definedName>
    <definedName name="TextRefCopy134">[12]CIE!$D$15</definedName>
    <definedName name="TextRefCopy135">[12]CIE!$D$23</definedName>
    <definedName name="TextRefCopy136">[12]CIE!$D$31</definedName>
    <definedName name="TextRefCopy137">[12]CIE!$J$45</definedName>
    <definedName name="TextRefCopy138">[12]CIE!$J$56</definedName>
    <definedName name="TextRefCopy139">[12]CIE!$D$77</definedName>
    <definedName name="TextRefCopy14">#REF!</definedName>
    <definedName name="TextRefCopy140">[12]CIE!$J$85</definedName>
    <definedName name="TextRefCopy141">[12]CIE!$D$96</definedName>
    <definedName name="TextRefCopy142">[12]CIE!$B$96</definedName>
    <definedName name="TextRefCopy143">[12]CIE!$B$98</definedName>
    <definedName name="TextRefCopy144">[12]CIE!$D$96</definedName>
    <definedName name="TextRefCopy145">[12]CIE!$D$98</definedName>
    <definedName name="TextRefCopy146">[12]CIE!$D$100</definedName>
    <definedName name="TextRefCopy147">[12]CIE!$D$15</definedName>
    <definedName name="TextRefCopy148">[12]CIE!$D$23</definedName>
    <definedName name="TextRefCopy149">[12]CIE!$D$31</definedName>
    <definedName name="TextRefCopy15">#REF!</definedName>
    <definedName name="TextRefCopy150">[12]CIE!$D$45</definedName>
    <definedName name="TextRefCopy151">[12]CIE!$D$56</definedName>
    <definedName name="TextRefCopy152">[12]CIE!$D$66</definedName>
    <definedName name="TextRefCopy153">[12]CIE!$D$73</definedName>
    <definedName name="TextRefCopy154">[12]CIE!$D$96</definedName>
    <definedName name="TextRefCopy155">[12]CIE!$D$77</definedName>
    <definedName name="TextRefCopy156">[12]CIE!$D$85</definedName>
    <definedName name="TextRefCopy157">[12]CIE!$D$93</definedName>
    <definedName name="TextRefCopy158">[12]CIE!$D$98</definedName>
    <definedName name="TextRefCopy159">[12]CIE!$D$100</definedName>
    <definedName name="TextRefCopy16">[10]采购!#REF!</definedName>
    <definedName name="TextRefCopy160">[12]CIE!$F$15</definedName>
    <definedName name="TextRefCopy161">[12]CIE!$J$21</definedName>
    <definedName name="TextRefCopy162">[12]CIE!$F$23</definedName>
    <definedName name="TextRefCopy163">[12]CIE!$F$29</definedName>
    <definedName name="TextRefCopy164">[12]CIE!$F$31</definedName>
    <definedName name="TextRefCopy165">[12]CIE!$D$41</definedName>
    <definedName name="TextRefCopy166">[12]CIE!$F$45</definedName>
    <definedName name="TextRefCopy167">[12]CIE!$F$56</definedName>
    <definedName name="TextRefCopy168">[12]CIE!$F$66</definedName>
    <definedName name="TextRefCopy169">[12]CIE!$D$63</definedName>
    <definedName name="TextRefCopy17">[10]采购!#REF!</definedName>
    <definedName name="TextRefCopy170">[12]CIE!$H$64</definedName>
    <definedName name="TextRefCopy171">[12]CIE!$H$53</definedName>
    <definedName name="TextRefCopy172">[12]CIE!$H$53</definedName>
    <definedName name="TextRefCopy173">[12]CIE!$F$77</definedName>
    <definedName name="TextRefCopy174">[12]CIE!$F$85</definedName>
    <definedName name="TextRefCopy175">[12]CIE!$F$93</definedName>
    <definedName name="TextRefCopy176">[12]CIE!$F$96</definedName>
    <definedName name="TextRefCopy177">[12]CIE!$F$98</definedName>
    <definedName name="TextRefCopy178">[12]CIE!$F$4</definedName>
    <definedName name="TextRefCopy179">[12]CIE!$H$4</definedName>
    <definedName name="TextRefCopy18">[10]采购!#REF!</definedName>
    <definedName name="TextRefCopy180">[12]CIE!$F$101</definedName>
    <definedName name="TextRefCopy181">[12]CIE!$H$101</definedName>
    <definedName name="TextRefCopy182">'[12]CIE(FC)'!$G$15</definedName>
    <definedName name="TextRefCopy183">'[12]CIE(FC)'!$G$23</definedName>
    <definedName name="TextRefCopy184">'[12]CIE(FC)'!$H$11</definedName>
    <definedName name="TextRefCopy185">'[12]CIE(FC)'!$H$27</definedName>
    <definedName name="TextRefCopy186">'[12]CIE(FC)'!$H$40</definedName>
    <definedName name="TextRefCopy187">'[12]CIE(FC)'!$H$43</definedName>
    <definedName name="TextRefCopy188">'[12]CIE(FC)'!$H$54</definedName>
    <definedName name="TextRefCopy189">#REF!</definedName>
    <definedName name="TextRefCopy19">#REF!</definedName>
    <definedName name="TextRefCopy190">#REF!</definedName>
    <definedName name="TextRefCopy191">'[12]Cash flow(FC)'!$D$6</definedName>
    <definedName name="TextRefCopy192">'[12]Cash flow(FC)'!$E$6</definedName>
    <definedName name="TextRefCopy193">'[12]Cash flow(FC)'!$H$6</definedName>
    <definedName name="TextRefCopy197">'[12]Cash flow(FC)'!$G$49</definedName>
    <definedName name="TextRefCopy198">'[12]Cash flow(FC)'!$G$52</definedName>
    <definedName name="TextRefCopy199">'[12]Cash flow(FC)'!$G$79</definedName>
    <definedName name="TextRefCopy2">[10]采购!#REF!</definedName>
    <definedName name="TextRefCopy20">#REF!</definedName>
    <definedName name="TextRefCopy200">'[12]Cash flow(FC)'!$H$10</definedName>
    <definedName name="TextRefCopy201">'[12]Cash flow(FC)'!$H$15</definedName>
    <definedName name="TextRefCopy202">'[12]Cash flow(FC)'!$H$32</definedName>
    <definedName name="TextRefCopy203">'[12]Cash flow(FC)'!$H$36</definedName>
    <definedName name="TextRefCopy204">'[12]Cash flow(FC)'!$H$32</definedName>
    <definedName name="TextRefCopy205">'[12]Cash flow(FC)'!$G$59</definedName>
    <definedName name="TextRefCopy206">'[12]Cash flow(FC)'!$G$55</definedName>
    <definedName name="TextRefCopy207">'[12]Cash flow(FC)'!$H$49</definedName>
    <definedName name="TextRefCopy208">'[12]Cash flow(FC)'!$H$29</definedName>
    <definedName name="TextRefCopy209">'[12]Cash flow(FC)'!$H$76</definedName>
    <definedName name="TextRefCopy21">#REF!</definedName>
    <definedName name="TextRefCopy210">'[12]Cash flow'!$N$27</definedName>
    <definedName name="TextRefCopy211">'[12]Cash flow'!$N$80</definedName>
    <definedName name="TextRefCopy212">'[12]Cash flow'!$N$88</definedName>
    <definedName name="TextRefCopy213">'[12]Cash flow'!$N$92</definedName>
    <definedName name="TextRefCopy214">'[12]Cash flow'!$N$4</definedName>
    <definedName name="TextRefCopy215">'[12]Cash flow'!$J$27</definedName>
    <definedName name="TextRefCopy216">'[12]Cash flow'!$J$40</definedName>
    <definedName name="TextRefCopy217">'[12]Cash flow'!$J$45</definedName>
    <definedName name="TextRefCopy218">'[12]Cash flow'!$J$60</definedName>
    <definedName name="TextRefCopy219">'[12]Cash flow'!$J$76</definedName>
    <definedName name="TextRefCopy22">#REF!</definedName>
    <definedName name="TextRefCopy220">'[12]Cash flow'!$J$80</definedName>
    <definedName name="TextRefCopy221">'[12]Cash flow'!$J$88</definedName>
    <definedName name="TextRefCopy222">'[12]Cash flow'!$J$92</definedName>
    <definedName name="TextRefCopy223">'[12]Cash flow'!$J$4</definedName>
    <definedName name="TextRefCopy224">'[12]Cash flow'!$H$45</definedName>
    <definedName name="TextRefCopy225">'[12]Cash flow'!$H$60</definedName>
    <definedName name="TextRefCopy226">'[12]Cash flow'!$H$76</definedName>
    <definedName name="TextRefCopy227">'[12]Cash flow'!$H$80</definedName>
    <definedName name="TextRefCopy228">'[12]Cash flow'!$H$92</definedName>
    <definedName name="TextRefCopy229">'[12]Cash flow'!$H$4</definedName>
    <definedName name="TextRefCopy23">#REF!</definedName>
    <definedName name="TextRefCopy230">#REF!</definedName>
    <definedName name="TextRefCopy231">#REF!</definedName>
    <definedName name="TextRefCopy232">#REF!</definedName>
    <definedName name="TextRefCopy233">#REF!</definedName>
    <definedName name="TextRefCopy234">#REF!</definedName>
    <definedName name="TextRefCopy235">#REF!</definedName>
    <definedName name="TextRefCopy236">#REF!</definedName>
    <definedName name="TextRefCopy237">#REF!</definedName>
    <definedName name="TextRefCopy238">#REF!</definedName>
    <definedName name="TextRefCopy239">#REF!</definedName>
    <definedName name="TextRefCopy24">#REF!</definedName>
    <definedName name="TextRefCopy240">#REF!</definedName>
    <definedName name="TextRefCopy241">'[11]P&amp;L(By Quar)'!#REF!</definedName>
    <definedName name="TextRefCopy242">'[11]P&amp;L(By Quar)'!#REF!</definedName>
    <definedName name="TextRefCopy243">'[11]P&amp;L(By Quar)'!#REF!</definedName>
    <definedName name="TextRefCopy244">'[11]P&amp;L(By Quar)'!#REF!</definedName>
    <definedName name="TextRefCopy245">'[11]P&amp;L(By Quar)'!#REF!</definedName>
    <definedName name="TextRefCopy246">'[11]P&amp;L(By Quar)'!#REF!</definedName>
    <definedName name="TextRefCopy247">'[11]P&amp;L(By Quar)'!#REF!</definedName>
    <definedName name="TextRefCopy248">'[11]P&amp;L(By Quar)'!#REF!</definedName>
    <definedName name="TextRefCopy249">#REF!</definedName>
    <definedName name="TextRefCopy25">#REF!</definedName>
    <definedName name="TextRefCopy250">'[11]P&amp;L(By Quar)'!#REF!</definedName>
    <definedName name="TextRefCopy251">#REF!</definedName>
    <definedName name="TextRefCopy252">#REF!</definedName>
    <definedName name="TextRefCopy253">#REF!</definedName>
    <definedName name="TextRefCopy254">#REF!</definedName>
    <definedName name="TextRefCopy255">#REF!</definedName>
    <definedName name="TextRefCopy256">#REF!</definedName>
    <definedName name="TextRefCopy257">#REF!</definedName>
    <definedName name="TextRefCopy258">#REF!</definedName>
    <definedName name="TextRefCopy259">#REF!</definedName>
    <definedName name="TextRefCopy26">#REF!</definedName>
    <definedName name="TextRefCopy260">'[13]NTA -P&amp;L(FC)'!$J$12</definedName>
    <definedName name="TextRefCopy261">#REF!</definedName>
    <definedName name="TextRefCopy262">#REF!</definedName>
    <definedName name="TextRefCopy263">#REF!</definedName>
    <definedName name="TextRefCopy264">#REF!</definedName>
    <definedName name="TextRefCopy265">#REF!</definedName>
    <definedName name="TextRefCopy266">#REF!</definedName>
    <definedName name="TextRefCopy267">#REF!</definedName>
    <definedName name="TextRefCopy268">#REF!</definedName>
    <definedName name="TextRefCopy269">#REF!</definedName>
    <definedName name="TextRefCopy27">#REF!</definedName>
    <definedName name="TextRefCopy270">#REF!</definedName>
    <definedName name="TextRefCopy271">#REF!</definedName>
    <definedName name="TextRefCopy272">#REF!</definedName>
    <definedName name="TextRefCopy273">#REF!</definedName>
    <definedName name="TextRefCopy274">#REF!</definedName>
    <definedName name="TextRefCopy275">#REF!</definedName>
    <definedName name="TextRefCopy276">#REF!</definedName>
    <definedName name="TextRefCopy277">#REF!</definedName>
    <definedName name="TextRefCopy278">#REF!</definedName>
    <definedName name="TextRefCopy279">#REF!</definedName>
    <definedName name="TextRefCopy28">#REF!</definedName>
    <definedName name="TextRefCopy280">#REF!</definedName>
    <definedName name="TextRefCopy281">#REF!</definedName>
    <definedName name="TextRefCopy282">#REF!</definedName>
    <definedName name="TextRefCopy283">#REF!</definedName>
    <definedName name="TextRefCopy284">#REF!</definedName>
    <definedName name="TextRefCopy285">#REF!</definedName>
    <definedName name="TextRefCopy286">#REF!</definedName>
    <definedName name="TextRefCopy287">#REF!</definedName>
    <definedName name="TextRefCopy288">#REF!</definedName>
    <definedName name="TextRefCopy289">#REF!</definedName>
    <definedName name="TextRefCopy29">#REF!</definedName>
    <definedName name="TextRefCopy290">#REF!</definedName>
    <definedName name="TextRefCopy291">#REF!</definedName>
    <definedName name="TextRefCopy292">#REF!</definedName>
    <definedName name="TextRefCopy293">'[12]PPL(FC)'!$L$36</definedName>
    <definedName name="TextRefCopy294">'[12]PPL(FC)'!$E$41</definedName>
    <definedName name="TextRefCopy295">'[12]PPL(FC)'!$E$41</definedName>
    <definedName name="TextRefCopy296">'[12]PPL(FC)'!$F$41</definedName>
    <definedName name="TextRefCopy297">'[12]PPL(FC)'!$F$41</definedName>
    <definedName name="TextRefCopy298">'[12]PPL(FC)'!$H$41</definedName>
    <definedName name="TextRefCopy299">'[12]PPL(FC)'!$I$41</definedName>
    <definedName name="TextRefCopy3">#REF!</definedName>
    <definedName name="TextRefCopy30">#REF!</definedName>
    <definedName name="TextRefCopy300">'[12]PPL(FC)'!$K$41</definedName>
    <definedName name="TextRefCopy301">'[12]PPL(FC)'!$D$41</definedName>
    <definedName name="TextRefCopy302">'[12]PPL(FC)'!$E$55</definedName>
    <definedName name="TextRefCopy303">'[12]PPL(FC)'!$E$37</definedName>
    <definedName name="TextRefCopy304">'[12]PPL(FC)'!$I$37</definedName>
    <definedName name="TextRefCopy305">'[12]PPL(FC)'!$I$37</definedName>
    <definedName name="TextRefCopy306">[12]PPL!$AN$14</definedName>
    <definedName name="TextRefCopy307">[12]PPL!$AO$14</definedName>
    <definedName name="TextRefCopy308">[12]PPL!$AM$14</definedName>
    <definedName name="TextRefCopy309">[12]PPL!$AQ$9</definedName>
    <definedName name="TextRefCopy31">#REF!</definedName>
    <definedName name="TextRefCopy310">[12]PPL!$AQ$14</definedName>
    <definedName name="TextRefCopy311">[12]PPL!$AQ$22</definedName>
    <definedName name="TextRefCopy312">'[12]PPL(FC)'!$G$68</definedName>
    <definedName name="TextRefCopy313">'[12]PPL(FC)'!$F$70</definedName>
    <definedName name="TextRefCopy314">'[12]PPL(FC)'!$H$70</definedName>
    <definedName name="TextRefCopy315">'[12]PPL(FC)'!$F$70</definedName>
    <definedName name="TextRefCopy316">#REF!</definedName>
    <definedName name="TextRefCopy32">#REF!</definedName>
    <definedName name="TextRefCopy323">'[11]P&amp;L(By Quar)'!#REF!</definedName>
    <definedName name="TextRefCopy324">'[11]P&amp;L(By Quar)'!#REF!</definedName>
    <definedName name="TextRefCopy327">#REF!</definedName>
    <definedName name="TextRefCopy328">#REF!</definedName>
    <definedName name="TextRefCopy33">#REF!</definedName>
    <definedName name="TextRefCopy332">'[11]P&amp;L(By Quar)'!#REF!</definedName>
    <definedName name="TextRefCopy333">'[11]P&amp;L(By Quar)'!#REF!</definedName>
    <definedName name="TextRefCopy334">'[11]P&amp;L(By Quar)'!#REF!</definedName>
    <definedName name="TextRefCopy335">'[11]P&amp;L(By Quar)'!#REF!</definedName>
    <definedName name="TextRefCopy338">#REF!</definedName>
    <definedName name="TextRefCopy339">#REF!</definedName>
    <definedName name="TextRefCopy34">#REF!</definedName>
    <definedName name="TextRefCopy340">'[11]P&amp;L(By Quar)'!#REF!</definedName>
    <definedName name="TextRefCopy341">'[11]P&amp;L(By Quar)'!#REF!</definedName>
    <definedName name="TextRefCopy342">#REF!</definedName>
    <definedName name="TextRefCopy343">#REF!</definedName>
    <definedName name="TextRefCopy344">'[11]P&amp;L(By Quar)'!#REF!</definedName>
    <definedName name="TextRefCopy345">'[11]P&amp;L(By Quar)'!#REF!</definedName>
    <definedName name="TextRefCopy346">#REF!</definedName>
    <definedName name="TextRefCopy347">#REF!</definedName>
    <definedName name="TextRefCopy348">'[11]P&amp;L(By Quar)'!#REF!</definedName>
    <definedName name="TextRefCopy349">'[11]P&amp;L(By Quar)'!#REF!</definedName>
    <definedName name="TextRefCopy35">#REF!</definedName>
    <definedName name="TextRefCopy350">#REF!</definedName>
    <definedName name="TextRefCopy351">#REF!</definedName>
    <definedName name="TextRefCopy352">'[11]P&amp;L(By Quar)'!#REF!</definedName>
    <definedName name="TextRefCopy353">'[11]P&amp;L(By Quar)'!#REF!</definedName>
    <definedName name="TextRefCopy354">#REF!</definedName>
    <definedName name="TextRefCopy355">#REF!</definedName>
    <definedName name="TextRefCopy356">#REF!</definedName>
    <definedName name="TextRefCopy357">#REF!</definedName>
    <definedName name="TextRefCopy358">#REF!</definedName>
    <definedName name="TextRefCopy359">#REF!</definedName>
    <definedName name="TextRefCopy36">#REF!</definedName>
    <definedName name="TextRefCopy360">#REF!</definedName>
    <definedName name="TextRefCopy361">#REF!</definedName>
    <definedName name="TextRefCopy362">#REF!</definedName>
    <definedName name="TextRefCopy363">#REF!</definedName>
    <definedName name="TextRefCopy364">#REF!</definedName>
    <definedName name="TextRefCopy365">#REF!</definedName>
    <definedName name="TextRefCopy366">#REF!</definedName>
    <definedName name="TextRefCopy367">#REF!</definedName>
    <definedName name="TextRefCopy368">#REF!</definedName>
    <definedName name="TextRefCopy369">#REF!</definedName>
    <definedName name="TextRefCopy37">#REF!</definedName>
    <definedName name="TextRefCopy370">#REF!</definedName>
    <definedName name="TextRefCopy371">#REF!</definedName>
    <definedName name="TextRefCopy372">#REF!</definedName>
    <definedName name="TextRefCopy373">#REF!</definedName>
    <definedName name="TextRefCopy374">'[11]P&amp;L(By Quar)'!#REF!</definedName>
    <definedName name="TextRefCopy375">#REF!</definedName>
    <definedName name="TextRefCopy376">#REF!</definedName>
    <definedName name="TextRefCopy377">#REF!</definedName>
    <definedName name="TextRefCopy378">#REF!</definedName>
    <definedName name="TextRefCopy379">'[11]P&amp;L(By Quar)'!#REF!</definedName>
    <definedName name="TextRefCopy38">#REF!</definedName>
    <definedName name="TextRefCopy380">#REF!</definedName>
    <definedName name="TextRefCopy381">#REF!</definedName>
    <definedName name="TextRefCopy382">'[11]P&amp;L(By Quar)'!#REF!</definedName>
    <definedName name="TextRefCopy383">'[11]P&amp;L(By Quar)'!#REF!</definedName>
    <definedName name="TextRefCopy384">'[11]P&amp;L(By Quar)'!#REF!</definedName>
    <definedName name="TextRefCopy385">'[11]P&amp;L(By Quar)'!#REF!</definedName>
    <definedName name="TextRefCopy386">#REF!</definedName>
    <definedName name="TextRefCopy387">'[11]P&amp;L(By Quar)'!#REF!</definedName>
    <definedName name="TextRefCopy388">'[11]P&amp;L(By Quar)'!#REF!</definedName>
    <definedName name="TextRefCopy39">#REF!</definedName>
    <definedName name="TextRefCopy390">#REF!</definedName>
    <definedName name="TextRefCopy391">#REF!</definedName>
    <definedName name="TextRefCopy392">#REF!</definedName>
    <definedName name="TextRefCopy393">#REF!</definedName>
    <definedName name="TextRefCopy394">#REF!</definedName>
    <definedName name="TextRefCopy395">#REF!</definedName>
    <definedName name="TextRefCopy396">#REF!</definedName>
    <definedName name="TextRefCopy397">#REF!</definedName>
    <definedName name="TextRefCopy4">#REF!</definedName>
    <definedName name="TextRefCopy40">#REF!</definedName>
    <definedName name="TextRefCopy401">#REF!</definedName>
    <definedName name="TextRefCopy402">#REF!</definedName>
    <definedName name="TextRefCopy403">#REF!</definedName>
    <definedName name="TextRefCopy404">#REF!</definedName>
    <definedName name="TextRefCopy405">#REF!</definedName>
    <definedName name="TextRefCopy406">#REF!</definedName>
    <definedName name="TextRefCopy407">#REF!</definedName>
    <definedName name="TextRefCopy408">#REF!</definedName>
    <definedName name="TextRefCopy409">#REF!</definedName>
    <definedName name="TextRefCopy41">#REF!</definedName>
    <definedName name="TextRefCopy410">#REF!</definedName>
    <definedName name="TextRefCopy411">#REF!</definedName>
    <definedName name="TextRefCopy412">#REF!</definedName>
    <definedName name="TextRefCopy413">#REF!</definedName>
    <definedName name="TextRefCopy414">#REF!</definedName>
    <definedName name="TextRefCopy415">#REF!</definedName>
    <definedName name="TextRefCopy416">#REF!</definedName>
    <definedName name="TextRefCopy417">#REF!</definedName>
    <definedName name="TextRefCopy418">'[11]P&amp;L(By Quar)'!#REF!</definedName>
    <definedName name="TextRefCopy419">'[11]P&amp;L(By Quar)'!#REF!</definedName>
    <definedName name="TextRefCopy42">#REF!</definedName>
    <definedName name="TextRefCopy420">#REF!</definedName>
    <definedName name="TextRefCopy421">#REF!</definedName>
    <definedName name="TextRefCopy423">#REF!</definedName>
    <definedName name="TextRefCopy424">#REF!</definedName>
    <definedName name="TextRefCopy425">#REF!</definedName>
    <definedName name="TextRefCopy426">#REF!</definedName>
    <definedName name="TextRefCopy427">#REF!</definedName>
    <definedName name="TextRefCopy428">#REF!</definedName>
    <definedName name="TextRefCopy429">#REF!</definedName>
    <definedName name="TextRefCopy43">#REF!</definedName>
    <definedName name="TextRefCopy430">#REF!</definedName>
    <definedName name="TextRefCopy431">'[11]P&amp;L(By Quar)'!#REF!</definedName>
    <definedName name="TextRefCopy432">#REF!</definedName>
    <definedName name="TextRefCopy433">#REF!</definedName>
    <definedName name="TextRefCopy44">[10]采购!#REF!</definedName>
    <definedName name="TextRefCopy45">'[12]PPL(FC)'!$G$11</definedName>
    <definedName name="TextRefCopy46">[10]采购!#REF!</definedName>
    <definedName name="TextRefCopy47">'[12]PPL(FC)'!$G$25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[10]采购!#REF!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[10]采购!#REF!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[14]Summary!#REF!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>#REF!</definedName>
    <definedName name="TextRefCopyRangeCount" hidden="1">2</definedName>
    <definedName name="TIME">#REF!</definedName>
    <definedName name="TWS耳机" localSheetId="2">附页!$K$11</definedName>
    <definedName name="TWS耳机">#REF!</definedName>
    <definedName name="U">[15]新!$A$1:$K$56</definedName>
    <definedName name="UFPrn20040715132650">#REF!</definedName>
    <definedName name="UFPrn20040923114344">[16]CWLL!#REF!</definedName>
    <definedName name="UFPrn20041028103911">#REF!</definedName>
    <definedName name="UFPrn20041231090722">#REF!</definedName>
    <definedName name="UFPrn20041231111508">#REF!</definedName>
    <definedName name="UFPrn20041231111649">#REF!</definedName>
    <definedName name="UFPrn20041231111746">#REF!</definedName>
    <definedName name="UFPrn20041231114851">#REF!</definedName>
    <definedName name="UFPrn20050224135132">#REF!</definedName>
    <definedName name="UFPrn20050308162114">#REF!</definedName>
    <definedName name="UFPrn20051231132311">#REF!</definedName>
    <definedName name="UFPrn20060207173527">#REF!</definedName>
    <definedName name="usd">#REF!</definedName>
    <definedName name="uu">#REF!</definedName>
    <definedName name="wrn.Aging._.and._.Trend._.Analysis." hidden="1">{#N/A,#N/A,FALSE,"Aging Summary";#N/A,#N/A,FALSE,"Ratio Analysis";#N/A,#N/A,FALSE,"Test 120 Day Accts";#N/A,#N/A,FALSE,"Tickmarks"}</definedName>
    <definedName name="wrn.Monthly._.Report._.Kaleido._.Printer." hidden="1">{"Monthly Report Kaleido Printer",#N/A,FALSE,"Rapport"}</definedName>
    <definedName name="wrn.Monthly._.Report._.pdf._.format." hidden="1">{"Monthly Report pdf format",#N/A,FALSE,"Rapport"}</definedName>
    <definedName name="wrn.Monthly._.Report._.PEI._.printer." hidden="1">{"Monthly Report PEI printer",#N/A,FALSE,"Rapport"}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2" hidden="1">#REF!</definedName>
    <definedName name="XREF_COLUMN_3" hidden="1">#REF!</definedName>
    <definedName name="XREF_COLUMN_4" hidden="1">[17]审计后的常州瑞声!#REF!</definedName>
    <definedName name="XREF_COLUMN_5" hidden="1">[17]审计后的常州瑞声!#REF!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3</definedName>
    <definedName name="XRefCopy1" hidden="1">#REF!</definedName>
    <definedName name="XRefCopy10" hidden="1">[17]审计后的常州瑞声!#REF!</definedName>
    <definedName name="XRefCopy10Row" hidden="1">#REF!</definedName>
    <definedName name="XRefCopy11" hidden="1">[17]审计后的常州瑞声!#REF!</definedName>
    <definedName name="XRefCopy11Row" hidden="1">#REF!</definedName>
    <definedName name="XRefCopy12" hidden="1">[17]审计后的常州瑞声!#REF!</definedName>
    <definedName name="XRefCopy12Row" hidden="1">#REF!</definedName>
    <definedName name="XRefCopy13" hidden="1">[17]审计后的常州瑞声!#REF!</definedName>
    <definedName name="XRefCopy13Row" hidden="1">#REF!</definedName>
    <definedName name="XRefCopy14" hidden="1">[17]审计后的常州瑞声!#REF!</definedName>
    <definedName name="XRefCopy14Row" hidden="1">#REF!</definedName>
    <definedName name="XRefCopy15" hidden="1">#REF!</definedName>
    <definedName name="XRefCopy15Row" hidden="1">[18]XREF!#REF!</definedName>
    <definedName name="XRefCopy16" hidden="1">#REF!</definedName>
    <definedName name="XRefCopy16Row" hidden="1">[18]XREF!#REF!</definedName>
    <definedName name="XRefCopy17" hidden="1">#REF!</definedName>
    <definedName name="XRefCopy17Row" hidden="1">[18]XREF!#REF!</definedName>
    <definedName name="XRefCopy1Row" hidden="1">#REF!</definedName>
    <definedName name="XRefCopy3" hidden="1">[17]审计后的常州瑞声!#REF!</definedName>
    <definedName name="XRefCopy3Row" hidden="1">#REF!</definedName>
    <definedName name="XRefCopy4" hidden="1">#REF!</definedName>
    <definedName name="XRefCopy4Row" hidden="1">#REF!</definedName>
    <definedName name="XRefCopy5" hidden="1">[17]审计后的常州瑞声!#REF!</definedName>
    <definedName name="XRefCopy5Row" hidden="1">#REF!</definedName>
    <definedName name="XRefCopy6" hidden="1">[17]审计后的常州瑞声!#REF!</definedName>
    <definedName name="XRefCopy6Row" hidden="1">#REF!</definedName>
    <definedName name="XRefCopy7" hidden="1">#REF!</definedName>
    <definedName name="XRefCopy8" hidden="1">#REF!</definedName>
    <definedName name="XRefCopy9" hidden="1">#REF!</definedName>
    <definedName name="XRefCopy9Row" hidden="1">#REF!</definedName>
    <definedName name="XRefCopyRangeCount" hidden="1">4</definedName>
    <definedName name="XRefPaste10" hidden="1">#REF!</definedName>
    <definedName name="XRefPaste10Row" hidden="1">[18]XREF!#REF!</definedName>
    <definedName name="XRefPaste11" hidden="1">#REF!</definedName>
    <definedName name="XRefPaste11Row" hidden="1">[18]XREF!#REF!</definedName>
    <definedName name="XRefPaste12" hidden="1">#REF!</definedName>
    <definedName name="XRefPaste12Row" hidden="1">[18]XREF!#REF!</definedName>
    <definedName name="XRefPaste13" hidden="1">#REF!</definedName>
    <definedName name="XRefPaste13Row" hidden="1">[18]XREF!#REF!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[17]审计后的常州瑞声!#REF!</definedName>
    <definedName name="XRefPaste4Row" hidden="1">#REF!</definedName>
    <definedName name="XRefPaste5" hidden="1">#REF!</definedName>
    <definedName name="XRefPaste5Row" hidden="1">#REF!</definedName>
    <definedName name="XRefPaste6" hidden="1">[17]审计后的常州瑞声!#REF!</definedName>
    <definedName name="XRefPaste6Row" hidden="1">#REF!</definedName>
    <definedName name="XRefPaste7" hidden="1">#REF!</definedName>
    <definedName name="XRefPaste7Row" hidden="1">[18]XREF!#REF!</definedName>
    <definedName name="XRefPaste8" hidden="1">#REF!</definedName>
    <definedName name="XRefPaste8Row" hidden="1">[18]XREF!#REF!</definedName>
    <definedName name="XRefPaste9" hidden="1">#REF!</definedName>
    <definedName name="XRefPaste9Row" hidden="1">[18]XREF!#REF!</definedName>
    <definedName name="XRefPasteRangeCount" hidden="1">1</definedName>
    <definedName name="y">#REF!</definedName>
    <definedName name="ZS">#REF!</definedName>
    <definedName name="ZS_index">#REF!</definedName>
    <definedName name="版本">#REF!</definedName>
    <definedName name="半导体_天线调谐器_Wispry">#REF!</definedName>
    <definedName name="包装审核">#REF!</definedName>
    <definedName name="车载产品事业部">附页!$E$11:$E$26</definedName>
    <definedName name="出口收入">#REF!</definedName>
    <definedName name="出口销售收入">#REF!</definedName>
    <definedName name="传感器及半导体事业部">附页!$C$11:$C$26</definedName>
    <definedName name="电池" localSheetId="2">附页!$L$11</definedName>
    <definedName name="电池">#REF!</definedName>
    <definedName name="电磁传动" localSheetId="2">附页!$B$11:$B$13</definedName>
    <definedName name="电磁传动">#REF!</definedName>
    <definedName name="电力">[19]电力!$A$1:$L$103</definedName>
    <definedName name="复合产品线">#REF!</definedName>
    <definedName name="工程技术中心">附页!$G$19:$G$22</definedName>
    <definedName name="工艺审核">#REF!</definedName>
    <definedName name="工资2005上半年">#REF!</definedName>
    <definedName name="光学" localSheetId="2">附页!$N$11:$N$14</definedName>
    <definedName name="光学">#REF!</definedName>
    <definedName name="光学模组">#REF!</definedName>
    <definedName name="光学事业部">附页!$H$11:$H$26</definedName>
    <definedName name="合并TB2" hidden="1">#REF!</definedName>
    <definedName name="集团其他">附页!$G$11:$G$26</definedName>
    <definedName name="结构审核">#REF!</definedName>
    <definedName name="精密制造事业部">附页!$D$11:$D$26</definedName>
    <definedName name="连接器" localSheetId="2">附页!$G$11</definedName>
    <definedName name="连接器">#REF!</definedName>
    <definedName name="目不暇接">'[20]贷款,租赁应付款(A22)无'!#REF!</definedName>
    <definedName name="批准">#REF!</definedName>
    <definedName name="入库单1">#REF!</definedName>
    <definedName name="散热" localSheetId="2">附页!$G$14</definedName>
    <definedName name="散热">#REF!</definedName>
    <definedName name="设计">#REF!</definedName>
    <definedName name="射频" localSheetId="2">附页!$F$11:$F$16</definedName>
    <definedName name="射频">#REF!</definedName>
    <definedName name="射频_FPC">#REF!</definedName>
    <definedName name="声学电磁产品事业部">附页!$A$11:$A$26</definedName>
    <definedName name="收入">#REF!</definedName>
    <definedName name="陶瓷雾化芯" localSheetId="2">附页!$J$11</definedName>
    <definedName name="陶瓷雾化芯">#REF!</definedName>
    <definedName name="文件编号">#REF!</definedName>
    <definedName name="无" hidden="1">#REF!</definedName>
    <definedName name="物料消耗分析_储运部万岁">OFFSET(#REF!,#REF!*9-9,0,7,1)</definedName>
    <definedName name="物料消耗分析_工艺部万岁">OFFSET(#REF!,#REF!*9-9,0,7,1)</definedName>
    <definedName name="物料消耗分析_能源动力部万岁">OFFSET(#REF!,#REF!*9-9,0,7,1)</definedName>
    <definedName name="物料消耗分析_生产部万岁">OFFSET(#REF!,#REF!*9-9,0,7,1)</definedName>
    <definedName name="物料消耗分析_制造技术部万岁">OFFSET(#REF!,#REF!*9-9,0,7,1)</definedName>
    <definedName name="物料消耗分析_质量部万岁">OFFSET(#REF!,#REF!*9-9,0,7,1)</definedName>
    <definedName name="线路板" localSheetId="2">附页!$H$11</definedName>
    <definedName name="线路板">#REF!</definedName>
    <definedName name="新产品线事业部">附页!$F$11:$F$26</definedName>
    <definedName name="在">#REF!</definedName>
    <definedName name="在职">#REF!</definedName>
    <definedName name="暂估">[19]暂估!$A$1:$L$45</definedName>
    <definedName name="砖瓦">[10]采购!#REF!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2" i="5" l="1"/>
  <c r="AJ92" i="5"/>
  <c r="AI92" i="5"/>
  <c r="AH92" i="5"/>
  <c r="AG92" i="5"/>
  <c r="AF92" i="5"/>
  <c r="AE92" i="5"/>
  <c r="AD92" i="5"/>
  <c r="AC92" i="5"/>
  <c r="AB92" i="5"/>
  <c r="AA92" i="5"/>
  <c r="Z92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AK71" i="5"/>
  <c r="AK99" i="5" s="1"/>
  <c r="AJ71" i="5"/>
  <c r="AJ99" i="5" s="1"/>
  <c r="AI71" i="5"/>
  <c r="AI99" i="5" s="1"/>
  <c r="AH71" i="5"/>
  <c r="AH99" i="5" s="1"/>
  <c r="AG71" i="5"/>
  <c r="AG99" i="5" s="1"/>
  <c r="AF71" i="5"/>
  <c r="AF99" i="5" s="1"/>
  <c r="AE71" i="5"/>
  <c r="AD71" i="5"/>
  <c r="AD99" i="5" s="1"/>
  <c r="AC71" i="5"/>
  <c r="AC99" i="5" s="1"/>
  <c r="AB71" i="5"/>
  <c r="AB99" i="5" s="1"/>
  <c r="AA71" i="5"/>
  <c r="AA99" i="5" s="1"/>
  <c r="Z71" i="5"/>
  <c r="Z99" i="5" s="1"/>
  <c r="T92" i="5"/>
  <c r="S92" i="5"/>
  <c r="R92" i="5"/>
  <c r="Q92" i="5"/>
  <c r="P92" i="5"/>
  <c r="O92" i="5"/>
  <c r="N92" i="5"/>
  <c r="M92" i="5"/>
  <c r="L92" i="5"/>
  <c r="K92" i="5"/>
  <c r="J92" i="5"/>
  <c r="T89" i="5"/>
  <c r="S89" i="5"/>
  <c r="R89" i="5"/>
  <c r="Q89" i="5"/>
  <c r="P89" i="5"/>
  <c r="O89" i="5"/>
  <c r="N89" i="5"/>
  <c r="M89" i="5"/>
  <c r="L89" i="5"/>
  <c r="K89" i="5"/>
  <c r="J89" i="5"/>
  <c r="T86" i="5"/>
  <c r="S86" i="5"/>
  <c r="R86" i="5"/>
  <c r="Q86" i="5"/>
  <c r="P86" i="5"/>
  <c r="O86" i="5"/>
  <c r="N86" i="5"/>
  <c r="M86" i="5"/>
  <c r="L86" i="5"/>
  <c r="K86" i="5"/>
  <c r="J86" i="5"/>
  <c r="T83" i="5"/>
  <c r="S83" i="5"/>
  <c r="R83" i="5"/>
  <c r="Q83" i="5"/>
  <c r="P83" i="5"/>
  <c r="O83" i="5"/>
  <c r="N83" i="5"/>
  <c r="M83" i="5"/>
  <c r="L83" i="5"/>
  <c r="K83" i="5"/>
  <c r="J83" i="5"/>
  <c r="T80" i="5"/>
  <c r="S80" i="5"/>
  <c r="R80" i="5"/>
  <c r="Q80" i="5"/>
  <c r="P80" i="5"/>
  <c r="O80" i="5"/>
  <c r="N80" i="5"/>
  <c r="M80" i="5"/>
  <c r="L80" i="5"/>
  <c r="K80" i="5"/>
  <c r="J80" i="5"/>
  <c r="T77" i="5"/>
  <c r="S77" i="5"/>
  <c r="R77" i="5"/>
  <c r="Q77" i="5"/>
  <c r="P77" i="5"/>
  <c r="O77" i="5"/>
  <c r="N77" i="5"/>
  <c r="M77" i="5"/>
  <c r="L77" i="5"/>
  <c r="K77" i="5"/>
  <c r="J77" i="5"/>
  <c r="T74" i="5"/>
  <c r="S74" i="5"/>
  <c r="R74" i="5"/>
  <c r="Q74" i="5"/>
  <c r="P74" i="5"/>
  <c r="O74" i="5"/>
  <c r="N74" i="5"/>
  <c r="M74" i="5"/>
  <c r="L74" i="5"/>
  <c r="K74" i="5"/>
  <c r="J74" i="5"/>
  <c r="T71" i="5"/>
  <c r="S71" i="5"/>
  <c r="S99" i="5" s="1"/>
  <c r="R71" i="5"/>
  <c r="Q71" i="5"/>
  <c r="P71" i="5"/>
  <c r="O71" i="5"/>
  <c r="N71" i="5"/>
  <c r="M71" i="5"/>
  <c r="L71" i="5"/>
  <c r="K71" i="5"/>
  <c r="K99" i="5" s="1"/>
  <c r="J71" i="5"/>
  <c r="J99" i="5" l="1"/>
  <c r="R99" i="5"/>
  <c r="N99" i="5"/>
  <c r="AE99" i="5"/>
  <c r="Q99" i="5"/>
  <c r="T99" i="5"/>
  <c r="M99" i="5"/>
  <c r="L99" i="5"/>
  <c r="O99" i="5"/>
  <c r="P99" i="5"/>
  <c r="I92" i="5"/>
  <c r="I89" i="5"/>
  <c r="I86" i="5"/>
  <c r="I83" i="5"/>
  <c r="I80" i="5"/>
  <c r="I77" i="5"/>
  <c r="I74" i="5"/>
  <c r="I71" i="5"/>
  <c r="I99" i="5" l="1"/>
  <c r="U99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I22" i="5"/>
  <c r="I12" i="5"/>
  <c r="U12" i="5" s="1"/>
  <c r="AO24" i="5"/>
  <c r="AN24" i="5"/>
  <c r="AM24" i="5"/>
  <c r="AL24" i="5"/>
  <c r="AO23" i="5"/>
  <c r="AN23" i="5"/>
  <c r="AM23" i="5"/>
  <c r="AL23" i="5"/>
  <c r="AP23" i="5" s="1"/>
  <c r="AO14" i="5"/>
  <c r="AN14" i="5"/>
  <c r="AM14" i="5"/>
  <c r="AL14" i="5"/>
  <c r="AO13" i="5"/>
  <c r="AN13" i="5"/>
  <c r="AM13" i="5"/>
  <c r="AL13" i="5"/>
  <c r="AP13" i="5" s="1"/>
  <c r="X24" i="5"/>
  <c r="W24" i="5"/>
  <c r="V24" i="5"/>
  <c r="U24" i="5"/>
  <c r="X23" i="5"/>
  <c r="W23" i="5"/>
  <c r="V23" i="5"/>
  <c r="U23" i="5"/>
  <c r="X14" i="5"/>
  <c r="W14" i="5"/>
  <c r="V14" i="5"/>
  <c r="U14" i="5"/>
  <c r="Y14" i="5" s="1"/>
  <c r="X13" i="5"/>
  <c r="W13" i="5"/>
  <c r="V13" i="5"/>
  <c r="U13" i="5"/>
  <c r="AO139" i="5"/>
  <c r="AN139" i="5"/>
  <c r="AM139" i="5"/>
  <c r="AL139" i="5"/>
  <c r="AO135" i="5"/>
  <c r="AN135" i="5"/>
  <c r="AM135" i="5"/>
  <c r="AL135" i="5"/>
  <c r="AP135" i="5" s="1"/>
  <c r="AO134" i="5"/>
  <c r="AN134" i="5"/>
  <c r="AM134" i="5"/>
  <c r="AL134" i="5"/>
  <c r="AO133" i="5"/>
  <c r="AN133" i="5"/>
  <c r="AM133" i="5"/>
  <c r="AL133" i="5"/>
  <c r="AP133" i="5" s="1"/>
  <c r="AO132" i="5"/>
  <c r="AN132" i="5"/>
  <c r="AM132" i="5"/>
  <c r="AL132" i="5"/>
  <c r="AO131" i="5"/>
  <c r="AN131" i="5"/>
  <c r="AM131" i="5"/>
  <c r="AL131" i="5"/>
  <c r="AP131" i="5" s="1"/>
  <c r="AO129" i="5"/>
  <c r="AN129" i="5"/>
  <c r="AM129" i="5"/>
  <c r="AL129" i="5"/>
  <c r="AO127" i="5"/>
  <c r="AN127" i="5"/>
  <c r="AM127" i="5"/>
  <c r="AL127" i="5"/>
  <c r="AP127" i="5" s="1"/>
  <c r="AO126" i="5"/>
  <c r="AN126" i="5"/>
  <c r="AM126" i="5"/>
  <c r="AL126" i="5"/>
  <c r="AO125" i="5"/>
  <c r="AN125" i="5"/>
  <c r="AM125" i="5"/>
  <c r="AL125" i="5"/>
  <c r="AP125" i="5" s="1"/>
  <c r="AO124" i="5"/>
  <c r="AN124" i="5"/>
  <c r="AM124" i="5"/>
  <c r="AL124" i="5"/>
  <c r="AO123" i="5"/>
  <c r="AN123" i="5"/>
  <c r="AM123" i="5"/>
  <c r="AL123" i="5"/>
  <c r="AP123" i="5" s="1"/>
  <c r="AO121" i="5"/>
  <c r="AN121" i="5"/>
  <c r="AM121" i="5"/>
  <c r="AL121" i="5"/>
  <c r="AO120" i="5"/>
  <c r="AN120" i="5"/>
  <c r="AM120" i="5"/>
  <c r="AL120" i="5"/>
  <c r="AP120" i="5" s="1"/>
  <c r="AO119" i="5"/>
  <c r="AN119" i="5"/>
  <c r="AM119" i="5"/>
  <c r="AL119" i="5"/>
  <c r="AO118" i="5"/>
  <c r="AN118" i="5"/>
  <c r="AM118" i="5"/>
  <c r="AL118" i="5"/>
  <c r="AP118" i="5" s="1"/>
  <c r="AO117" i="5"/>
  <c r="AN117" i="5"/>
  <c r="AM117" i="5"/>
  <c r="AL117" i="5"/>
  <c r="AO116" i="5"/>
  <c r="AN116" i="5"/>
  <c r="AM116" i="5"/>
  <c r="AL116" i="5"/>
  <c r="AP116" i="5" s="1"/>
  <c r="AO115" i="5"/>
  <c r="AN115" i="5"/>
  <c r="AM115" i="5"/>
  <c r="AL115" i="5"/>
  <c r="AO113" i="5"/>
  <c r="AN113" i="5"/>
  <c r="AM113" i="5"/>
  <c r="AL113" i="5"/>
  <c r="AP113" i="5" s="1"/>
  <c r="AO112" i="5"/>
  <c r="AN112" i="5"/>
  <c r="AM112" i="5"/>
  <c r="AL112" i="5"/>
  <c r="AO111" i="5"/>
  <c r="AN111" i="5"/>
  <c r="AM111" i="5"/>
  <c r="AL111" i="5"/>
  <c r="AO110" i="5"/>
  <c r="AN110" i="5"/>
  <c r="AM110" i="5"/>
  <c r="AL110" i="5"/>
  <c r="AO109" i="5"/>
  <c r="AN109" i="5"/>
  <c r="AM109" i="5"/>
  <c r="AP109" i="5" s="1"/>
  <c r="AL109" i="5"/>
  <c r="AO108" i="5"/>
  <c r="AN108" i="5"/>
  <c r="AM108" i="5"/>
  <c r="AL108" i="5"/>
  <c r="AP108" i="5" s="1"/>
  <c r="AO107" i="5"/>
  <c r="AN107" i="5"/>
  <c r="AP107" i="5" s="1"/>
  <c r="AM107" i="5"/>
  <c r="AL107" i="5"/>
  <c r="AO106" i="5"/>
  <c r="AN106" i="5"/>
  <c r="AP106" i="5" s="1"/>
  <c r="AM106" i="5"/>
  <c r="AL106" i="5"/>
  <c r="AO105" i="5"/>
  <c r="AN105" i="5"/>
  <c r="AM105" i="5"/>
  <c r="AL105" i="5"/>
  <c r="AO104" i="5"/>
  <c r="AN104" i="5"/>
  <c r="AM104" i="5"/>
  <c r="AL104" i="5"/>
  <c r="AO103" i="5"/>
  <c r="AP103" i="5" s="1"/>
  <c r="AN103" i="5"/>
  <c r="AM103" i="5"/>
  <c r="AL103" i="5"/>
  <c r="AO102" i="5"/>
  <c r="AN102" i="5"/>
  <c r="AM102" i="5"/>
  <c r="AL102" i="5"/>
  <c r="AO101" i="5"/>
  <c r="AP101" i="5" s="1"/>
  <c r="AN101" i="5"/>
  <c r="AM101" i="5"/>
  <c r="AL101" i="5"/>
  <c r="AO100" i="5"/>
  <c r="AN100" i="5"/>
  <c r="AM100" i="5"/>
  <c r="AL100" i="5"/>
  <c r="AO98" i="5"/>
  <c r="AP98" i="5" s="1"/>
  <c r="AN98" i="5"/>
  <c r="AM98" i="5"/>
  <c r="AL98" i="5"/>
  <c r="AO97" i="5"/>
  <c r="AN97" i="5"/>
  <c r="AM97" i="5"/>
  <c r="AL97" i="5"/>
  <c r="AP97" i="5" s="1"/>
  <c r="AO96" i="5"/>
  <c r="AN96" i="5"/>
  <c r="AM96" i="5"/>
  <c r="AL96" i="5"/>
  <c r="AO95" i="5"/>
  <c r="AN95" i="5"/>
  <c r="AM95" i="5"/>
  <c r="AL95" i="5"/>
  <c r="AO94" i="5"/>
  <c r="AN94" i="5"/>
  <c r="AM94" i="5"/>
  <c r="AL94" i="5"/>
  <c r="AO93" i="5"/>
  <c r="AN93" i="5"/>
  <c r="AM93" i="5"/>
  <c r="AL93" i="5"/>
  <c r="AO92" i="5"/>
  <c r="AN92" i="5"/>
  <c r="AM92" i="5"/>
  <c r="AL92" i="5"/>
  <c r="AO91" i="5"/>
  <c r="AN91" i="5"/>
  <c r="AM91" i="5"/>
  <c r="AP91" i="5" s="1"/>
  <c r="AL91" i="5"/>
  <c r="AO90" i="5"/>
  <c r="AP90" i="5" s="1"/>
  <c r="AN90" i="5"/>
  <c r="AM90" i="5"/>
  <c r="AL90" i="5"/>
  <c r="AO89" i="5"/>
  <c r="AN89" i="5"/>
  <c r="AM89" i="5"/>
  <c r="AL89" i="5"/>
  <c r="AO88" i="5"/>
  <c r="AN88" i="5"/>
  <c r="AM88" i="5"/>
  <c r="AL88" i="5"/>
  <c r="AO87" i="5"/>
  <c r="AN87" i="5"/>
  <c r="AM87" i="5"/>
  <c r="AL87" i="5"/>
  <c r="AO86" i="5"/>
  <c r="AP86" i="5" s="1"/>
  <c r="AN86" i="5"/>
  <c r="AM86" i="5"/>
  <c r="AL86" i="5"/>
  <c r="AO85" i="5"/>
  <c r="AN85" i="5"/>
  <c r="AM85" i="5"/>
  <c r="AP85" i="5" s="1"/>
  <c r="AL85" i="5"/>
  <c r="AO84" i="5"/>
  <c r="AN84" i="5"/>
  <c r="AM84" i="5"/>
  <c r="AL84" i="5"/>
  <c r="AO83" i="5"/>
  <c r="AN83" i="5"/>
  <c r="AM83" i="5"/>
  <c r="AL83" i="5"/>
  <c r="AO82" i="5"/>
  <c r="AN82" i="5"/>
  <c r="AM82" i="5"/>
  <c r="AL82" i="5"/>
  <c r="AO81" i="5"/>
  <c r="AN81" i="5"/>
  <c r="AM81" i="5"/>
  <c r="AP81" i="5" s="1"/>
  <c r="AL81" i="5"/>
  <c r="AO80" i="5"/>
  <c r="AP80" i="5" s="1"/>
  <c r="AN80" i="5"/>
  <c r="AM80" i="5"/>
  <c r="AL80" i="5"/>
  <c r="AO79" i="5"/>
  <c r="AN79" i="5"/>
  <c r="AM79" i="5"/>
  <c r="AL79" i="5"/>
  <c r="AO78" i="5"/>
  <c r="AP78" i="5" s="1"/>
  <c r="AN78" i="5"/>
  <c r="AM78" i="5"/>
  <c r="AL78" i="5"/>
  <c r="AO77" i="5"/>
  <c r="AN77" i="5"/>
  <c r="AM77" i="5"/>
  <c r="AL77" i="5"/>
  <c r="AO76" i="5"/>
  <c r="AP76" i="5" s="1"/>
  <c r="AN76" i="5"/>
  <c r="AM76" i="5"/>
  <c r="AL76" i="5"/>
  <c r="AO75" i="5"/>
  <c r="AN75" i="5"/>
  <c r="AM75" i="5"/>
  <c r="AL75" i="5"/>
  <c r="AO74" i="5"/>
  <c r="AP74" i="5" s="1"/>
  <c r="AN74" i="5"/>
  <c r="AM74" i="5"/>
  <c r="AL74" i="5"/>
  <c r="AO73" i="5"/>
  <c r="AN73" i="5"/>
  <c r="AM73" i="5"/>
  <c r="AL73" i="5"/>
  <c r="AO72" i="5"/>
  <c r="AN72" i="5"/>
  <c r="AM72" i="5"/>
  <c r="AL72" i="5"/>
  <c r="AO71" i="5"/>
  <c r="AN71" i="5"/>
  <c r="AM71" i="5"/>
  <c r="AL71" i="5"/>
  <c r="AO69" i="5"/>
  <c r="AP69" i="5" s="1"/>
  <c r="AN69" i="5"/>
  <c r="AM69" i="5"/>
  <c r="AL69" i="5"/>
  <c r="AO68" i="5"/>
  <c r="AN68" i="5"/>
  <c r="AM68" i="5"/>
  <c r="AL68" i="5"/>
  <c r="AO67" i="5"/>
  <c r="AP67" i="5" s="1"/>
  <c r="AN67" i="5"/>
  <c r="AM67" i="5"/>
  <c r="AL67" i="5"/>
  <c r="AO66" i="5"/>
  <c r="AN66" i="5"/>
  <c r="AM66" i="5"/>
  <c r="AL66" i="5"/>
  <c r="AP66" i="5"/>
  <c r="AO65" i="5"/>
  <c r="AN65" i="5"/>
  <c r="AM65" i="5"/>
  <c r="AL65" i="5"/>
  <c r="AO63" i="5"/>
  <c r="AN63" i="5"/>
  <c r="AM63" i="5"/>
  <c r="AL63" i="5"/>
  <c r="AP63" i="5" s="1"/>
  <c r="AO62" i="5"/>
  <c r="AN62" i="5"/>
  <c r="AM62" i="5"/>
  <c r="AL62" i="5"/>
  <c r="AO60" i="5"/>
  <c r="AN60" i="5"/>
  <c r="AM60" i="5"/>
  <c r="AL60" i="5"/>
  <c r="AP60" i="5" s="1"/>
  <c r="AO59" i="5"/>
  <c r="AN59" i="5"/>
  <c r="AM59" i="5"/>
  <c r="AL59" i="5"/>
  <c r="AO57" i="5"/>
  <c r="AN57" i="5"/>
  <c r="AM57" i="5"/>
  <c r="AL57" i="5"/>
  <c r="AP57" i="5" s="1"/>
  <c r="AO56" i="5"/>
  <c r="AN56" i="5"/>
  <c r="AM56" i="5"/>
  <c r="AL56" i="5"/>
  <c r="AO55" i="5"/>
  <c r="AN55" i="5"/>
  <c r="AM55" i="5"/>
  <c r="AP55" i="5" s="1"/>
  <c r="AL55" i="5"/>
  <c r="AO54" i="5"/>
  <c r="AN54" i="5"/>
  <c r="AM54" i="5"/>
  <c r="AL54" i="5"/>
  <c r="AO53" i="5"/>
  <c r="AN53" i="5"/>
  <c r="AM53" i="5"/>
  <c r="AP53" i="5" s="1"/>
  <c r="AL53" i="5"/>
  <c r="AO51" i="5"/>
  <c r="AN51" i="5"/>
  <c r="AM51" i="5"/>
  <c r="AL51" i="5"/>
  <c r="AO50" i="5"/>
  <c r="AN50" i="5"/>
  <c r="AM50" i="5"/>
  <c r="AL50" i="5"/>
  <c r="AO49" i="5"/>
  <c r="AN49" i="5"/>
  <c r="AM49" i="5"/>
  <c r="AL49" i="5"/>
  <c r="AO48" i="5"/>
  <c r="AN48" i="5"/>
  <c r="AM48" i="5"/>
  <c r="AP48" i="5" s="1"/>
  <c r="AL48" i="5"/>
  <c r="AO46" i="5"/>
  <c r="AN46" i="5"/>
  <c r="AM46" i="5"/>
  <c r="AL46" i="5"/>
  <c r="AO45" i="5"/>
  <c r="AN45" i="5"/>
  <c r="AM45" i="5"/>
  <c r="AP45" i="5" s="1"/>
  <c r="AL45" i="5"/>
  <c r="AO44" i="5"/>
  <c r="AN44" i="5"/>
  <c r="AM44" i="5"/>
  <c r="AL44" i="5"/>
  <c r="AO43" i="5"/>
  <c r="AN43" i="5"/>
  <c r="AM43" i="5"/>
  <c r="AP43" i="5" s="1"/>
  <c r="AL43" i="5"/>
  <c r="AO42" i="5"/>
  <c r="AN42" i="5"/>
  <c r="AM42" i="5"/>
  <c r="AL42" i="5"/>
  <c r="AO40" i="5"/>
  <c r="AN40" i="5"/>
  <c r="AM40" i="5"/>
  <c r="AP40" i="5" s="1"/>
  <c r="AL40" i="5"/>
  <c r="AO39" i="5"/>
  <c r="AN39" i="5"/>
  <c r="AM39" i="5"/>
  <c r="AL39" i="5"/>
  <c r="AO38" i="5"/>
  <c r="AN38" i="5"/>
  <c r="AM38" i="5"/>
  <c r="AP38" i="5" s="1"/>
  <c r="AL38" i="5"/>
  <c r="AO37" i="5"/>
  <c r="AN37" i="5"/>
  <c r="AM37" i="5"/>
  <c r="AL37" i="5"/>
  <c r="AO36" i="5"/>
  <c r="AN36" i="5"/>
  <c r="AM36" i="5"/>
  <c r="AL36" i="5"/>
  <c r="AO35" i="5"/>
  <c r="AN35" i="5"/>
  <c r="AM35" i="5"/>
  <c r="AL35" i="5"/>
  <c r="AO34" i="5"/>
  <c r="AN34" i="5"/>
  <c r="AM34" i="5"/>
  <c r="AL34" i="5"/>
  <c r="AO33" i="5"/>
  <c r="AN33" i="5"/>
  <c r="AM33" i="5"/>
  <c r="AL33" i="5"/>
  <c r="AO32" i="5"/>
  <c r="AN32" i="5"/>
  <c r="AM32" i="5"/>
  <c r="AP32" i="5" s="1"/>
  <c r="AL32" i="5"/>
  <c r="AO30" i="5"/>
  <c r="AN30" i="5"/>
  <c r="AM30" i="5"/>
  <c r="AL30" i="5"/>
  <c r="AO29" i="5"/>
  <c r="AN29" i="5"/>
  <c r="AM29" i="5"/>
  <c r="AP29" i="5" s="1"/>
  <c r="AL29" i="5"/>
  <c r="AO28" i="5"/>
  <c r="AN28" i="5"/>
  <c r="AM28" i="5"/>
  <c r="AL28" i="5"/>
  <c r="AO27" i="5"/>
  <c r="AN27" i="5"/>
  <c r="AM27" i="5"/>
  <c r="AP27" i="5" s="1"/>
  <c r="AL27" i="5"/>
  <c r="AO26" i="5"/>
  <c r="AN26" i="5"/>
  <c r="AM26" i="5"/>
  <c r="AL26" i="5"/>
  <c r="AO21" i="5"/>
  <c r="AN21" i="5"/>
  <c r="AM21" i="5"/>
  <c r="AP21" i="5" s="1"/>
  <c r="AL21" i="5"/>
  <c r="AO20" i="5"/>
  <c r="AN20" i="5"/>
  <c r="AM20" i="5"/>
  <c r="AL20" i="5"/>
  <c r="AO19" i="5"/>
  <c r="AN19" i="5"/>
  <c r="AM19" i="5"/>
  <c r="AP19" i="5" s="1"/>
  <c r="AL19" i="5"/>
  <c r="AO18" i="5"/>
  <c r="AN18" i="5"/>
  <c r="AM18" i="5"/>
  <c r="AL18" i="5"/>
  <c r="AO17" i="5"/>
  <c r="AN17" i="5"/>
  <c r="AM17" i="5"/>
  <c r="AP17" i="5" s="1"/>
  <c r="AL17" i="5"/>
  <c r="AO16" i="5"/>
  <c r="AN16" i="5"/>
  <c r="AM16" i="5"/>
  <c r="AL16" i="5"/>
  <c r="AO11" i="5"/>
  <c r="AN11" i="5"/>
  <c r="AM11" i="5"/>
  <c r="AP11" i="5" s="1"/>
  <c r="AL11" i="5"/>
  <c r="AO10" i="5"/>
  <c r="AN10" i="5"/>
  <c r="AM10" i="5"/>
  <c r="AL10" i="5"/>
  <c r="AO9" i="5"/>
  <c r="AN9" i="5"/>
  <c r="AM9" i="5"/>
  <c r="AP9" i="5" s="1"/>
  <c r="AL9" i="5"/>
  <c r="AO8" i="5"/>
  <c r="AN8" i="5"/>
  <c r="AM8" i="5"/>
  <c r="AL8" i="5"/>
  <c r="AP8" i="5" s="1"/>
  <c r="AO7" i="5"/>
  <c r="AP7" i="5" s="1"/>
  <c r="AN7" i="5"/>
  <c r="AM7" i="5"/>
  <c r="AL7" i="5"/>
  <c r="AO6" i="5"/>
  <c r="AN6" i="5"/>
  <c r="AM6" i="5"/>
  <c r="AL6" i="5"/>
  <c r="AO5" i="5"/>
  <c r="AP5" i="5" s="1"/>
  <c r="AN5" i="5"/>
  <c r="AM5" i="5"/>
  <c r="AL5" i="5"/>
  <c r="AO4" i="5"/>
  <c r="AN4" i="5"/>
  <c r="AM4" i="5"/>
  <c r="AL4" i="5"/>
  <c r="AO3" i="5"/>
  <c r="AP3" i="5" s="1"/>
  <c r="AN3" i="5"/>
  <c r="AM3" i="5"/>
  <c r="AL3" i="5"/>
  <c r="U4" i="5"/>
  <c r="V4" i="5"/>
  <c r="W4" i="5"/>
  <c r="X4" i="5"/>
  <c r="U5" i="5"/>
  <c r="Y5" i="5" s="1"/>
  <c r="V5" i="5"/>
  <c r="W5" i="5"/>
  <c r="X5" i="5"/>
  <c r="U6" i="5"/>
  <c r="V6" i="5"/>
  <c r="W6" i="5"/>
  <c r="X6" i="5"/>
  <c r="U7" i="5"/>
  <c r="Y7" i="5" s="1"/>
  <c r="V7" i="5"/>
  <c r="W7" i="5"/>
  <c r="X7" i="5"/>
  <c r="U8" i="5"/>
  <c r="Y8" i="5" s="1"/>
  <c r="V8" i="5"/>
  <c r="W8" i="5"/>
  <c r="X8" i="5"/>
  <c r="U9" i="5"/>
  <c r="Y9" i="5" s="1"/>
  <c r="V9" i="5"/>
  <c r="W9" i="5"/>
  <c r="X9" i="5"/>
  <c r="U10" i="5"/>
  <c r="V10" i="5"/>
  <c r="W10" i="5"/>
  <c r="X10" i="5"/>
  <c r="U11" i="5"/>
  <c r="Y11" i="5" s="1"/>
  <c r="V11" i="5"/>
  <c r="W11" i="5"/>
  <c r="X11" i="5"/>
  <c r="U16" i="5"/>
  <c r="V16" i="5"/>
  <c r="W16" i="5"/>
  <c r="X16" i="5"/>
  <c r="U17" i="5"/>
  <c r="Y17" i="5" s="1"/>
  <c r="V17" i="5"/>
  <c r="W17" i="5"/>
  <c r="X17" i="5"/>
  <c r="U18" i="5"/>
  <c r="V18" i="5"/>
  <c r="W18" i="5"/>
  <c r="X18" i="5"/>
  <c r="U19" i="5"/>
  <c r="Y19" i="5" s="1"/>
  <c r="V19" i="5"/>
  <c r="W19" i="5"/>
  <c r="X19" i="5"/>
  <c r="U20" i="5"/>
  <c r="V20" i="5"/>
  <c r="W20" i="5"/>
  <c r="X20" i="5"/>
  <c r="U21" i="5"/>
  <c r="Y21" i="5" s="1"/>
  <c r="V21" i="5"/>
  <c r="W21" i="5"/>
  <c r="X21" i="5"/>
  <c r="U26" i="5"/>
  <c r="V26" i="5"/>
  <c r="W26" i="5"/>
  <c r="X26" i="5"/>
  <c r="U27" i="5"/>
  <c r="Y27" i="5" s="1"/>
  <c r="V27" i="5"/>
  <c r="W27" i="5"/>
  <c r="X27" i="5"/>
  <c r="U28" i="5"/>
  <c r="V28" i="5"/>
  <c r="W28" i="5"/>
  <c r="X28" i="5"/>
  <c r="U29" i="5"/>
  <c r="Y29" i="5" s="1"/>
  <c r="V29" i="5"/>
  <c r="W29" i="5"/>
  <c r="X29" i="5"/>
  <c r="U30" i="5"/>
  <c r="V30" i="5"/>
  <c r="W30" i="5"/>
  <c r="X30" i="5"/>
  <c r="U32" i="5"/>
  <c r="Y32" i="5" s="1"/>
  <c r="V32" i="5"/>
  <c r="W32" i="5"/>
  <c r="X32" i="5"/>
  <c r="U33" i="5"/>
  <c r="V33" i="5"/>
  <c r="W33" i="5"/>
  <c r="X33" i="5"/>
  <c r="U34" i="5"/>
  <c r="Y34" i="5" s="1"/>
  <c r="V34" i="5"/>
  <c r="W34" i="5"/>
  <c r="X34" i="5"/>
  <c r="U35" i="5"/>
  <c r="V35" i="5"/>
  <c r="W35" i="5"/>
  <c r="X35" i="5"/>
  <c r="U36" i="5"/>
  <c r="Y36" i="5" s="1"/>
  <c r="V36" i="5"/>
  <c r="W36" i="5"/>
  <c r="X36" i="5"/>
  <c r="U37" i="5"/>
  <c r="V37" i="5"/>
  <c r="W37" i="5"/>
  <c r="X37" i="5"/>
  <c r="U38" i="5"/>
  <c r="Y38" i="5" s="1"/>
  <c r="V38" i="5"/>
  <c r="W38" i="5"/>
  <c r="X38" i="5"/>
  <c r="U39" i="5"/>
  <c r="Y39" i="5" s="1"/>
  <c r="V39" i="5"/>
  <c r="W39" i="5"/>
  <c r="X39" i="5"/>
  <c r="U40" i="5"/>
  <c r="Y40" i="5" s="1"/>
  <c r="V40" i="5"/>
  <c r="W40" i="5"/>
  <c r="X40" i="5"/>
  <c r="U42" i="5"/>
  <c r="Y42" i="5" s="1"/>
  <c r="V42" i="5"/>
  <c r="W42" i="5"/>
  <c r="X42" i="5"/>
  <c r="U43" i="5"/>
  <c r="Y43" i="5" s="1"/>
  <c r="V43" i="5"/>
  <c r="W43" i="5"/>
  <c r="X43" i="5"/>
  <c r="U44" i="5"/>
  <c r="V44" i="5"/>
  <c r="W44" i="5"/>
  <c r="X44" i="5"/>
  <c r="U45" i="5"/>
  <c r="Y45" i="5" s="1"/>
  <c r="V45" i="5"/>
  <c r="W45" i="5"/>
  <c r="X45" i="5"/>
  <c r="U46" i="5"/>
  <c r="Y46" i="5" s="1"/>
  <c r="V46" i="5"/>
  <c r="W46" i="5"/>
  <c r="X46" i="5"/>
  <c r="U48" i="5"/>
  <c r="Y48" i="5" s="1"/>
  <c r="V48" i="5"/>
  <c r="W48" i="5"/>
  <c r="X48" i="5"/>
  <c r="U49" i="5"/>
  <c r="Y49" i="5" s="1"/>
  <c r="V49" i="5"/>
  <c r="W49" i="5"/>
  <c r="X49" i="5"/>
  <c r="U50" i="5"/>
  <c r="Y50" i="5" s="1"/>
  <c r="V50" i="5"/>
  <c r="W50" i="5"/>
  <c r="X50" i="5"/>
  <c r="U51" i="5"/>
  <c r="Y51" i="5" s="1"/>
  <c r="V51" i="5"/>
  <c r="W51" i="5"/>
  <c r="X51" i="5"/>
  <c r="U53" i="5"/>
  <c r="Y53" i="5" s="1"/>
  <c r="V53" i="5"/>
  <c r="W53" i="5"/>
  <c r="X53" i="5"/>
  <c r="U54" i="5"/>
  <c r="V54" i="5"/>
  <c r="W54" i="5"/>
  <c r="X54" i="5"/>
  <c r="U55" i="5"/>
  <c r="Y55" i="5" s="1"/>
  <c r="V55" i="5"/>
  <c r="W55" i="5"/>
  <c r="X55" i="5"/>
  <c r="U56" i="5"/>
  <c r="Y56" i="5" s="1"/>
  <c r="V56" i="5"/>
  <c r="W56" i="5"/>
  <c r="X56" i="5"/>
  <c r="U57" i="5"/>
  <c r="Y57" i="5" s="1"/>
  <c r="V57" i="5"/>
  <c r="W57" i="5"/>
  <c r="X57" i="5"/>
  <c r="U59" i="5"/>
  <c r="Y59" i="5" s="1"/>
  <c r="V59" i="5"/>
  <c r="W59" i="5"/>
  <c r="X59" i="5"/>
  <c r="U60" i="5"/>
  <c r="Y60" i="5" s="1"/>
  <c r="V60" i="5"/>
  <c r="W60" i="5"/>
  <c r="X60" i="5"/>
  <c r="U62" i="5"/>
  <c r="V62" i="5"/>
  <c r="W62" i="5"/>
  <c r="X62" i="5"/>
  <c r="U63" i="5"/>
  <c r="Y63" i="5" s="1"/>
  <c r="V63" i="5"/>
  <c r="W63" i="5"/>
  <c r="X63" i="5"/>
  <c r="U65" i="5"/>
  <c r="V65" i="5"/>
  <c r="W65" i="5"/>
  <c r="X65" i="5"/>
  <c r="U66" i="5"/>
  <c r="Y66" i="5" s="1"/>
  <c r="V66" i="5"/>
  <c r="W66" i="5"/>
  <c r="X66" i="5"/>
  <c r="U67" i="5"/>
  <c r="Y67" i="5" s="1"/>
  <c r="V67" i="5"/>
  <c r="W67" i="5"/>
  <c r="X67" i="5"/>
  <c r="U68" i="5"/>
  <c r="Y68" i="5" s="1"/>
  <c r="V68" i="5"/>
  <c r="W68" i="5"/>
  <c r="X68" i="5"/>
  <c r="U69" i="5"/>
  <c r="Y69" i="5" s="1"/>
  <c r="V69" i="5"/>
  <c r="W69" i="5"/>
  <c r="X69" i="5"/>
  <c r="U71" i="5"/>
  <c r="V71" i="5"/>
  <c r="W71" i="5"/>
  <c r="X71" i="5"/>
  <c r="U72" i="5"/>
  <c r="V72" i="5"/>
  <c r="W72" i="5"/>
  <c r="X72" i="5"/>
  <c r="U73" i="5"/>
  <c r="Y73" i="5" s="1"/>
  <c r="V73" i="5"/>
  <c r="W73" i="5"/>
  <c r="X73" i="5"/>
  <c r="U74" i="5"/>
  <c r="V74" i="5"/>
  <c r="W74" i="5"/>
  <c r="X74" i="5"/>
  <c r="U75" i="5"/>
  <c r="Y75" i="5" s="1"/>
  <c r="V75" i="5"/>
  <c r="W75" i="5"/>
  <c r="X75" i="5"/>
  <c r="U76" i="5"/>
  <c r="V76" i="5"/>
  <c r="W76" i="5"/>
  <c r="X76" i="5"/>
  <c r="U77" i="5"/>
  <c r="Y77" i="5" s="1"/>
  <c r="V77" i="5"/>
  <c r="W77" i="5"/>
  <c r="X77" i="5"/>
  <c r="U78" i="5"/>
  <c r="V78" i="5"/>
  <c r="W78" i="5"/>
  <c r="X78" i="5"/>
  <c r="U79" i="5"/>
  <c r="Y79" i="5" s="1"/>
  <c r="V79" i="5"/>
  <c r="W79" i="5"/>
  <c r="X79" i="5"/>
  <c r="U80" i="5"/>
  <c r="V80" i="5"/>
  <c r="W80" i="5"/>
  <c r="X80" i="5"/>
  <c r="U81" i="5"/>
  <c r="Y81" i="5" s="1"/>
  <c r="V81" i="5"/>
  <c r="W81" i="5"/>
  <c r="X81" i="5"/>
  <c r="U82" i="5"/>
  <c r="V82" i="5"/>
  <c r="W82" i="5"/>
  <c r="X82" i="5"/>
  <c r="U83" i="5"/>
  <c r="V83" i="5"/>
  <c r="W83" i="5"/>
  <c r="X83" i="5"/>
  <c r="U84" i="5"/>
  <c r="V84" i="5"/>
  <c r="W84" i="5"/>
  <c r="X84" i="5"/>
  <c r="U85" i="5"/>
  <c r="Y85" i="5" s="1"/>
  <c r="V85" i="5"/>
  <c r="W85" i="5"/>
  <c r="X85" i="5"/>
  <c r="U86" i="5"/>
  <c r="V86" i="5"/>
  <c r="W86" i="5"/>
  <c r="X86" i="5"/>
  <c r="U87" i="5"/>
  <c r="Y87" i="5" s="1"/>
  <c r="V87" i="5"/>
  <c r="W87" i="5"/>
  <c r="X87" i="5"/>
  <c r="U88" i="5"/>
  <c r="V88" i="5"/>
  <c r="W88" i="5"/>
  <c r="X88" i="5"/>
  <c r="U89" i="5"/>
  <c r="V89" i="5"/>
  <c r="W89" i="5"/>
  <c r="X89" i="5"/>
  <c r="U90" i="5"/>
  <c r="V90" i="5"/>
  <c r="W90" i="5"/>
  <c r="X90" i="5"/>
  <c r="U91" i="5"/>
  <c r="Y91" i="5" s="1"/>
  <c r="V91" i="5"/>
  <c r="W91" i="5"/>
  <c r="X91" i="5"/>
  <c r="U92" i="5"/>
  <c r="V92" i="5"/>
  <c r="W92" i="5"/>
  <c r="X92" i="5"/>
  <c r="U93" i="5"/>
  <c r="Y93" i="5" s="1"/>
  <c r="V93" i="5"/>
  <c r="W93" i="5"/>
  <c r="X93" i="5"/>
  <c r="U94" i="5"/>
  <c r="V94" i="5"/>
  <c r="W94" i="5"/>
  <c r="X94" i="5"/>
  <c r="U95" i="5"/>
  <c r="Y95" i="5" s="1"/>
  <c r="V95" i="5"/>
  <c r="W95" i="5"/>
  <c r="X95" i="5"/>
  <c r="U96" i="5"/>
  <c r="V96" i="5"/>
  <c r="W96" i="5"/>
  <c r="X96" i="5"/>
  <c r="U97" i="5"/>
  <c r="Y97" i="5" s="1"/>
  <c r="V97" i="5"/>
  <c r="W97" i="5"/>
  <c r="X97" i="5"/>
  <c r="U98" i="5"/>
  <c r="V98" i="5"/>
  <c r="W98" i="5"/>
  <c r="X98" i="5"/>
  <c r="U100" i="5"/>
  <c r="Y100" i="5" s="1"/>
  <c r="V100" i="5"/>
  <c r="W100" i="5"/>
  <c r="X100" i="5"/>
  <c r="U101" i="5"/>
  <c r="V101" i="5"/>
  <c r="W101" i="5"/>
  <c r="X101" i="5"/>
  <c r="U102" i="5"/>
  <c r="Y102" i="5" s="1"/>
  <c r="V102" i="5"/>
  <c r="W102" i="5"/>
  <c r="X102" i="5"/>
  <c r="U103" i="5"/>
  <c r="V103" i="5"/>
  <c r="W103" i="5"/>
  <c r="X103" i="5"/>
  <c r="U104" i="5"/>
  <c r="Y104" i="5" s="1"/>
  <c r="V104" i="5"/>
  <c r="W104" i="5"/>
  <c r="X104" i="5"/>
  <c r="U105" i="5"/>
  <c r="Y105" i="5" s="1"/>
  <c r="V105" i="5"/>
  <c r="W105" i="5"/>
  <c r="X105" i="5"/>
  <c r="U106" i="5"/>
  <c r="Y106" i="5" s="1"/>
  <c r="V106" i="5"/>
  <c r="W106" i="5"/>
  <c r="X106" i="5"/>
  <c r="U107" i="5"/>
  <c r="Y107" i="5" s="1"/>
  <c r="V107" i="5"/>
  <c r="W107" i="5"/>
  <c r="X107" i="5"/>
  <c r="U108" i="5"/>
  <c r="Y108" i="5" s="1"/>
  <c r="V108" i="5"/>
  <c r="W108" i="5"/>
  <c r="X108" i="5"/>
  <c r="U109" i="5"/>
  <c r="Y109" i="5" s="1"/>
  <c r="V109" i="5"/>
  <c r="W109" i="5"/>
  <c r="X109" i="5"/>
  <c r="U110" i="5"/>
  <c r="Y110" i="5" s="1"/>
  <c r="V110" i="5"/>
  <c r="W110" i="5"/>
  <c r="X110" i="5"/>
  <c r="U111" i="5"/>
  <c r="Y111" i="5" s="1"/>
  <c r="V111" i="5"/>
  <c r="W111" i="5"/>
  <c r="X111" i="5"/>
  <c r="U112" i="5"/>
  <c r="Y112" i="5" s="1"/>
  <c r="V112" i="5"/>
  <c r="W112" i="5"/>
  <c r="X112" i="5"/>
  <c r="U113" i="5"/>
  <c r="Y113" i="5" s="1"/>
  <c r="V113" i="5"/>
  <c r="W113" i="5"/>
  <c r="X113" i="5"/>
  <c r="U115" i="5"/>
  <c r="Y115" i="5" s="1"/>
  <c r="V115" i="5"/>
  <c r="W115" i="5"/>
  <c r="X115" i="5"/>
  <c r="U116" i="5"/>
  <c r="Y116" i="5" s="1"/>
  <c r="V116" i="5"/>
  <c r="W116" i="5"/>
  <c r="X116" i="5"/>
  <c r="U117" i="5"/>
  <c r="Y117" i="5" s="1"/>
  <c r="V117" i="5"/>
  <c r="W117" i="5"/>
  <c r="X117" i="5"/>
  <c r="U118" i="5"/>
  <c r="Y118" i="5" s="1"/>
  <c r="V118" i="5"/>
  <c r="W118" i="5"/>
  <c r="X118" i="5"/>
  <c r="U119" i="5"/>
  <c r="Y119" i="5" s="1"/>
  <c r="V119" i="5"/>
  <c r="W119" i="5"/>
  <c r="X119" i="5"/>
  <c r="U120" i="5"/>
  <c r="Y120" i="5" s="1"/>
  <c r="V120" i="5"/>
  <c r="W120" i="5"/>
  <c r="X120" i="5"/>
  <c r="U121" i="5"/>
  <c r="Y121" i="5" s="1"/>
  <c r="V121" i="5"/>
  <c r="W121" i="5"/>
  <c r="X121" i="5"/>
  <c r="U123" i="5"/>
  <c r="Y123" i="5" s="1"/>
  <c r="V123" i="5"/>
  <c r="W123" i="5"/>
  <c r="X123" i="5"/>
  <c r="U124" i="5"/>
  <c r="Y124" i="5" s="1"/>
  <c r="V124" i="5"/>
  <c r="W124" i="5"/>
  <c r="X124" i="5"/>
  <c r="U125" i="5"/>
  <c r="Y125" i="5" s="1"/>
  <c r="V125" i="5"/>
  <c r="W125" i="5"/>
  <c r="X125" i="5"/>
  <c r="U126" i="5"/>
  <c r="Y126" i="5" s="1"/>
  <c r="V126" i="5"/>
  <c r="W126" i="5"/>
  <c r="X126" i="5"/>
  <c r="U127" i="5"/>
  <c r="Y127" i="5" s="1"/>
  <c r="V127" i="5"/>
  <c r="W127" i="5"/>
  <c r="X127" i="5"/>
  <c r="U129" i="5"/>
  <c r="Y129" i="5" s="1"/>
  <c r="V129" i="5"/>
  <c r="W129" i="5"/>
  <c r="X129" i="5"/>
  <c r="U131" i="5"/>
  <c r="Y131" i="5" s="1"/>
  <c r="V131" i="5"/>
  <c r="W131" i="5"/>
  <c r="X131" i="5"/>
  <c r="U132" i="5"/>
  <c r="Y132" i="5" s="1"/>
  <c r="V132" i="5"/>
  <c r="W132" i="5"/>
  <c r="X132" i="5"/>
  <c r="U133" i="5"/>
  <c r="Y133" i="5" s="1"/>
  <c r="V133" i="5"/>
  <c r="W133" i="5"/>
  <c r="X133" i="5"/>
  <c r="U134" i="5"/>
  <c r="Y134" i="5" s="1"/>
  <c r="V134" i="5"/>
  <c r="W134" i="5"/>
  <c r="X134" i="5"/>
  <c r="U135" i="5"/>
  <c r="Y135" i="5" s="1"/>
  <c r="V135" i="5"/>
  <c r="W135" i="5"/>
  <c r="X135" i="5"/>
  <c r="U139" i="5"/>
  <c r="Y139" i="5" s="1"/>
  <c r="V139" i="5"/>
  <c r="W139" i="5"/>
  <c r="X139" i="5"/>
  <c r="X3" i="5"/>
  <c r="W3" i="5"/>
  <c r="V3" i="5"/>
  <c r="U3" i="5"/>
  <c r="Y30" i="5"/>
  <c r="Y54" i="5"/>
  <c r="AP49" i="5"/>
  <c r="Y26" i="5"/>
  <c r="Y20" i="5"/>
  <c r="Y6" i="5"/>
  <c r="AP36" i="5"/>
  <c r="AP121" i="5"/>
  <c r="AP129" i="5"/>
  <c r="AP132" i="5"/>
  <c r="AP14" i="5"/>
  <c r="Y65" i="5"/>
  <c r="Y35" i="5"/>
  <c r="AP87" i="5"/>
  <c r="Y62" i="5"/>
  <c r="AP73" i="5"/>
  <c r="AP33" i="5"/>
  <c r="AP35" i="5"/>
  <c r="AP37" i="5"/>
  <c r="AP42" i="5"/>
  <c r="Y13" i="5"/>
  <c r="Y24" i="5"/>
  <c r="AP24" i="5"/>
  <c r="Y33" i="5"/>
  <c r="AP65" i="5"/>
  <c r="AP105" i="5"/>
  <c r="Y23" i="5"/>
  <c r="Y18" i="5"/>
  <c r="Y16" i="5"/>
  <c r="AP30" i="5"/>
  <c r="AP44" i="5"/>
  <c r="AP50" i="5"/>
  <c r="AP56" i="5"/>
  <c r="AP71" i="5"/>
  <c r="AP112" i="5"/>
  <c r="Y44" i="5"/>
  <c r="AP102" i="5"/>
  <c r="AP124" i="5"/>
  <c r="AP139" i="5"/>
  <c r="AP46" i="5"/>
  <c r="AP110" i="5"/>
  <c r="Y37" i="5"/>
  <c r="Y10" i="5"/>
  <c r="AP4" i="5"/>
  <c r="AP10" i="5"/>
  <c r="AP16" i="5"/>
  <c r="AP54" i="5"/>
  <c r="AP68" i="5"/>
  <c r="AP111" i="5"/>
  <c r="AP18" i="5"/>
  <c r="AP39" i="5"/>
  <c r="AP51" i="5"/>
  <c r="AP62" i="5"/>
  <c r="AP88" i="5"/>
  <c r="AP117" i="5"/>
  <c r="AP119" i="5"/>
  <c r="AP126" i="5"/>
  <c r="AP20" i="5"/>
  <c r="AP26" i="5"/>
  <c r="AP59" i="5"/>
  <c r="AP84" i="5"/>
  <c r="AP134" i="5"/>
  <c r="Y103" i="5"/>
  <c r="Y4" i="5"/>
  <c r="AP6" i="5"/>
  <c r="Y101" i="5"/>
  <c r="Y76" i="5"/>
  <c r="Y28" i="5"/>
  <c r="AP28" i="5"/>
  <c r="AP34" i="5"/>
  <c r="AP100" i="5"/>
  <c r="AP104" i="5"/>
  <c r="AP115" i="5"/>
  <c r="J136" i="5"/>
  <c r="K136" i="5"/>
  <c r="L136" i="5"/>
  <c r="M136" i="5"/>
  <c r="N136" i="5"/>
  <c r="V136" i="5" s="1"/>
  <c r="O136" i="5"/>
  <c r="P136" i="5"/>
  <c r="Q136" i="5"/>
  <c r="R136" i="5"/>
  <c r="S136" i="5"/>
  <c r="T136" i="5"/>
  <c r="Z136" i="5"/>
  <c r="AA136" i="5"/>
  <c r="AL136" i="5" s="1"/>
  <c r="AB136" i="5"/>
  <c r="AC136" i="5"/>
  <c r="AD136" i="5"/>
  <c r="AE136" i="5"/>
  <c r="AF136" i="5"/>
  <c r="AG136" i="5"/>
  <c r="AH136" i="5"/>
  <c r="AI136" i="5"/>
  <c r="AO136" i="5" s="1"/>
  <c r="AJ136" i="5"/>
  <c r="AK136" i="5"/>
  <c r="I136" i="5"/>
  <c r="U136" i="5" s="1"/>
  <c r="J128" i="5"/>
  <c r="K128" i="5"/>
  <c r="L128" i="5"/>
  <c r="M128" i="5"/>
  <c r="N128" i="5"/>
  <c r="V128" i="5" s="1"/>
  <c r="O128" i="5"/>
  <c r="P128" i="5"/>
  <c r="Q128" i="5"/>
  <c r="R128" i="5"/>
  <c r="S128" i="5"/>
  <c r="T128" i="5"/>
  <c r="Z128" i="5"/>
  <c r="AA128" i="5"/>
  <c r="AL128" i="5" s="1"/>
  <c r="AB128" i="5"/>
  <c r="AC128" i="5"/>
  <c r="AD128" i="5"/>
  <c r="AE128" i="5"/>
  <c r="AF128" i="5"/>
  <c r="AG128" i="5"/>
  <c r="AH128" i="5"/>
  <c r="AI128" i="5"/>
  <c r="AO128" i="5" s="1"/>
  <c r="AJ128" i="5"/>
  <c r="AK128" i="5"/>
  <c r="I128" i="5"/>
  <c r="J122" i="5"/>
  <c r="K122" i="5"/>
  <c r="L122" i="5"/>
  <c r="M122" i="5"/>
  <c r="N122" i="5"/>
  <c r="O122" i="5"/>
  <c r="P122" i="5"/>
  <c r="Q122" i="5"/>
  <c r="R122" i="5"/>
  <c r="S122" i="5"/>
  <c r="T122" i="5"/>
  <c r="Z122" i="5"/>
  <c r="AA122" i="5"/>
  <c r="AL122" i="5" s="1"/>
  <c r="AB122" i="5"/>
  <c r="AC122" i="5"/>
  <c r="AD122" i="5"/>
  <c r="AE122" i="5"/>
  <c r="AF122" i="5"/>
  <c r="AG122" i="5"/>
  <c r="AH122" i="5"/>
  <c r="AI122" i="5"/>
  <c r="AO122" i="5" s="1"/>
  <c r="AJ122" i="5"/>
  <c r="AK122" i="5"/>
  <c r="I122" i="5"/>
  <c r="J114" i="5"/>
  <c r="K114" i="5"/>
  <c r="L114" i="5"/>
  <c r="M114" i="5"/>
  <c r="N114" i="5"/>
  <c r="V114" i="5" s="1"/>
  <c r="O114" i="5"/>
  <c r="P114" i="5"/>
  <c r="Q114" i="5"/>
  <c r="R114" i="5"/>
  <c r="S114" i="5"/>
  <c r="T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I114" i="5"/>
  <c r="J70" i="5"/>
  <c r="K70" i="5"/>
  <c r="L70" i="5"/>
  <c r="M70" i="5"/>
  <c r="N70" i="5"/>
  <c r="V70" i="5" s="1"/>
  <c r="Y70" i="5" s="1"/>
  <c r="O70" i="5"/>
  <c r="P70" i="5"/>
  <c r="Q70" i="5"/>
  <c r="R70" i="5"/>
  <c r="S70" i="5"/>
  <c r="T70" i="5"/>
  <c r="Z70" i="5"/>
  <c r="AA70" i="5"/>
  <c r="AL70" i="5" s="1"/>
  <c r="AP70" i="5" s="1"/>
  <c r="AB70" i="5"/>
  <c r="AC70" i="5"/>
  <c r="AD70" i="5"/>
  <c r="AE70" i="5"/>
  <c r="AF70" i="5"/>
  <c r="AG70" i="5"/>
  <c r="AH70" i="5"/>
  <c r="AI70" i="5"/>
  <c r="AJ70" i="5"/>
  <c r="AK70" i="5"/>
  <c r="I70" i="5"/>
  <c r="J64" i="5"/>
  <c r="K64" i="5"/>
  <c r="L64" i="5"/>
  <c r="M64" i="5"/>
  <c r="N64" i="5"/>
  <c r="O64" i="5"/>
  <c r="P64" i="5"/>
  <c r="Q64" i="5"/>
  <c r="R64" i="5"/>
  <c r="S64" i="5"/>
  <c r="T64" i="5"/>
  <c r="Z64" i="5"/>
  <c r="AA64" i="5"/>
  <c r="AL64" i="5" s="1"/>
  <c r="AB64" i="5"/>
  <c r="AC64" i="5"/>
  <c r="AD64" i="5"/>
  <c r="AE64" i="5"/>
  <c r="AF64" i="5"/>
  <c r="AG64" i="5"/>
  <c r="AH64" i="5"/>
  <c r="AI64" i="5"/>
  <c r="AO64" i="5" s="1"/>
  <c r="AJ64" i="5"/>
  <c r="AK64" i="5"/>
  <c r="I64" i="5"/>
  <c r="J61" i="5"/>
  <c r="K61" i="5"/>
  <c r="L61" i="5"/>
  <c r="M61" i="5"/>
  <c r="N61" i="5"/>
  <c r="V61" i="5" s="1"/>
  <c r="Y61" i="5" s="1"/>
  <c r="O61" i="5"/>
  <c r="P61" i="5"/>
  <c r="Q61" i="5"/>
  <c r="R61" i="5"/>
  <c r="S61" i="5"/>
  <c r="T61" i="5"/>
  <c r="Z61" i="5"/>
  <c r="AA61" i="5"/>
  <c r="AL61" i="5" s="1"/>
  <c r="AB61" i="5"/>
  <c r="AC61" i="5"/>
  <c r="AD61" i="5"/>
  <c r="AE61" i="5"/>
  <c r="AF61" i="5"/>
  <c r="AG61" i="5"/>
  <c r="AH61" i="5"/>
  <c r="AI61" i="5"/>
  <c r="AO61" i="5" s="1"/>
  <c r="AJ61" i="5"/>
  <c r="AK61" i="5"/>
  <c r="I61" i="5"/>
  <c r="J52" i="5"/>
  <c r="K52" i="5"/>
  <c r="L52" i="5"/>
  <c r="M52" i="5"/>
  <c r="N52" i="5"/>
  <c r="V52" i="5" s="1"/>
  <c r="O52" i="5"/>
  <c r="P52" i="5"/>
  <c r="Q52" i="5"/>
  <c r="R52" i="5"/>
  <c r="S52" i="5"/>
  <c r="T52" i="5"/>
  <c r="Z52" i="5"/>
  <c r="AA52" i="5"/>
  <c r="AL52" i="5" s="1"/>
  <c r="AB52" i="5"/>
  <c r="AC52" i="5"/>
  <c r="AD52" i="5"/>
  <c r="AE52" i="5"/>
  <c r="AM52" i="5" s="1"/>
  <c r="AF52" i="5"/>
  <c r="AG52" i="5"/>
  <c r="AH52" i="5"/>
  <c r="AI52" i="5"/>
  <c r="AO52" i="5" s="1"/>
  <c r="AJ52" i="5"/>
  <c r="AK52" i="5"/>
  <c r="I52" i="5"/>
  <c r="J47" i="5"/>
  <c r="K47" i="5"/>
  <c r="L47" i="5"/>
  <c r="M47" i="5"/>
  <c r="N47" i="5"/>
  <c r="V47" i="5" s="1"/>
  <c r="O47" i="5"/>
  <c r="P47" i="5"/>
  <c r="Q47" i="5"/>
  <c r="R47" i="5"/>
  <c r="S47" i="5"/>
  <c r="T47" i="5"/>
  <c r="Z47" i="5"/>
  <c r="AA47" i="5"/>
  <c r="AL47" i="5" s="1"/>
  <c r="AP47" i="5" s="1"/>
  <c r="AB47" i="5"/>
  <c r="AC47" i="5"/>
  <c r="AD47" i="5"/>
  <c r="AE47" i="5"/>
  <c r="AF47" i="5"/>
  <c r="AG47" i="5"/>
  <c r="AH47" i="5"/>
  <c r="AI47" i="5"/>
  <c r="AJ47" i="5"/>
  <c r="AK47" i="5"/>
  <c r="I47" i="5"/>
  <c r="U47" i="5" s="1"/>
  <c r="J41" i="5"/>
  <c r="K41" i="5"/>
  <c r="L41" i="5"/>
  <c r="M41" i="5"/>
  <c r="N41" i="5"/>
  <c r="V41" i="5" s="1"/>
  <c r="Y41" i="5" s="1"/>
  <c r="O41" i="5"/>
  <c r="P41" i="5"/>
  <c r="Q41" i="5"/>
  <c r="R41" i="5"/>
  <c r="X41" i="5" s="1"/>
  <c r="S41" i="5"/>
  <c r="T41" i="5"/>
  <c r="Z41" i="5"/>
  <c r="AA41" i="5"/>
  <c r="AL41" i="5" s="1"/>
  <c r="AB41" i="5"/>
  <c r="AC41" i="5"/>
  <c r="AD41" i="5"/>
  <c r="AE41" i="5"/>
  <c r="AM41" i="5" s="1"/>
  <c r="AF41" i="5"/>
  <c r="AG41" i="5"/>
  <c r="AH41" i="5"/>
  <c r="AI41" i="5"/>
  <c r="AO41" i="5" s="1"/>
  <c r="AJ41" i="5"/>
  <c r="AK41" i="5"/>
  <c r="I41" i="5"/>
  <c r="J31" i="5"/>
  <c r="K31" i="5"/>
  <c r="L31" i="5"/>
  <c r="M31" i="5"/>
  <c r="N31" i="5"/>
  <c r="N58" i="5" s="1"/>
  <c r="O31" i="5"/>
  <c r="P31" i="5"/>
  <c r="Q31" i="5"/>
  <c r="R31" i="5"/>
  <c r="S31" i="5"/>
  <c r="T31" i="5"/>
  <c r="Z31" i="5"/>
  <c r="AA31" i="5"/>
  <c r="AA58" i="5" s="1"/>
  <c r="AB31" i="5"/>
  <c r="AC31" i="5"/>
  <c r="AD31" i="5"/>
  <c r="AE31" i="5"/>
  <c r="AE58" i="5" s="1"/>
  <c r="AF31" i="5"/>
  <c r="AN31" i="5" s="1"/>
  <c r="AG31" i="5"/>
  <c r="AH31" i="5"/>
  <c r="AI31" i="5"/>
  <c r="AI58" i="5" s="1"/>
  <c r="AO58" i="5" s="1"/>
  <c r="AJ31" i="5"/>
  <c r="AK31" i="5"/>
  <c r="I31" i="5"/>
  <c r="J25" i="5"/>
  <c r="K25" i="5"/>
  <c r="L25" i="5"/>
  <c r="M25" i="5"/>
  <c r="N25" i="5"/>
  <c r="V25" i="5" s="1"/>
  <c r="O25" i="5"/>
  <c r="P25" i="5"/>
  <c r="Q25" i="5"/>
  <c r="R25" i="5"/>
  <c r="S25" i="5"/>
  <c r="T25" i="5"/>
  <c r="Z25" i="5"/>
  <c r="AA25" i="5"/>
  <c r="AL25" i="5" s="1"/>
  <c r="AB25" i="5"/>
  <c r="AC25" i="5"/>
  <c r="AD25" i="5"/>
  <c r="AE25" i="5"/>
  <c r="AM25" i="5" s="1"/>
  <c r="AF25" i="5"/>
  <c r="AG25" i="5"/>
  <c r="AH25" i="5"/>
  <c r="AI25" i="5"/>
  <c r="AO25" i="5" s="1"/>
  <c r="AJ25" i="5"/>
  <c r="AK25" i="5"/>
  <c r="I25" i="5"/>
  <c r="J22" i="5"/>
  <c r="U22" i="5" s="1"/>
  <c r="Y22" i="5" s="1"/>
  <c r="K22" i="5"/>
  <c r="L22" i="5"/>
  <c r="M22" i="5"/>
  <c r="V22" i="5" s="1"/>
  <c r="N22" i="5"/>
  <c r="O22" i="5"/>
  <c r="W22" i="5" s="1"/>
  <c r="P22" i="5"/>
  <c r="Q22" i="5"/>
  <c r="R22" i="5"/>
  <c r="S22" i="5"/>
  <c r="T22" i="5"/>
  <c r="Z22" i="5"/>
  <c r="AL22" i="5" s="1"/>
  <c r="AA22" i="5"/>
  <c r="AB22" i="5"/>
  <c r="AC22" i="5"/>
  <c r="AD22" i="5"/>
  <c r="AE22" i="5"/>
  <c r="AF22" i="5"/>
  <c r="AG22" i="5"/>
  <c r="AH22" i="5"/>
  <c r="AN22" i="5" s="1"/>
  <c r="AI22" i="5"/>
  <c r="AJ22" i="5"/>
  <c r="AK22" i="5"/>
  <c r="J12" i="5"/>
  <c r="K12" i="5"/>
  <c r="L12" i="5"/>
  <c r="M12" i="5"/>
  <c r="N12" i="5"/>
  <c r="V12" i="5" s="1"/>
  <c r="O12" i="5"/>
  <c r="P12" i="5"/>
  <c r="Q12" i="5"/>
  <c r="R12" i="5"/>
  <c r="X12" i="5" s="1"/>
  <c r="S12" i="5"/>
  <c r="T12" i="5"/>
  <c r="Z12" i="5"/>
  <c r="AA12" i="5"/>
  <c r="AL12" i="5" s="1"/>
  <c r="AB12" i="5"/>
  <c r="AC12" i="5"/>
  <c r="AD12" i="5"/>
  <c r="AE12" i="5"/>
  <c r="AF12" i="5"/>
  <c r="AG12" i="5"/>
  <c r="AH12" i="5"/>
  <c r="AI12" i="5"/>
  <c r="AO12" i="5" s="1"/>
  <c r="AJ12" i="5"/>
  <c r="AK12" i="5"/>
  <c r="J15" i="5"/>
  <c r="K15" i="5"/>
  <c r="L15" i="5"/>
  <c r="M15" i="5"/>
  <c r="N15" i="5"/>
  <c r="O15" i="5"/>
  <c r="P15" i="5"/>
  <c r="Q15" i="5"/>
  <c r="R15" i="5"/>
  <c r="S15" i="5"/>
  <c r="T15" i="5"/>
  <c r="Z15" i="5"/>
  <c r="AA15" i="5"/>
  <c r="AB15" i="5"/>
  <c r="AL15" i="5" s="1"/>
  <c r="AC15" i="5"/>
  <c r="AD15" i="5"/>
  <c r="AE15" i="5"/>
  <c r="AF15" i="5"/>
  <c r="AG15" i="5"/>
  <c r="AH15" i="5"/>
  <c r="AI15" i="5"/>
  <c r="AJ15" i="5"/>
  <c r="AO15" i="5" s="1"/>
  <c r="AK15" i="5"/>
  <c r="I15" i="5"/>
  <c r="AN15" i="5"/>
  <c r="W47" i="5"/>
  <c r="AN61" i="5"/>
  <c r="W70" i="5"/>
  <c r="AN114" i="5"/>
  <c r="V122" i="5"/>
  <c r="W128" i="5"/>
  <c r="AO22" i="5"/>
  <c r="AE130" i="5"/>
  <c r="AK130" i="5"/>
  <c r="AM22" i="5"/>
  <c r="AN12" i="5"/>
  <c r="X47" i="5"/>
  <c r="AM64" i="5"/>
  <c r="X70" i="5"/>
  <c r="U70" i="5"/>
  <c r="V99" i="5"/>
  <c r="AO114" i="5"/>
  <c r="W122" i="5"/>
  <c r="X128" i="5"/>
  <c r="AM12" i="5"/>
  <c r="W12" i="5"/>
  <c r="X22" i="5"/>
  <c r="AO70" i="5"/>
  <c r="AN122" i="5"/>
  <c r="AN64" i="5"/>
  <c r="U41" i="5"/>
  <c r="AM15" i="5"/>
  <c r="AM31" i="5"/>
  <c r="AM61" i="5"/>
  <c r="AO99" i="5"/>
  <c r="AM114" i="5"/>
  <c r="AN47" i="5"/>
  <c r="AN70" i="5"/>
  <c r="AL99" i="5"/>
  <c r="AM122" i="5"/>
  <c r="AN128" i="5"/>
  <c r="AO47" i="5"/>
  <c r="AN25" i="5"/>
  <c r="AN52" i="5"/>
  <c r="AN99" i="5"/>
  <c r="AL114" i="5"/>
  <c r="AP114" i="5" s="1"/>
  <c r="AN136" i="5"/>
  <c r="AC130" i="5"/>
  <c r="AM99" i="5"/>
  <c r="AM136" i="5"/>
  <c r="AN41" i="5"/>
  <c r="AL31" i="5"/>
  <c r="AM47" i="5"/>
  <c r="AM70" i="5"/>
  <c r="AM128" i="5"/>
  <c r="AD58" i="5"/>
  <c r="AB130" i="5"/>
  <c r="AB138" i="5" s="1"/>
  <c r="J130" i="5"/>
  <c r="U61" i="5"/>
  <c r="Q58" i="5"/>
  <c r="W52" i="5"/>
  <c r="O130" i="5"/>
  <c r="W99" i="5"/>
  <c r="W136" i="5"/>
  <c r="P130" i="5"/>
  <c r="X64" i="5"/>
  <c r="W15" i="5"/>
  <c r="W31" i="5"/>
  <c r="W61" i="5"/>
  <c r="W114" i="5"/>
  <c r="R58" i="5"/>
  <c r="X31" i="5"/>
  <c r="R130" i="5"/>
  <c r="X61" i="5"/>
  <c r="V64" i="5"/>
  <c r="W25" i="5"/>
  <c r="Q130" i="5"/>
  <c r="W41" i="5"/>
  <c r="W64" i="5"/>
  <c r="X15" i="5"/>
  <c r="J58" i="5"/>
  <c r="U31" i="5"/>
  <c r="X114" i="5"/>
  <c r="AD130" i="5"/>
  <c r="AJ130" i="5"/>
  <c r="X122" i="5"/>
  <c r="U122" i="5"/>
  <c r="V15" i="5"/>
  <c r="X25" i="5"/>
  <c r="X52" i="5"/>
  <c r="U52" i="5"/>
  <c r="X99" i="5"/>
  <c r="X136" i="5"/>
  <c r="AK58" i="5"/>
  <c r="AC58" i="5"/>
  <c r="AM58" i="5" s="1"/>
  <c r="P58" i="5"/>
  <c r="O58" i="5"/>
  <c r="AB58" i="5"/>
  <c r="AA130" i="5"/>
  <c r="AJ58" i="5"/>
  <c r="AH58" i="5"/>
  <c r="AN58" i="5" s="1"/>
  <c r="Z58" i="5"/>
  <c r="M58" i="5"/>
  <c r="AH130" i="5"/>
  <c r="Z130" i="5"/>
  <c r="M130" i="5"/>
  <c r="M138" i="5" s="1"/>
  <c r="AG58" i="5"/>
  <c r="T58" i="5"/>
  <c r="L58" i="5"/>
  <c r="AG130" i="5"/>
  <c r="AG138" i="5" s="1"/>
  <c r="T130" i="5"/>
  <c r="L130" i="5"/>
  <c r="AF58" i="5"/>
  <c r="S58" i="5"/>
  <c r="X58" i="5" s="1"/>
  <c r="K58" i="5"/>
  <c r="AF130" i="5"/>
  <c r="S130" i="5"/>
  <c r="K130" i="5"/>
  <c r="K138" i="5" s="1"/>
  <c r="K137" i="5" s="1"/>
  <c r="W58" i="5"/>
  <c r="Y122" i="5" l="1"/>
  <c r="V58" i="5"/>
  <c r="Y47" i="5"/>
  <c r="AP41" i="5"/>
  <c r="AP64" i="5"/>
  <c r="AP122" i="5"/>
  <c r="AP128" i="5"/>
  <c r="AP136" i="5"/>
  <c r="Y12" i="5"/>
  <c r="AP25" i="5"/>
  <c r="AP52" i="5"/>
  <c r="AP61" i="5"/>
  <c r="AP15" i="5"/>
  <c r="AP12" i="5"/>
  <c r="AP22" i="5"/>
  <c r="AL58" i="5"/>
  <c r="AP58" i="5" s="1"/>
  <c r="N130" i="5"/>
  <c r="N138" i="5" s="1"/>
  <c r="Y52" i="5"/>
  <c r="Z138" i="5"/>
  <c r="AI130" i="5"/>
  <c r="AI138" i="5" s="1"/>
  <c r="V31" i="5"/>
  <c r="Y31" i="5"/>
  <c r="Y3" i="5"/>
  <c r="AP75" i="5"/>
  <c r="AH138" i="5"/>
  <c r="AH137" i="5" s="1"/>
  <c r="Y136" i="5"/>
  <c r="R138" i="5"/>
  <c r="R140" i="5" s="1"/>
  <c r="O138" i="5"/>
  <c r="O137" i="5" s="1"/>
  <c r="AO31" i="5"/>
  <c r="AP31" i="5" s="1"/>
  <c r="AE138" i="5"/>
  <c r="AE140" i="5" s="1"/>
  <c r="AP93" i="5"/>
  <c r="AP95" i="5"/>
  <c r="AP79" i="5"/>
  <c r="AC138" i="5"/>
  <c r="AC140" i="5" s="1"/>
  <c r="U25" i="5"/>
  <c r="Y25" i="5" s="1"/>
  <c r="I58" i="5"/>
  <c r="U58" i="5" s="1"/>
  <c r="Y58" i="5" s="1"/>
  <c r="U64" i="5"/>
  <c r="Y64" i="5" s="1"/>
  <c r="U114" i="5"/>
  <c r="Y114" i="5" s="1"/>
  <c r="U128" i="5"/>
  <c r="Y128" i="5" s="1"/>
  <c r="AP72" i="5"/>
  <c r="AP82" i="5"/>
  <c r="AP94" i="5"/>
  <c r="AP96" i="5"/>
  <c r="AA138" i="5"/>
  <c r="AA140" i="5" s="1"/>
  <c r="S138" i="5"/>
  <c r="S140" i="5" s="1"/>
  <c r="AJ138" i="5"/>
  <c r="AJ140" i="5" s="1"/>
  <c r="Q138" i="5"/>
  <c r="J138" i="5"/>
  <c r="U15" i="5"/>
  <c r="Y15" i="5" s="1"/>
  <c r="AP92" i="5"/>
  <c r="Y78" i="5"/>
  <c r="Y72" i="5"/>
  <c r="Y89" i="5"/>
  <c r="AP89" i="5"/>
  <c r="Y83" i="5"/>
  <c r="AP99" i="5"/>
  <c r="AP83" i="5"/>
  <c r="AP77" i="5"/>
  <c r="Z140" i="5"/>
  <c r="Z137" i="5"/>
  <c r="AM130" i="5"/>
  <c r="AL130" i="5"/>
  <c r="N140" i="5"/>
  <c r="N137" i="5"/>
  <c r="V130" i="5"/>
  <c r="Y71" i="5"/>
  <c r="X130" i="5"/>
  <c r="AD138" i="5"/>
  <c r="AD140" i="5" s="1"/>
  <c r="AN130" i="5"/>
  <c r="AA137" i="5"/>
  <c r="AB137" i="5"/>
  <c r="AB140" i="5"/>
  <c r="AG137" i="5"/>
  <c r="AG140" i="5"/>
  <c r="AC137" i="5"/>
  <c r="AH140" i="5"/>
  <c r="AF138" i="5"/>
  <c r="AK138" i="5"/>
  <c r="AL138" i="5"/>
  <c r="Y98" i="5"/>
  <c r="Y82" i="5"/>
  <c r="R137" i="5"/>
  <c r="O140" i="5"/>
  <c r="J140" i="5"/>
  <c r="J137" i="5"/>
  <c r="W130" i="5"/>
  <c r="Y96" i="5"/>
  <c r="Y94" i="5"/>
  <c r="Y92" i="5"/>
  <c r="Y90" i="5"/>
  <c r="Y88" i="5"/>
  <c r="Y86" i="5"/>
  <c r="Y84" i="5"/>
  <c r="Y80" i="5"/>
  <c r="Y74" i="5"/>
  <c r="T138" i="5"/>
  <c r="K140" i="5"/>
  <c r="Q140" i="5"/>
  <c r="Q137" i="5"/>
  <c r="M137" i="5"/>
  <c r="M140" i="5"/>
  <c r="P138" i="5"/>
  <c r="L138" i="5"/>
  <c r="Y99" i="5"/>
  <c r="I130" i="5"/>
  <c r="U130" i="5" s="1"/>
  <c r="AI140" i="5" l="1"/>
  <c r="AI137" i="5"/>
  <c r="S137" i="5"/>
  <c r="AJ137" i="5"/>
  <c r="AE137" i="5"/>
  <c r="AM140" i="5"/>
  <c r="AO130" i="5"/>
  <c r="AP130" i="5" s="1"/>
  <c r="AL140" i="5"/>
  <c r="AL137" i="5"/>
  <c r="AD137" i="5"/>
  <c r="AM138" i="5"/>
  <c r="AN138" i="5"/>
  <c r="AF140" i="5"/>
  <c r="AN140" i="5" s="1"/>
  <c r="AP140" i="5" s="1"/>
  <c r="AF137" i="5"/>
  <c r="AN137" i="5" s="1"/>
  <c r="AK137" i="5"/>
  <c r="AO137" i="5" s="1"/>
  <c r="AK140" i="5"/>
  <c r="AO140" i="5" s="1"/>
  <c r="AO138" i="5"/>
  <c r="Y130" i="5"/>
  <c r="T137" i="5"/>
  <c r="X137" i="5" s="1"/>
  <c r="T140" i="5"/>
  <c r="X140" i="5" s="1"/>
  <c r="X138" i="5"/>
  <c r="L140" i="5"/>
  <c r="V140" i="5" s="1"/>
  <c r="L137" i="5"/>
  <c r="V137" i="5" s="1"/>
  <c r="V138" i="5"/>
  <c r="W138" i="5"/>
  <c r="P137" i="5"/>
  <c r="W137" i="5" s="1"/>
  <c r="P140" i="5"/>
  <c r="W140" i="5" s="1"/>
  <c r="I138" i="5"/>
  <c r="I140" i="5" s="1"/>
  <c r="U140" i="5" s="1"/>
  <c r="AM137" i="5" l="1"/>
  <c r="AP137" i="5"/>
  <c r="AP138" i="5"/>
  <c r="Y140" i="5"/>
  <c r="U138" i="5"/>
  <c r="Y138" i="5" s="1"/>
  <c r="I137" i="5"/>
  <c r="U137" i="5" s="1"/>
  <c r="Y137" i="5" s="1"/>
</calcChain>
</file>

<file path=xl/sharedStrings.xml><?xml version="1.0" encoding="utf-8"?>
<sst xmlns="http://schemas.openxmlformats.org/spreadsheetml/2006/main" count="729" uniqueCount="369">
  <si>
    <t>电费-除空压及空调系统外电费</t>
  </si>
  <si>
    <t>电费-空压系统耗电</t>
  </si>
  <si>
    <t>电费-空调系统电费</t>
  </si>
  <si>
    <t>气费-外购气体</t>
  </si>
  <si>
    <t>水费</t>
  </si>
  <si>
    <r>
      <rPr>
        <b/>
        <sz val="10"/>
        <rFont val="宋体"/>
        <family val="3"/>
        <charset val="134"/>
      </rPr>
      <t>研发费用抵减</t>
    </r>
    <phoneticPr fontId="4" type="noConversion"/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</si>
  <si>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产出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标准成本</t>
    </r>
    <r>
      <rPr>
        <sz val="10"/>
        <rFont val="Arial"/>
        <family val="2"/>
      </rPr>
      <t>)</t>
    </r>
  </si>
  <si>
    <r>
      <rPr>
        <b/>
        <sz val="10"/>
        <rFont val="宋体"/>
        <family val="3"/>
        <charset val="134"/>
      </rPr>
      <t>变动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</si>
  <si>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样品销售利润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</si>
  <si>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免费样品成本</t>
    </r>
  </si>
  <si>
    <r>
      <rPr>
        <sz val="10"/>
        <rFont val="宋体"/>
        <family val="3"/>
        <charset val="134"/>
      </rPr>
      <t>工装收入</t>
    </r>
    <phoneticPr fontId="4" type="noConversion"/>
  </si>
  <si>
    <r>
      <rPr>
        <sz val="10"/>
        <rFont val="宋体"/>
        <family val="3"/>
        <charset val="134"/>
      </rPr>
      <t>模具收入</t>
    </r>
    <phoneticPr fontId="4" type="noConversion"/>
  </si>
  <si>
    <r>
      <rPr>
        <b/>
        <sz val="10"/>
        <rFont val="宋体"/>
        <family val="3"/>
        <charset val="134"/>
      </rPr>
      <t>物料消耗</t>
    </r>
    <r>
      <rPr>
        <b/>
        <sz val="10"/>
        <rFont val="Arial"/>
        <family val="2"/>
      </rPr>
      <t>-</t>
    </r>
    <r>
      <rPr>
        <b/>
        <sz val="10"/>
        <rFont val="宋体"/>
        <family val="3"/>
        <charset val="134"/>
      </rPr>
      <t>领料</t>
    </r>
  </si>
  <si>
    <r>
      <rPr>
        <b/>
        <sz val="10"/>
        <rFont val="宋体"/>
        <family val="3"/>
        <charset val="134"/>
      </rPr>
      <t>直接人工（工人）</t>
    </r>
  </si>
  <si>
    <r>
      <rPr>
        <sz val="10"/>
        <rFont val="宋体"/>
        <family val="3"/>
        <charset val="134"/>
      </rPr>
      <t>直接人工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工资</t>
    </r>
  </si>
  <si>
    <r>
      <rPr>
        <sz val="10"/>
        <rFont val="宋体"/>
        <family val="3"/>
        <charset val="134"/>
      </rPr>
      <t>变动</t>
    </r>
  </si>
  <si>
    <r>
      <rPr>
        <sz val="10"/>
        <rFont val="宋体"/>
        <family val="3"/>
        <charset val="134"/>
      </rPr>
      <t>直接人工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福利费</t>
    </r>
  </si>
  <si>
    <r>
      <rPr>
        <sz val="10"/>
        <rFont val="宋体"/>
        <family val="3"/>
        <charset val="134"/>
      </rPr>
      <t>直接人工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奖金</t>
    </r>
  </si>
  <si>
    <r>
      <rPr>
        <sz val="10"/>
        <rFont val="宋体"/>
        <family val="3"/>
        <charset val="134"/>
      </rPr>
      <t>直接人工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社保公积金</t>
    </r>
    <phoneticPr fontId="4" type="noConversion"/>
  </si>
  <si>
    <r>
      <rPr>
        <sz val="10"/>
        <rFont val="宋体"/>
        <family val="3"/>
        <charset val="134"/>
      </rPr>
      <t>直接人工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中介费</t>
    </r>
  </si>
  <si>
    <r>
      <rPr>
        <sz val="10"/>
        <rFont val="宋体"/>
        <family val="3"/>
        <charset val="134"/>
      </rPr>
      <t>直接人工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其他</t>
    </r>
  </si>
  <si>
    <r>
      <rPr>
        <sz val="10"/>
        <rFont val="宋体"/>
        <family val="3"/>
        <charset val="134"/>
      </rPr>
      <t>直接人工满勤人数</t>
    </r>
  </si>
  <si>
    <r>
      <rPr>
        <sz val="10"/>
        <rFont val="宋体"/>
        <family val="3"/>
        <charset val="134"/>
      </rPr>
      <t>直接人工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管理编制人数</t>
    </r>
  </si>
  <si>
    <r>
      <rPr>
        <sz val="10"/>
        <rFont val="宋体"/>
        <family val="3"/>
        <charset val="134"/>
      </rPr>
      <t>直接人工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员工编制人数</t>
    </r>
  </si>
  <si>
    <r>
      <rPr>
        <b/>
        <sz val="10"/>
        <rFont val="宋体"/>
        <family val="3"/>
        <charset val="134"/>
      </rPr>
      <t>工资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福利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社保（管理人员）</t>
    </r>
  </si>
  <si>
    <r>
      <rPr>
        <sz val="10"/>
        <rFont val="宋体"/>
        <family val="3"/>
        <charset val="134"/>
      </rPr>
      <t>工资</t>
    </r>
  </si>
  <si>
    <r>
      <rPr>
        <sz val="10"/>
        <rFont val="宋体"/>
        <family val="3"/>
        <charset val="134"/>
      </rPr>
      <t>固定</t>
    </r>
  </si>
  <si>
    <r>
      <rPr>
        <sz val="10"/>
        <rFont val="宋体"/>
        <family val="3"/>
        <charset val="134"/>
      </rPr>
      <t>福利费</t>
    </r>
  </si>
  <si>
    <r>
      <rPr>
        <sz val="10"/>
        <rFont val="宋体"/>
        <family val="3"/>
        <charset val="134"/>
      </rPr>
      <t>奖金</t>
    </r>
  </si>
  <si>
    <r>
      <rPr>
        <sz val="10"/>
        <rFont val="宋体"/>
        <family val="3"/>
        <charset val="134"/>
      </rPr>
      <t>社保公积金</t>
    </r>
    <phoneticPr fontId="4" type="noConversion"/>
  </si>
  <si>
    <r>
      <rPr>
        <sz val="10"/>
        <rFont val="宋体"/>
        <family val="3"/>
        <charset val="134"/>
      </rPr>
      <t>职工教育经费</t>
    </r>
  </si>
  <si>
    <r>
      <rPr>
        <sz val="10"/>
        <rFont val="宋体"/>
        <family val="3"/>
        <charset val="134"/>
      </rPr>
      <t>使用权资产分摊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员工宿舍</t>
    </r>
  </si>
  <si>
    <r>
      <rPr>
        <sz val="10"/>
        <rFont val="宋体"/>
        <family val="3"/>
        <charset val="134"/>
      </rPr>
      <t>离职补偿金</t>
    </r>
  </si>
  <si>
    <r>
      <rPr>
        <sz val="10"/>
        <rFont val="宋体"/>
        <family val="3"/>
        <charset val="134"/>
      </rPr>
      <t>管理人数</t>
    </r>
  </si>
  <si>
    <r>
      <rPr>
        <sz val="10"/>
        <rFont val="宋体"/>
        <family val="3"/>
        <charset val="134"/>
      </rPr>
      <t>管理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管理编制人数</t>
    </r>
  </si>
  <si>
    <r>
      <rPr>
        <sz val="10"/>
        <rFont val="宋体"/>
        <family val="3"/>
        <charset val="134"/>
      </rPr>
      <t>管理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员工编制人数</t>
    </r>
  </si>
  <si>
    <r>
      <rPr>
        <b/>
        <sz val="10"/>
        <rFont val="宋体"/>
        <family val="3"/>
        <charset val="134"/>
      </rPr>
      <t>模具摊销</t>
    </r>
  </si>
  <si>
    <r>
      <rPr>
        <sz val="10"/>
        <rFont val="宋体"/>
        <family val="3"/>
        <charset val="134"/>
      </rPr>
      <t>模具摊销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</si>
  <si>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模具摊销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</si>
  <si>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b/>
        <sz val="10"/>
        <rFont val="宋体"/>
        <family val="3"/>
        <charset val="134"/>
      </rPr>
      <t>工装摊销</t>
    </r>
  </si>
  <si>
    <r>
      <rPr>
        <sz val="10"/>
        <rFont val="宋体"/>
        <family val="3"/>
        <charset val="134"/>
      </rPr>
      <t>工装摊销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</si>
  <si>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工装摊销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</si>
  <si>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b/>
        <sz val="10"/>
        <rFont val="宋体"/>
        <family val="3"/>
        <charset val="134"/>
      </rPr>
      <t>设备折旧</t>
    </r>
    <r>
      <rPr>
        <b/>
        <sz val="10"/>
        <rFont val="Arial"/>
        <family val="2"/>
      </rPr>
      <t>&amp;</t>
    </r>
    <r>
      <rPr>
        <b/>
        <sz val="10"/>
        <rFont val="宋体"/>
        <family val="3"/>
        <charset val="134"/>
      </rPr>
      <t>厂房折旧及土地摊销</t>
    </r>
  </si>
  <si>
    <r>
      <rPr>
        <sz val="10"/>
        <rFont val="宋体"/>
        <family val="3"/>
        <charset val="134"/>
      </rPr>
      <t>设备折旧费</t>
    </r>
  </si>
  <si>
    <r>
      <rPr>
        <sz val="10"/>
        <rFont val="宋体"/>
        <family val="3"/>
        <charset val="134"/>
      </rPr>
      <t>短期闲置设备折旧费</t>
    </r>
  </si>
  <si>
    <r>
      <rPr>
        <sz val="10"/>
        <rFont val="宋体"/>
        <family val="3"/>
        <charset val="134"/>
      </rPr>
      <t>长期闲置设备折旧费</t>
    </r>
  </si>
  <si>
    <r>
      <rPr>
        <sz val="10"/>
        <rFont val="宋体"/>
        <family val="3"/>
        <charset val="134"/>
      </rPr>
      <t>厂房折旧费</t>
    </r>
  </si>
  <si>
    <r>
      <rPr>
        <sz val="10"/>
        <rFont val="宋体"/>
        <family val="3"/>
        <charset val="134"/>
      </rPr>
      <t>无形资产摊销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土地</t>
    </r>
  </si>
  <si>
    <r>
      <rPr>
        <b/>
        <sz val="10"/>
        <rFont val="宋体"/>
        <family val="3"/>
        <charset val="134"/>
      </rPr>
      <t>水电费</t>
    </r>
  </si>
  <si>
    <r>
      <rPr>
        <b/>
        <sz val="10"/>
        <rFont val="宋体"/>
        <family val="3"/>
        <charset val="134"/>
      </rPr>
      <t>物料消耗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</si>
  <si>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刀具（工装模具加工中心的刀具）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</si>
  <si>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耗材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</si>
  <si>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配件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</si>
  <si>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辅助生产设施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</si>
  <si>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劳保用品类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</si>
  <si>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清洁用品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</si>
  <si>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工具类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</si>
  <si>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单据类</t>
    </r>
  </si>
  <si>
    <r>
      <rPr>
        <sz val="10"/>
        <rFont val="宋体"/>
        <family val="3"/>
        <charset val="134"/>
      </rPr>
      <t>物料消耗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其他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含领用的主材和产出</t>
    </r>
    <r>
      <rPr>
        <sz val="10"/>
        <rFont val="Arial"/>
        <family val="2"/>
      </rPr>
      <t>)</t>
    </r>
  </si>
  <si>
    <r>
      <rPr>
        <b/>
        <sz val="10"/>
        <rFont val="宋体"/>
        <family val="3"/>
        <charset val="134"/>
      </rPr>
      <t>机器维护保养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</si>
  <si>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易损件（设备维修保养）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</si>
  <si>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易损件（设备维修保养）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</si>
  <si>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易损件（设备维修保养）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</si>
  <si>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易损件（功能工艺变更）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</si>
  <si>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易损件（功能工艺变更）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</si>
  <si>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易损件（功能工艺变更）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</si>
  <si>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易损件（场景管理）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</si>
  <si>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易损件（场景管理）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</si>
  <si>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易损件（场景管理）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</si>
  <si>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易损件（产线配置）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</si>
  <si>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易损件（产线配置）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</si>
  <si>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易损件（产线配置）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</si>
  <si>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非易损件（设备维修保养）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</si>
  <si>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非易损件（设备维修保养）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</si>
  <si>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非易损件（设备维修保养）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</si>
  <si>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非易损件（功能工艺变更）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</si>
  <si>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非易损件（功能工艺变更）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</si>
  <si>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非易损件（功能工艺变更）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</si>
  <si>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非易损件（场景管理）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</si>
  <si>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非易损件（场景管理）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</si>
  <si>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非易损件（场景管理）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</si>
  <si>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非易损件（产线配置）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</si>
  <si>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非易损件（产线配置）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剩余摊销</t>
    </r>
  </si>
  <si>
    <r>
      <rPr>
        <sz val="10"/>
        <rFont val="宋体"/>
        <family val="3"/>
        <charset val="134"/>
      </rPr>
      <t>配件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非易损件（产线配置）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本月新增</t>
    </r>
  </si>
  <si>
    <r>
      <rPr>
        <sz val="10"/>
        <rFont val="宋体"/>
        <family val="3"/>
        <charset val="134"/>
      </rPr>
      <t>机器设备维护保养费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外部维修保养费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外部非计划维修</t>
    </r>
  </si>
  <si>
    <r>
      <rPr>
        <sz val="10"/>
        <rFont val="宋体"/>
        <family val="3"/>
        <charset val="134"/>
      </rPr>
      <t>机器设备维护保养费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外部维修保养费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外部例行保养</t>
    </r>
  </si>
  <si>
    <r>
      <rPr>
        <sz val="10"/>
        <rFont val="宋体"/>
        <family val="3"/>
        <charset val="134"/>
      </rPr>
      <t>机器设备维护保养费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耗材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化工耗材</t>
    </r>
  </si>
  <si>
    <r>
      <rPr>
        <sz val="10"/>
        <rFont val="宋体"/>
        <family val="3"/>
        <charset val="134"/>
      </rPr>
      <t>非配件类的集团内部维修费</t>
    </r>
    <phoneticPr fontId="4" type="noConversion"/>
  </si>
  <si>
    <r>
      <rPr>
        <b/>
        <sz val="10"/>
        <rFont val="宋体"/>
        <family val="3"/>
        <charset val="134"/>
      </rPr>
      <t>装修费摊销</t>
    </r>
  </si>
  <si>
    <r>
      <rPr>
        <b/>
        <sz val="10"/>
        <rFont val="宋体"/>
        <family val="3"/>
        <charset val="134"/>
      </rPr>
      <t>固定</t>
    </r>
  </si>
  <si>
    <r>
      <rPr>
        <b/>
        <sz val="10"/>
        <rFont val="宋体"/>
        <family val="3"/>
        <charset val="134"/>
      </rPr>
      <t>其他维护保养费</t>
    </r>
  </si>
  <si>
    <r>
      <rPr>
        <sz val="10"/>
        <rFont val="宋体"/>
        <family val="3"/>
        <charset val="134"/>
      </rPr>
      <t>电力增容工程</t>
    </r>
  </si>
  <si>
    <r>
      <rPr>
        <sz val="10"/>
        <rFont val="宋体"/>
        <family val="3"/>
        <charset val="134"/>
      </rPr>
      <t>零星工程</t>
    </r>
  </si>
  <si>
    <r>
      <rPr>
        <sz val="10"/>
        <rFont val="宋体"/>
        <family val="3"/>
        <charset val="134"/>
      </rPr>
      <t>搬迁费</t>
    </r>
  </si>
  <si>
    <r>
      <rPr>
        <sz val="10"/>
        <rFont val="宋体"/>
        <family val="3"/>
        <charset val="134"/>
      </rPr>
      <t>外部维修费</t>
    </r>
  </si>
  <si>
    <r>
      <rPr>
        <sz val="10"/>
        <rFont val="宋体"/>
        <family val="3"/>
        <charset val="134"/>
      </rPr>
      <t>其他维护保养费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其他</t>
    </r>
  </si>
  <si>
    <r>
      <rPr>
        <b/>
        <sz val="10"/>
        <rFont val="宋体"/>
        <family val="3"/>
        <charset val="134"/>
      </rPr>
      <t>车间管理费</t>
    </r>
  </si>
  <si>
    <r>
      <rPr>
        <sz val="10"/>
        <rFont val="宋体"/>
        <family val="3"/>
        <charset val="134"/>
      </rPr>
      <t>场景管理</t>
    </r>
  </si>
  <si>
    <r>
      <rPr>
        <sz val="10"/>
        <rFont val="宋体"/>
        <family val="3"/>
        <charset val="134"/>
      </rPr>
      <t>办公费</t>
    </r>
  </si>
  <si>
    <r>
      <rPr>
        <sz val="10"/>
        <rFont val="宋体"/>
        <family val="3"/>
        <charset val="134"/>
      </rPr>
      <t>交通及差旅费</t>
    </r>
  </si>
  <si>
    <r>
      <rPr>
        <sz val="10"/>
        <rFont val="宋体"/>
        <family val="3"/>
        <charset val="134"/>
      </rPr>
      <t>网络费</t>
    </r>
  </si>
  <si>
    <r>
      <rPr>
        <sz val="10"/>
        <rFont val="宋体"/>
        <family val="3"/>
        <charset val="134"/>
      </rPr>
      <t>租赁费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办公区域</t>
    </r>
  </si>
  <si>
    <r>
      <rPr>
        <sz val="10"/>
        <rFont val="宋体"/>
        <family val="3"/>
        <charset val="134"/>
      </rPr>
      <t>使用权资产分摊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汽车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>房屋办公用地</t>
    </r>
  </si>
  <si>
    <r>
      <rPr>
        <sz val="10"/>
        <rFont val="宋体"/>
        <family val="3"/>
        <charset val="134"/>
      </rPr>
      <t>厂区环境维护费</t>
    </r>
  </si>
  <si>
    <r>
      <rPr>
        <sz val="10"/>
        <rFont val="宋体"/>
        <family val="3"/>
        <charset val="134"/>
      </rPr>
      <t>固话通讯费</t>
    </r>
  </si>
  <si>
    <r>
      <rPr>
        <sz val="10"/>
        <rFont val="宋体"/>
        <family val="3"/>
        <charset val="134"/>
      </rPr>
      <t>移动通讯费</t>
    </r>
  </si>
  <si>
    <r>
      <rPr>
        <sz val="10"/>
        <rFont val="宋体"/>
        <family val="3"/>
        <charset val="134"/>
      </rPr>
      <t>业务招待费</t>
    </r>
  </si>
  <si>
    <r>
      <rPr>
        <sz val="10"/>
        <rFont val="宋体"/>
        <family val="3"/>
        <charset val="134"/>
      </rPr>
      <t>邮递费</t>
    </r>
  </si>
  <si>
    <r>
      <rPr>
        <sz val="10"/>
        <rFont val="宋体"/>
        <family val="3"/>
        <charset val="134"/>
      </rPr>
      <t>律师及诉讼费</t>
    </r>
  </si>
  <si>
    <r>
      <rPr>
        <sz val="10"/>
        <rFont val="宋体"/>
        <family val="3"/>
        <charset val="134"/>
      </rPr>
      <t>无形资产摊销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软件</t>
    </r>
  </si>
  <si>
    <r>
      <rPr>
        <b/>
        <sz val="10"/>
        <rFont val="宋体"/>
        <family val="3"/>
        <charset val="134"/>
      </rPr>
      <t>中介费</t>
    </r>
  </si>
  <si>
    <r>
      <rPr>
        <sz val="10"/>
        <rFont val="宋体"/>
        <family val="3"/>
        <charset val="134"/>
      </rPr>
      <t>中介费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专利服务费</t>
    </r>
  </si>
  <si>
    <r>
      <rPr>
        <sz val="10"/>
        <rFont val="宋体"/>
        <family val="3"/>
        <charset val="134"/>
      </rPr>
      <t>中介费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专利授权费摊销</t>
    </r>
  </si>
  <si>
    <r>
      <rPr>
        <sz val="10"/>
        <rFont val="宋体"/>
        <family val="3"/>
        <charset val="134"/>
      </rPr>
      <t>中介费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猎头费</t>
    </r>
  </si>
  <si>
    <r>
      <rPr>
        <sz val="10"/>
        <rFont val="宋体"/>
        <family val="3"/>
        <charset val="134"/>
      </rPr>
      <t>中介费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外包费</t>
    </r>
  </si>
  <si>
    <r>
      <rPr>
        <sz val="10"/>
        <rFont val="宋体"/>
        <family val="3"/>
        <charset val="134"/>
      </rPr>
      <t>中介费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其他</t>
    </r>
  </si>
  <si>
    <r>
      <rPr>
        <b/>
        <sz val="10"/>
        <rFont val="宋体"/>
        <family val="3"/>
        <charset val="134"/>
      </rPr>
      <t>咨询费</t>
    </r>
  </si>
  <si>
    <r>
      <rPr>
        <b/>
        <sz val="10"/>
        <rFont val="宋体"/>
        <family val="3"/>
        <charset val="134"/>
      </rPr>
      <t>商誉摊销</t>
    </r>
  </si>
  <si>
    <r>
      <rPr>
        <b/>
        <sz val="10"/>
        <rFont val="宋体"/>
        <family val="3"/>
        <charset val="134"/>
      </rPr>
      <t>租赁费</t>
    </r>
  </si>
  <si>
    <r>
      <rPr>
        <sz val="10"/>
        <rFont val="宋体"/>
        <family val="3"/>
        <charset val="134"/>
      </rPr>
      <t>厂房租赁费</t>
    </r>
  </si>
  <si>
    <r>
      <rPr>
        <sz val="10"/>
        <rFont val="宋体"/>
        <family val="3"/>
        <charset val="134"/>
      </rPr>
      <t>使用权资产分摊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厂房</t>
    </r>
  </si>
  <si>
    <r>
      <rPr>
        <sz val="10"/>
        <rFont val="宋体"/>
        <family val="3"/>
        <charset val="134"/>
      </rPr>
      <t>设备租赁</t>
    </r>
  </si>
  <si>
    <r>
      <rPr>
        <sz val="10"/>
        <rFont val="宋体"/>
        <family val="3"/>
        <charset val="134"/>
      </rPr>
      <t>使用权资产分摊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设备类</t>
    </r>
  </si>
  <si>
    <r>
      <rPr>
        <sz val="10"/>
        <rFont val="宋体"/>
        <family val="3"/>
        <charset val="134"/>
      </rPr>
      <t>物业管理</t>
    </r>
  </si>
  <si>
    <r>
      <rPr>
        <b/>
        <sz val="10"/>
        <rFont val="宋体"/>
        <family val="3"/>
        <charset val="134"/>
      </rPr>
      <t>物流费用</t>
    </r>
  </si>
  <si>
    <r>
      <rPr>
        <sz val="10"/>
        <rFont val="宋体"/>
        <family val="3"/>
        <charset val="134"/>
      </rPr>
      <t>第三方物流费用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除空运外</t>
    </r>
  </si>
  <si>
    <r>
      <rPr>
        <sz val="10"/>
        <rFont val="宋体"/>
        <family val="3"/>
        <charset val="134"/>
      </rPr>
      <t>第三方物流费用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空运</t>
    </r>
  </si>
  <si>
    <r>
      <rPr>
        <sz val="10"/>
        <rFont val="宋体"/>
        <family val="3"/>
        <charset val="134"/>
      </rPr>
      <t>内部车辆费用</t>
    </r>
  </si>
  <si>
    <r>
      <rPr>
        <sz val="10"/>
        <rFont val="宋体"/>
        <family val="3"/>
        <charset val="134"/>
      </rPr>
      <t>物流周转包材</t>
    </r>
  </si>
  <si>
    <r>
      <rPr>
        <b/>
        <sz val="10"/>
        <rFont val="宋体"/>
        <family val="3"/>
        <charset val="134"/>
      </rPr>
      <t>危废物处理费</t>
    </r>
  </si>
  <si>
    <r>
      <rPr>
        <b/>
        <sz val="10"/>
        <rFont val="宋体"/>
        <family val="3"/>
        <charset val="134"/>
      </rPr>
      <t>保安服务费</t>
    </r>
  </si>
  <si>
    <r>
      <rPr>
        <b/>
        <sz val="10"/>
        <rFont val="宋体"/>
        <family val="3"/>
        <charset val="134"/>
      </rPr>
      <t>技术服务费</t>
    </r>
  </si>
  <si>
    <r>
      <rPr>
        <b/>
        <sz val="10"/>
        <rFont val="宋体"/>
        <family val="3"/>
        <charset val="134"/>
      </rPr>
      <t>试验检验费</t>
    </r>
  </si>
  <si>
    <r>
      <rPr>
        <b/>
        <sz val="10"/>
        <rFont val="宋体"/>
        <family val="3"/>
        <charset val="134"/>
      </rPr>
      <t>无形资产摊销</t>
    </r>
    <r>
      <rPr>
        <b/>
        <sz val="10"/>
        <rFont val="Arial"/>
        <family val="2"/>
      </rPr>
      <t>-</t>
    </r>
    <r>
      <rPr>
        <b/>
        <sz val="10"/>
        <rFont val="宋体"/>
        <family val="3"/>
        <charset val="134"/>
      </rPr>
      <t>专利</t>
    </r>
  </si>
  <si>
    <r>
      <rPr>
        <b/>
        <sz val="10"/>
        <rFont val="宋体"/>
        <family val="3"/>
        <charset val="134"/>
      </rPr>
      <t>其他</t>
    </r>
  </si>
  <si>
    <r>
      <rPr>
        <b/>
        <sz val="10"/>
        <rFont val="宋体"/>
        <family val="3"/>
        <charset val="134"/>
      </rPr>
      <t>研发费用资本化转出</t>
    </r>
  </si>
  <si>
    <t>变动费用小计</t>
    <phoneticPr fontId="4" type="noConversion"/>
  </si>
  <si>
    <t>固定费用小计</t>
    <phoneticPr fontId="4" type="noConversion"/>
  </si>
  <si>
    <t>总计（不含奖金+股权激励费用）</t>
    <phoneticPr fontId="4" type="noConversion"/>
  </si>
  <si>
    <t>总计（资本化前）</t>
  </si>
  <si>
    <t>总计（资本化后）</t>
  </si>
  <si>
    <t>4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</si>
  <si>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</si>
  <si>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</si>
  <si>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</si>
  <si>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5</t>
    <phoneticPr fontId="4" type="noConversion"/>
  </si>
  <si>
    <t>6</t>
    <phoneticPr fontId="4" type="noConversion"/>
  </si>
  <si>
    <t>7</t>
    <phoneticPr fontId="4" type="noConversion"/>
  </si>
  <si>
    <t>8</t>
    <phoneticPr fontId="4" type="noConversion"/>
  </si>
  <si>
    <t>9</t>
    <phoneticPr fontId="4" type="noConversion"/>
  </si>
  <si>
    <t>10</t>
    <phoneticPr fontId="4" type="noConversion"/>
  </si>
  <si>
    <t>4-1</t>
    <phoneticPr fontId="4" type="noConversion"/>
  </si>
  <si>
    <t>4-2</t>
    <phoneticPr fontId="4" type="noConversion"/>
  </si>
  <si>
    <t>4-3</t>
    <phoneticPr fontId="4" type="noConversion"/>
  </si>
  <si>
    <t>4-4</t>
    <phoneticPr fontId="4" type="noConversion"/>
  </si>
  <si>
    <t>4-5</t>
    <phoneticPr fontId="4" type="noConversion"/>
  </si>
  <si>
    <t>4-6</t>
    <phoneticPr fontId="4" type="noConversion"/>
  </si>
  <si>
    <t>4-7</t>
    <phoneticPr fontId="4" type="noConversion"/>
  </si>
  <si>
    <t>4-8</t>
    <phoneticPr fontId="4" type="noConversion"/>
  </si>
  <si>
    <t>4-9</t>
    <phoneticPr fontId="4" type="noConversion"/>
  </si>
  <si>
    <t>5-1</t>
    <phoneticPr fontId="4" type="noConversion"/>
  </si>
  <si>
    <t>5-2</t>
    <phoneticPr fontId="4" type="noConversion"/>
  </si>
  <si>
    <t>5-3</t>
    <phoneticPr fontId="4" type="noConversion"/>
  </si>
  <si>
    <t>5-4</t>
    <phoneticPr fontId="4" type="noConversion"/>
  </si>
  <si>
    <t>5-5</t>
    <phoneticPr fontId="4" type="noConversion"/>
  </si>
  <si>
    <t>5-6</t>
    <phoneticPr fontId="4" type="noConversion"/>
  </si>
  <si>
    <t>5-7</t>
    <phoneticPr fontId="4" type="noConversion"/>
  </si>
  <si>
    <t>5-8</t>
    <phoneticPr fontId="4" type="noConversion"/>
  </si>
  <si>
    <t>5-9</t>
    <phoneticPr fontId="4" type="noConversion"/>
  </si>
  <si>
    <t>5-10</t>
    <phoneticPr fontId="4" type="noConversion"/>
  </si>
  <si>
    <t>5-11</t>
    <phoneticPr fontId="4" type="noConversion"/>
  </si>
  <si>
    <t>2-4</t>
    <phoneticPr fontId="4" type="noConversion"/>
  </si>
  <si>
    <t>2-5</t>
    <phoneticPr fontId="4" type="noConversion"/>
  </si>
  <si>
    <t>2-6</t>
    <phoneticPr fontId="4" type="noConversion"/>
  </si>
  <si>
    <t>2-7</t>
    <phoneticPr fontId="4" type="noConversion"/>
  </si>
  <si>
    <t>2-8</t>
    <phoneticPr fontId="4" type="noConversion"/>
  </si>
  <si>
    <t>2-9</t>
    <phoneticPr fontId="4" type="noConversion"/>
  </si>
  <si>
    <t>2-9-1</t>
    <phoneticPr fontId="4" type="noConversion"/>
  </si>
  <si>
    <t>2-9-2</t>
    <phoneticPr fontId="4" type="noConversion"/>
  </si>
  <si>
    <t>3-1</t>
    <phoneticPr fontId="4" type="noConversion"/>
  </si>
  <si>
    <t>3-2</t>
    <phoneticPr fontId="4" type="noConversion"/>
  </si>
  <si>
    <t>3-3</t>
    <phoneticPr fontId="4" type="noConversion"/>
  </si>
  <si>
    <t>3-4</t>
    <phoneticPr fontId="4" type="noConversion"/>
  </si>
  <si>
    <t>3-5</t>
    <phoneticPr fontId="4" type="noConversion"/>
  </si>
  <si>
    <t>3-6</t>
    <phoneticPr fontId="4" type="noConversion"/>
  </si>
  <si>
    <t>3-7</t>
    <phoneticPr fontId="4" type="noConversion"/>
  </si>
  <si>
    <t>3-7-1</t>
    <phoneticPr fontId="4" type="noConversion"/>
  </si>
  <si>
    <t>3-7-2</t>
    <phoneticPr fontId="4" type="noConversion"/>
  </si>
  <si>
    <t>4-1-1</t>
    <phoneticPr fontId="4" type="noConversion"/>
  </si>
  <si>
    <t>4-1-2</t>
    <phoneticPr fontId="4" type="noConversion"/>
  </si>
  <si>
    <t>4-1-3</t>
    <phoneticPr fontId="4" type="noConversion"/>
  </si>
  <si>
    <t>4-1-4</t>
    <phoneticPr fontId="4" type="noConversion"/>
  </si>
  <si>
    <t>4-1-5</t>
    <phoneticPr fontId="4" type="noConversion"/>
  </si>
  <si>
    <t>4-2-1</t>
    <phoneticPr fontId="4" type="noConversion"/>
  </si>
  <si>
    <t>4-2-2</t>
    <phoneticPr fontId="4" type="noConversion"/>
  </si>
  <si>
    <t>4-2-3</t>
    <phoneticPr fontId="4" type="noConversion"/>
  </si>
  <si>
    <t>4-2-4</t>
    <phoneticPr fontId="4" type="noConversion"/>
  </si>
  <si>
    <t>4-2-5</t>
    <phoneticPr fontId="4" type="noConversion"/>
  </si>
  <si>
    <t>4-2-6</t>
    <phoneticPr fontId="4" type="noConversion"/>
  </si>
  <si>
    <t>4-2-7</t>
    <phoneticPr fontId="4" type="noConversion"/>
  </si>
  <si>
    <t>4-2-8</t>
    <phoneticPr fontId="4" type="noConversion"/>
  </si>
  <si>
    <t>4-2-9</t>
    <phoneticPr fontId="4" type="noConversion"/>
  </si>
  <si>
    <t>4-3-1</t>
    <phoneticPr fontId="4" type="noConversion"/>
  </si>
  <si>
    <t>4-3-2</t>
    <phoneticPr fontId="4" type="noConversion"/>
  </si>
  <si>
    <t>4-3-3</t>
    <phoneticPr fontId="4" type="noConversion"/>
  </si>
  <si>
    <t>4-3-4</t>
    <phoneticPr fontId="4" type="noConversion"/>
  </si>
  <si>
    <t>4-3-5</t>
    <phoneticPr fontId="4" type="noConversion"/>
  </si>
  <si>
    <t>4-4-1</t>
    <phoneticPr fontId="4" type="noConversion"/>
  </si>
  <si>
    <t>4-4-2</t>
    <phoneticPr fontId="4" type="noConversion"/>
  </si>
  <si>
    <t>4-4-3</t>
    <phoneticPr fontId="4" type="noConversion"/>
  </si>
  <si>
    <t>4-4-4</t>
    <phoneticPr fontId="4" type="noConversion"/>
  </si>
  <si>
    <t>5-1-1</t>
    <phoneticPr fontId="4" type="noConversion"/>
  </si>
  <si>
    <t>5-1-2</t>
    <phoneticPr fontId="4" type="noConversion"/>
  </si>
  <si>
    <t>5-2-1</t>
    <phoneticPr fontId="4" type="noConversion"/>
  </si>
  <si>
    <t>5-2-2</t>
    <phoneticPr fontId="4" type="noConversion"/>
  </si>
  <si>
    <t>5-3-1</t>
    <phoneticPr fontId="4" type="noConversion"/>
  </si>
  <si>
    <t>5-3-2</t>
    <phoneticPr fontId="4" type="noConversion"/>
  </si>
  <si>
    <t>5-3-3</t>
    <phoneticPr fontId="4" type="noConversion"/>
  </si>
  <si>
    <t>5-3-4</t>
    <phoneticPr fontId="4" type="noConversion"/>
  </si>
  <si>
    <t>5-3-5</t>
    <phoneticPr fontId="4" type="noConversion"/>
  </si>
  <si>
    <t>5-4-2</t>
    <phoneticPr fontId="4" type="noConversion"/>
  </si>
  <si>
    <t>5-4-3</t>
    <phoneticPr fontId="4" type="noConversion"/>
  </si>
  <si>
    <t>5-4-5</t>
    <phoneticPr fontId="4" type="noConversion"/>
  </si>
  <si>
    <t>5-4-6</t>
    <phoneticPr fontId="4" type="noConversion"/>
  </si>
  <si>
    <t>5-4-8</t>
    <phoneticPr fontId="4" type="noConversion"/>
  </si>
  <si>
    <t>5-4-9</t>
    <phoneticPr fontId="4" type="noConversion"/>
  </si>
  <si>
    <t>5-4-11</t>
    <phoneticPr fontId="4" type="noConversion"/>
  </si>
  <si>
    <t>5-4-12</t>
    <phoneticPr fontId="4" type="noConversion"/>
  </si>
  <si>
    <t>5-4-14</t>
    <phoneticPr fontId="4" type="noConversion"/>
  </si>
  <si>
    <t>5-4-15</t>
    <phoneticPr fontId="4" type="noConversion"/>
  </si>
  <si>
    <t>5-4-17</t>
    <phoneticPr fontId="4" type="noConversion"/>
  </si>
  <si>
    <t>5-4-18</t>
    <phoneticPr fontId="4" type="noConversion"/>
  </si>
  <si>
    <t>5-4-20</t>
    <phoneticPr fontId="4" type="noConversion"/>
  </si>
  <si>
    <t>5-4-21</t>
    <phoneticPr fontId="4" type="noConversion"/>
  </si>
  <si>
    <t>5-4-23</t>
    <phoneticPr fontId="4" type="noConversion"/>
  </si>
  <si>
    <t>5-4-24</t>
    <phoneticPr fontId="4" type="noConversion"/>
  </si>
  <si>
    <t>5-4-25</t>
    <phoneticPr fontId="4" type="noConversion"/>
  </si>
  <si>
    <t>5-4-26</t>
    <phoneticPr fontId="4" type="noConversion"/>
  </si>
  <si>
    <t>5-4-27</t>
    <phoneticPr fontId="4" type="noConversion"/>
  </si>
  <si>
    <t>5-4-28</t>
    <phoneticPr fontId="4" type="noConversion"/>
  </si>
  <si>
    <t>5-6-1</t>
    <phoneticPr fontId="4" type="noConversion"/>
  </si>
  <si>
    <t>5-6-2</t>
    <phoneticPr fontId="4" type="noConversion"/>
  </si>
  <si>
    <t>5-6-3</t>
    <phoneticPr fontId="4" type="noConversion"/>
  </si>
  <si>
    <t>5-6-4</t>
    <phoneticPr fontId="4" type="noConversion"/>
  </si>
  <si>
    <t>5-6-5</t>
    <phoneticPr fontId="4" type="noConversion"/>
  </si>
  <si>
    <t>5-6-6</t>
    <phoneticPr fontId="4" type="noConversion"/>
  </si>
  <si>
    <t>5-6-7</t>
    <phoneticPr fontId="4" type="noConversion"/>
  </si>
  <si>
    <t>5-6-8</t>
    <phoneticPr fontId="4" type="noConversion"/>
  </si>
  <si>
    <t>5-6-9</t>
    <phoneticPr fontId="4" type="noConversion"/>
  </si>
  <si>
    <t>5-6-10</t>
    <phoneticPr fontId="4" type="noConversion"/>
  </si>
  <si>
    <t>5-6-11</t>
    <phoneticPr fontId="4" type="noConversion"/>
  </si>
  <si>
    <t>5-6-12</t>
    <phoneticPr fontId="4" type="noConversion"/>
  </si>
  <si>
    <t>5-6-13</t>
    <phoneticPr fontId="4" type="noConversion"/>
  </si>
  <si>
    <t>5-9-1</t>
    <phoneticPr fontId="4" type="noConversion"/>
  </si>
  <si>
    <t>5-9-2</t>
    <phoneticPr fontId="4" type="noConversion"/>
  </si>
  <si>
    <t>5-9-3</t>
    <phoneticPr fontId="4" type="noConversion"/>
  </si>
  <si>
    <t>5-9-4</t>
    <phoneticPr fontId="4" type="noConversion"/>
  </si>
  <si>
    <t>5-9-5</t>
    <phoneticPr fontId="4" type="noConversion"/>
  </si>
  <si>
    <t>5-10-1</t>
    <phoneticPr fontId="4" type="noConversion"/>
  </si>
  <si>
    <t>5-10-2</t>
    <phoneticPr fontId="4" type="noConversion"/>
  </si>
  <si>
    <t>5-10-3</t>
    <phoneticPr fontId="4" type="noConversion"/>
  </si>
  <si>
    <t>5-10-4</t>
    <phoneticPr fontId="4" type="noConversion"/>
  </si>
  <si>
    <t>5-10-5</t>
    <phoneticPr fontId="4" type="noConversion"/>
  </si>
  <si>
    <t>6-1</t>
    <phoneticPr fontId="4" type="noConversion"/>
  </si>
  <si>
    <t>6-2</t>
    <phoneticPr fontId="4" type="noConversion"/>
  </si>
  <si>
    <t>6-3</t>
    <phoneticPr fontId="4" type="noConversion"/>
  </si>
  <si>
    <t>6-4</t>
    <phoneticPr fontId="4" type="noConversion"/>
  </si>
  <si>
    <t>6-5</t>
    <phoneticPr fontId="4" type="noConversion"/>
  </si>
  <si>
    <t>2023年研发费用预算</t>
    <phoneticPr fontId="4" type="noConversion"/>
  </si>
  <si>
    <t>2023年度预算</t>
  </si>
  <si>
    <t>2023年度预算</t>
    <phoneticPr fontId="4" type="noConversion"/>
  </si>
  <si>
    <t>预算信息</t>
    <phoneticPr fontId="4" type="noConversion"/>
  </si>
  <si>
    <t>事业部</t>
    <phoneticPr fontId="3" type="noConversion"/>
  </si>
  <si>
    <t>数据版本</t>
    <phoneticPr fontId="3" type="noConversion"/>
  </si>
  <si>
    <t>行项目号</t>
    <phoneticPr fontId="3" type="noConversion"/>
  </si>
  <si>
    <t>2023年度预算</t>
    <phoneticPr fontId="3" type="noConversion"/>
  </si>
  <si>
    <t>2-1</t>
    <phoneticPr fontId="3" type="noConversion"/>
  </si>
  <si>
    <t>2023年度预算</t>
    <phoneticPr fontId="3" type="noConversion"/>
  </si>
  <si>
    <t>2-2</t>
    <phoneticPr fontId="3" type="noConversion"/>
  </si>
  <si>
    <t>2-3</t>
    <phoneticPr fontId="3" type="noConversion"/>
  </si>
  <si>
    <t>产品线</t>
    <phoneticPr fontId="3" type="noConversion"/>
  </si>
  <si>
    <t>科目序号</t>
    <phoneticPr fontId="3" type="noConversion"/>
  </si>
  <si>
    <t>单位</t>
    <phoneticPr fontId="3" type="noConversion"/>
  </si>
  <si>
    <t>KRMB</t>
    <phoneticPr fontId="3" type="noConversion"/>
  </si>
  <si>
    <t>费用项目</t>
    <phoneticPr fontId="3" type="noConversion"/>
  </si>
  <si>
    <r>
      <t>固定</t>
    </r>
    <r>
      <rPr>
        <b/>
        <sz val="10"/>
        <color theme="0"/>
        <rFont val="Arial"/>
        <family val="2"/>
      </rPr>
      <t>/</t>
    </r>
    <r>
      <rPr>
        <b/>
        <sz val="10"/>
        <color theme="0"/>
        <rFont val="宋体"/>
        <family val="3"/>
        <charset val="134"/>
      </rPr>
      <t>变动
费用</t>
    </r>
    <phoneticPr fontId="3" type="noConversion"/>
  </si>
  <si>
    <t>人</t>
    <phoneticPr fontId="3" type="noConversion"/>
  </si>
  <si>
    <t>股权激励计划费用</t>
    <phoneticPr fontId="3" type="noConversion"/>
  </si>
  <si>
    <t>2022Q1</t>
    <phoneticPr fontId="3" type="noConversion"/>
  </si>
  <si>
    <t>2022Q2</t>
  </si>
  <si>
    <t>2022Q3</t>
  </si>
  <si>
    <t>2022Q4</t>
  </si>
  <si>
    <t>2022全年</t>
    <phoneticPr fontId="3" type="noConversion"/>
  </si>
  <si>
    <t>2023Q1</t>
    <phoneticPr fontId="3" type="noConversion"/>
  </si>
  <si>
    <t>2023Q2</t>
  </si>
  <si>
    <t>2023Q3</t>
  </si>
  <si>
    <t>2023Q4</t>
  </si>
  <si>
    <t>2023全年</t>
    <phoneticPr fontId="3" type="noConversion"/>
  </si>
  <si>
    <t>5-4-1</t>
    <phoneticPr fontId="4" type="noConversion"/>
  </si>
  <si>
    <t>KRMB</t>
    <phoneticPr fontId="3" type="noConversion"/>
  </si>
  <si>
    <t>5-4-4</t>
    <phoneticPr fontId="4" type="noConversion"/>
  </si>
  <si>
    <t>KRMB</t>
    <phoneticPr fontId="3" type="noConversion"/>
  </si>
  <si>
    <t>5-4-7</t>
    <phoneticPr fontId="4" type="noConversion"/>
  </si>
  <si>
    <t>KRMB</t>
    <phoneticPr fontId="3" type="noConversion"/>
  </si>
  <si>
    <t>5-4-10</t>
    <phoneticPr fontId="4" type="noConversion"/>
  </si>
  <si>
    <t>KRMB</t>
    <phoneticPr fontId="3" type="noConversion"/>
  </si>
  <si>
    <t>5-4-13</t>
    <phoneticPr fontId="4" type="noConversion"/>
  </si>
  <si>
    <t>KRMB</t>
    <phoneticPr fontId="3" type="noConversion"/>
  </si>
  <si>
    <t>5-4-16</t>
    <phoneticPr fontId="4" type="noConversion"/>
  </si>
  <si>
    <t>5-4-19</t>
    <phoneticPr fontId="4" type="noConversion"/>
  </si>
  <si>
    <t>5-4-22</t>
    <phoneticPr fontId="4" type="noConversion"/>
  </si>
  <si>
    <t>KRMB</t>
    <phoneticPr fontId="3" type="noConversion"/>
  </si>
  <si>
    <t>该页存放系统维度信息（实时获取），供模板下拉选择</t>
    <phoneticPr fontId="3" type="noConversion"/>
  </si>
  <si>
    <t>声学电磁产品事业部</t>
  </si>
  <si>
    <t>B产品事业部</t>
  </si>
  <si>
    <t>传感器及半导体事业部</t>
  </si>
  <si>
    <t>精密制造事业部</t>
  </si>
  <si>
    <t>车载产品事业部</t>
  </si>
  <si>
    <t>新产品线事业部</t>
    <phoneticPr fontId="3" type="noConversion"/>
  </si>
  <si>
    <t>集团其他</t>
  </si>
  <si>
    <t>光学事业部</t>
  </si>
  <si>
    <t>A马达</t>
  </si>
  <si>
    <t>B马达</t>
  </si>
  <si>
    <t>3D玻璃</t>
  </si>
  <si>
    <t>车载声学</t>
  </si>
  <si>
    <t>新型装备</t>
  </si>
  <si>
    <t>A声学</t>
  </si>
  <si>
    <t>B声学</t>
  </si>
  <si>
    <t>B MEMS</t>
  </si>
  <si>
    <t>B类半导体</t>
  </si>
  <si>
    <t>磁性材料</t>
  </si>
  <si>
    <t>集团第一实验室</t>
    <phoneticPr fontId="3" type="noConversion"/>
  </si>
  <si>
    <t>新材料研发</t>
  </si>
  <si>
    <t>集团技术研究中心</t>
    <phoneticPr fontId="3" type="noConversion"/>
  </si>
  <si>
    <t xml:space="preserve">RFFE </t>
  </si>
  <si>
    <t>SPK&amp;Haptics PA</t>
  </si>
  <si>
    <t>CNC-昆山</t>
  </si>
  <si>
    <t>其他类半导体</t>
  </si>
  <si>
    <t>CNC-苏州</t>
  </si>
  <si>
    <t>CNC-扬州</t>
  </si>
  <si>
    <t>整机-TWS耳机</t>
  </si>
  <si>
    <t>电池</t>
    <phoneticPr fontId="3" type="noConversion"/>
  </si>
  <si>
    <t>HOLDING-公共</t>
    <phoneticPr fontId="3" type="noConversion"/>
  </si>
  <si>
    <t>光学模组</t>
    <phoneticPr fontId="3" type="noConversion"/>
  </si>
  <si>
    <t>自制刀具</t>
    <phoneticPr fontId="3" type="noConversion"/>
  </si>
  <si>
    <t>集团其他-AAC</t>
    <phoneticPr fontId="3" type="noConversion"/>
  </si>
  <si>
    <t>集团其他-B</t>
    <phoneticPr fontId="3" type="noConversion"/>
  </si>
  <si>
    <t>散热</t>
    <phoneticPr fontId="3" type="noConversion"/>
  </si>
  <si>
    <t>射频-LDS天线</t>
    <phoneticPr fontId="3" type="noConversion"/>
  </si>
  <si>
    <t>射频-LCP/FPC</t>
    <phoneticPr fontId="3" type="noConversion"/>
  </si>
  <si>
    <t>射频-无线充电</t>
    <phoneticPr fontId="3" type="noConversion"/>
  </si>
  <si>
    <t>射频-NFC</t>
    <phoneticPr fontId="3" type="noConversion"/>
  </si>
  <si>
    <t>CNC-沭阳</t>
    <phoneticPr fontId="3" type="noConversion"/>
  </si>
  <si>
    <t>转轴</t>
    <phoneticPr fontId="3" type="noConversion"/>
  </si>
  <si>
    <t>连接器</t>
    <phoneticPr fontId="3" type="noConversion"/>
  </si>
  <si>
    <t>瑞声精密-公共</t>
    <phoneticPr fontId="3" type="noConversion"/>
  </si>
  <si>
    <t>陶瓷零件</t>
    <phoneticPr fontId="3" type="noConversion"/>
  </si>
  <si>
    <t>雾化芯</t>
    <phoneticPr fontId="3" type="noConversion"/>
  </si>
  <si>
    <t>A MEMS</t>
    <phoneticPr fontId="3" type="noConversion"/>
  </si>
  <si>
    <t>MEMS解决方案组-芯片</t>
    <phoneticPr fontId="3" type="noConversion"/>
  </si>
  <si>
    <t>惯性&amp;扬声器产品线</t>
    <phoneticPr fontId="3" type="noConversion"/>
  </si>
  <si>
    <t>光学传动</t>
    <phoneticPr fontId="3" type="noConversion"/>
  </si>
  <si>
    <t>光学-公共</t>
    <phoneticPr fontId="3" type="noConversion"/>
  </si>
  <si>
    <t>塑胶lens</t>
    <phoneticPr fontId="3" type="noConversion"/>
  </si>
  <si>
    <t>混合镜头</t>
    <phoneticPr fontId="3" type="noConversion"/>
  </si>
  <si>
    <t>ARVR事业部</t>
    <phoneticPr fontId="3" type="noConversion"/>
  </si>
  <si>
    <t>ARVR</t>
    <phoneticPr fontId="3" type="noConversion"/>
  </si>
  <si>
    <t>新产品线事业部</t>
  </si>
  <si>
    <t>自制刀具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</si>
</sst>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_(* #,##0.00_);_(* \(#,##0.00\);_(* &quot;-&quot;??_);_(@_)"/>
    <numFmt numFmtId="177" formatCode="[$-F800]dddd\,\ mmmm\ dd\,\ yyyy"/>
    <numFmt numFmtId="178" formatCode="_ * #,##0_ ;_ * \-#,##0_ ;_ * &quot;-&quot;??_ ;_ @_ "/>
    <numFmt numFmtId="179" formatCode="###,000"/>
  </numFmts>
  <fonts count="3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楷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0"/>
      <name val="楷体"/>
      <family val="3"/>
      <charset val="134"/>
    </font>
    <font>
      <sz val="11"/>
      <color theme="0"/>
      <name val="楷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>
      <alignment vertical="center"/>
    </xf>
    <xf numFmtId="177" fontId="2" fillId="0" borderId="0"/>
    <xf numFmtId="0" fontId="1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5" fillId="0" borderId="0"/>
    <xf numFmtId="176" fontId="5" fillId="0" borderId="0" applyFont="0" applyFill="0" applyBorder="0" applyAlignment="0" applyProtection="0">
      <alignment vertical="center"/>
    </xf>
    <xf numFmtId="0" fontId="6" fillId="3" borderId="1" applyNumberFormat="0" applyAlignment="0" applyProtection="0">
      <alignment horizontal="left" vertical="center" indent="1"/>
    </xf>
    <xf numFmtId="179" fontId="7" fillId="0" borderId="2" applyNumberFormat="0" applyProtection="0">
      <alignment horizontal="right" vertical="center"/>
    </xf>
    <xf numFmtId="179" fontId="6" fillId="0" borderId="3" applyNumberFormat="0" applyProtection="0">
      <alignment horizontal="right" vertical="center"/>
    </xf>
    <xf numFmtId="179" fontId="7" fillId="4" borderId="1" applyNumberFormat="0" applyAlignment="0" applyProtection="0">
      <alignment horizontal="left" vertical="center" indent="1"/>
    </xf>
    <xf numFmtId="0" fontId="8" fillId="5" borderId="3" applyNumberFormat="0" applyAlignment="0">
      <alignment horizontal="left" vertical="center" indent="1"/>
      <protection locked="0"/>
    </xf>
    <xf numFmtId="0" fontId="8" fillId="6" borderId="3" applyNumberFormat="0" applyAlignment="0" applyProtection="0">
      <alignment horizontal="left" vertical="center" indent="1"/>
    </xf>
    <xf numFmtId="179" fontId="7" fillId="7" borderId="2" applyNumberFormat="0" applyBorder="0">
      <alignment horizontal="right" vertical="center"/>
      <protection locked="0"/>
    </xf>
    <xf numFmtId="0" fontId="8" fillId="5" borderId="3" applyNumberFormat="0" applyAlignment="0">
      <alignment horizontal="left" vertical="center" indent="1"/>
      <protection locked="0"/>
    </xf>
    <xf numFmtId="179" fontId="6" fillId="6" borderId="3" applyNumberFormat="0" applyProtection="0">
      <alignment horizontal="right" vertical="center"/>
    </xf>
    <xf numFmtId="179" fontId="6" fillId="7" borderId="3" applyNumberFormat="0" applyBorder="0">
      <alignment horizontal="right" vertical="center"/>
      <protection locked="0"/>
    </xf>
    <xf numFmtId="179" fontId="9" fillId="8" borderId="4" applyNumberFormat="0" applyBorder="0" applyAlignment="0" applyProtection="0">
      <alignment horizontal="right" vertical="center" indent="1"/>
    </xf>
    <xf numFmtId="179" fontId="10" fillId="9" borderId="4" applyNumberFormat="0" applyBorder="0" applyAlignment="0" applyProtection="0">
      <alignment horizontal="right" vertical="center" indent="1"/>
    </xf>
    <xf numFmtId="179" fontId="10" fillId="10" borderId="4" applyNumberFormat="0" applyBorder="0" applyAlignment="0" applyProtection="0">
      <alignment horizontal="right" vertical="center" indent="1"/>
    </xf>
    <xf numFmtId="179" fontId="11" fillId="11" borderId="4" applyNumberFormat="0" applyBorder="0" applyAlignment="0" applyProtection="0">
      <alignment horizontal="right" vertical="center" indent="1"/>
    </xf>
    <xf numFmtId="179" fontId="11" fillId="12" borderId="4" applyNumberFormat="0" applyBorder="0" applyAlignment="0" applyProtection="0">
      <alignment horizontal="right" vertical="center" indent="1"/>
    </xf>
    <xf numFmtId="179" fontId="11" fillId="13" borderId="4" applyNumberFormat="0" applyBorder="0" applyAlignment="0" applyProtection="0">
      <alignment horizontal="right" vertical="center" indent="1"/>
    </xf>
    <xf numFmtId="179" fontId="12" fillId="14" borderId="4" applyNumberFormat="0" applyBorder="0" applyAlignment="0" applyProtection="0">
      <alignment horizontal="right" vertical="center" indent="1"/>
    </xf>
    <xf numFmtId="179" fontId="12" fillId="15" borderId="4" applyNumberFormat="0" applyBorder="0" applyAlignment="0" applyProtection="0">
      <alignment horizontal="right" vertical="center" indent="1"/>
    </xf>
    <xf numFmtId="179" fontId="12" fillId="16" borderId="4" applyNumberFormat="0" applyBorder="0" applyAlignment="0" applyProtection="0">
      <alignment horizontal="right" vertical="center" indent="1"/>
    </xf>
    <xf numFmtId="0" fontId="13" fillId="0" borderId="1" applyNumberFormat="0" applyFont="0" applyFill="0" applyAlignment="0" applyProtection="0"/>
    <xf numFmtId="179" fontId="14" fillId="4" borderId="0" applyNumberFormat="0" applyAlignment="0" applyProtection="0">
      <alignment horizontal="left" vertical="center" indent="1"/>
    </xf>
    <xf numFmtId="0" fontId="13" fillId="0" borderId="5" applyNumberFormat="0" applyFont="0" applyFill="0" applyAlignment="0" applyProtection="0"/>
    <xf numFmtId="179" fontId="7" fillId="0" borderId="2" applyNumberFormat="0" applyFill="0" applyBorder="0" applyAlignment="0" applyProtection="0">
      <alignment horizontal="right" vertical="center"/>
    </xf>
    <xf numFmtId="179" fontId="7" fillId="4" borderId="1" applyNumberFormat="0" applyAlignment="0" applyProtection="0">
      <alignment horizontal="left" vertical="center" indent="1"/>
    </xf>
    <xf numFmtId="0" fontId="6" fillId="3" borderId="3" applyNumberFormat="0" applyAlignment="0" applyProtection="0">
      <alignment horizontal="left" vertical="center" indent="1"/>
    </xf>
    <xf numFmtId="0" fontId="8" fillId="17" borderId="1" applyNumberFormat="0" applyAlignment="0" applyProtection="0">
      <alignment horizontal="left" vertical="center" indent="1"/>
    </xf>
    <xf numFmtId="0" fontId="8" fillId="18" borderId="1" applyNumberFormat="0" applyAlignment="0" applyProtection="0">
      <alignment horizontal="left" vertical="center" indent="1"/>
    </xf>
    <xf numFmtId="0" fontId="8" fillId="19" borderId="1" applyNumberFormat="0" applyAlignment="0" applyProtection="0">
      <alignment horizontal="left" vertical="center" indent="1"/>
    </xf>
    <xf numFmtId="0" fontId="8" fillId="7" borderId="1" applyNumberFormat="0" applyAlignment="0" applyProtection="0">
      <alignment horizontal="left" vertical="center" indent="1"/>
    </xf>
    <xf numFmtId="0" fontId="8" fillId="6" borderId="3" applyNumberFormat="0" applyAlignment="0" applyProtection="0">
      <alignment horizontal="left" vertical="center" indent="1"/>
    </xf>
    <xf numFmtId="0" fontId="15" fillId="0" borderId="6" applyNumberFormat="0" applyFill="0" applyBorder="0" applyAlignment="0" applyProtection="0"/>
    <xf numFmtId="0" fontId="16" fillId="0" borderId="6" applyNumberFormat="0" applyBorder="0" applyAlignment="0" applyProtection="0"/>
    <xf numFmtId="0" fontId="15" fillId="5" borderId="3" applyNumberFormat="0" applyAlignment="0">
      <alignment horizontal="left" vertical="center" indent="1"/>
      <protection locked="0"/>
    </xf>
    <xf numFmtId="0" fontId="15" fillId="5" borderId="3" applyNumberFormat="0" applyAlignment="0">
      <alignment horizontal="left" vertical="center" indent="1"/>
      <protection locked="0"/>
    </xf>
    <xf numFmtId="0" fontId="15" fillId="6" borderId="3" applyNumberFormat="0" applyAlignment="0" applyProtection="0">
      <alignment horizontal="left" vertical="center" indent="1"/>
    </xf>
    <xf numFmtId="179" fontId="17" fillId="6" borderId="3" applyNumberFormat="0" applyProtection="0">
      <alignment horizontal="right" vertical="center"/>
    </xf>
    <xf numFmtId="179" fontId="18" fillId="7" borderId="2" applyNumberFormat="0" applyBorder="0">
      <alignment horizontal="right" vertical="center"/>
      <protection locked="0"/>
    </xf>
    <xf numFmtId="179" fontId="17" fillId="7" borderId="3" applyNumberFormat="0" applyBorder="0">
      <alignment horizontal="right" vertical="center"/>
      <protection locked="0"/>
    </xf>
    <xf numFmtId="179" fontId="7" fillId="0" borderId="2" applyNumberFormat="0" applyFill="0" applyBorder="0" applyAlignment="0" applyProtection="0">
      <alignment horizontal="right" vertical="center"/>
    </xf>
    <xf numFmtId="0" fontId="5" fillId="0" borderId="0"/>
    <xf numFmtId="176" fontId="5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0" borderId="0" xfId="0" applyFont="1" applyFill="1" applyBorder="1" applyAlignment="1">
      <alignment vertical="center"/>
    </xf>
    <xf numFmtId="49" fontId="29" fillId="21" borderId="0" xfId="45" applyNumberFormat="1" applyFont="1" applyFill="1" applyBorder="1" applyAlignment="1">
      <alignment horizontal="center" vertical="center" wrapText="1"/>
    </xf>
    <xf numFmtId="0" fontId="31" fillId="0" borderId="0" xfId="0" applyNumberFormat="1" applyFont="1" applyFill="1" applyBorder="1" applyAlignment="1">
      <alignment horizontal="center" vertical="center"/>
    </xf>
    <xf numFmtId="178" fontId="28" fillId="21" borderId="0" xfId="5" applyNumberFormat="1" applyFont="1" applyFill="1" applyBorder="1" applyAlignment="1">
      <alignment vertical="center"/>
    </xf>
    <xf numFmtId="43" fontId="27" fillId="21" borderId="0" xfId="48" applyFont="1" applyFill="1" applyBorder="1" applyAlignment="1">
      <alignment vertical="center"/>
    </xf>
    <xf numFmtId="178" fontId="28" fillId="21" borderId="0" xfId="5" applyNumberFormat="1" applyFont="1" applyFill="1" applyBorder="1" applyAlignment="1">
      <alignment horizontal="left" vertical="center" indent="2"/>
    </xf>
    <xf numFmtId="0" fontId="23" fillId="0" borderId="0" xfId="4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6" fillId="20" borderId="0" xfId="0" applyFont="1" applyFill="1" applyBorder="1" applyAlignment="1">
      <alignment vertical="center"/>
    </xf>
    <xf numFmtId="0" fontId="26" fillId="20" borderId="0" xfId="0" applyFont="1" applyFill="1" applyBorder="1" applyAlignment="1" applyProtection="1">
      <alignment vertical="center"/>
    </xf>
    <xf numFmtId="49" fontId="29" fillId="21" borderId="0" xfId="45" applyNumberFormat="1" applyFont="1" applyFill="1" applyBorder="1" applyAlignment="1" applyProtection="1">
      <alignment horizontal="center" vertical="center" wrapText="1"/>
    </xf>
    <xf numFmtId="0" fontId="30" fillId="21" borderId="0" xfId="3" applyNumberFormat="1" applyFont="1" applyFill="1" applyBorder="1" applyAlignment="1" applyProtection="1">
      <alignment horizontal="center" vertical="center" wrapText="1"/>
    </xf>
    <xf numFmtId="43" fontId="30" fillId="21" borderId="0" xfId="3" applyNumberFormat="1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 applyProtection="1">
      <alignment vertical="center"/>
    </xf>
    <xf numFmtId="178" fontId="28" fillId="21" borderId="0" xfId="5" applyNumberFormat="1" applyFont="1" applyFill="1" applyBorder="1" applyAlignment="1" applyProtection="1">
      <alignment vertical="center"/>
    </xf>
    <xf numFmtId="178" fontId="23" fillId="0" borderId="0" xfId="5" applyNumberFormat="1" applyFont="1" applyFill="1" applyBorder="1" applyAlignment="1" applyProtection="1">
      <alignment vertical="center"/>
      <protection locked="0"/>
    </xf>
    <xf numFmtId="178" fontId="25" fillId="20" borderId="0" xfId="48" applyNumberFormat="1" applyFont="1" applyFill="1" applyBorder="1" applyAlignment="1">
      <alignment vertical="center"/>
    </xf>
    <xf numFmtId="178" fontId="29" fillId="21" borderId="0" xfId="48" applyNumberFormat="1" applyFont="1" applyFill="1" applyBorder="1" applyAlignment="1">
      <alignment horizontal="center" vertical="center" wrapText="1"/>
    </xf>
    <xf numFmtId="178" fontId="27" fillId="21" borderId="0" xfId="48" applyNumberFormat="1" applyFont="1" applyFill="1" applyBorder="1" applyAlignment="1">
      <alignment vertical="center"/>
    </xf>
    <xf numFmtId="178" fontId="19" fillId="0" borderId="0" xfId="48" applyNumberFormat="1" applyFont="1" applyBorder="1" applyAlignment="1">
      <alignment vertical="center"/>
    </xf>
    <xf numFmtId="0" fontId="0" fillId="0" borderId="0" xfId="0" applyProtection="1">
      <alignment vertical="center"/>
      <protection locked="0"/>
    </xf>
    <xf numFmtId="0" fontId="32" fillId="2" borderId="7" xfId="0" applyNumberFormat="1" applyFont="1" applyFill="1" applyBorder="1" applyProtection="1">
      <alignment vertical="center"/>
    </xf>
    <xf numFmtId="0" fontId="32" fillId="2" borderId="8" xfId="0" applyNumberFormat="1" applyFont="1" applyFill="1" applyBorder="1" applyProtection="1">
      <alignment vertical="center"/>
    </xf>
    <xf numFmtId="0" fontId="32" fillId="2" borderId="9" xfId="0" applyNumberFormat="1" applyFont="1" applyFill="1" applyBorder="1" applyProtection="1">
      <alignment vertical="center"/>
    </xf>
    <xf numFmtId="0" fontId="0" fillId="0" borderId="10" xfId="0" applyBorder="1" applyProtection="1">
      <alignment vertical="center"/>
    </xf>
    <xf numFmtId="0" fontId="0" fillId="0" borderId="0" xfId="0" applyBorder="1" applyProtection="1">
      <alignment vertical="center"/>
    </xf>
    <xf numFmtId="0" fontId="0" fillId="0" borderId="0" xfId="0" applyFill="1" applyBorder="1" applyProtection="1">
      <alignment vertical="center"/>
    </xf>
    <xf numFmtId="0" fontId="0" fillId="0" borderId="11" xfId="0" applyFill="1" applyBorder="1" applyProtection="1">
      <alignment vertical="center"/>
    </xf>
    <xf numFmtId="0" fontId="0" fillId="0" borderId="11" xfId="0" applyBorder="1" applyProtection="1">
      <alignment vertical="center"/>
    </xf>
    <xf numFmtId="0" fontId="0" fillId="0" borderId="12" xfId="0" applyBorder="1" applyProtection="1">
      <alignment vertical="center"/>
    </xf>
    <xf numFmtId="0" fontId="0" fillId="0" borderId="13" xfId="0" applyBorder="1" applyProtection="1">
      <alignment vertical="center"/>
    </xf>
    <xf numFmtId="0" fontId="0" fillId="0" borderId="14" xfId="0" applyBorder="1" applyProtection="1">
      <alignment vertical="center"/>
    </xf>
    <xf numFmtId="0" fontId="33" fillId="0" borderId="0" xfId="0" applyFont="1" applyFill="1" applyBorder="1" applyProtection="1">
      <alignment vertical="center"/>
    </xf>
    <xf numFmtId="0" fontId="34" fillId="0" borderId="0" xfId="0" applyNumberFormat="1" applyFont="1" applyFill="1" applyBorder="1" applyProtection="1">
      <alignment vertical="center"/>
    </xf>
    <xf numFmtId="0" fontId="34" fillId="0" borderId="0" xfId="0" applyFont="1" applyFill="1" applyBorder="1" applyProtection="1">
      <alignment vertical="center"/>
    </xf>
    <xf numFmtId="0" fontId="0" fillId="0" borderId="0" xfId="0" applyFill="1" applyBorder="1" applyAlignment="1" applyProtection="1">
      <alignment vertical="center" wrapText="1"/>
    </xf>
    <xf numFmtId="0" fontId="24" fillId="20" borderId="0" xfId="0" applyFont="1" applyFill="1" applyBorder="1" applyAlignment="1">
      <alignment horizontal="left" vertical="center"/>
    </xf>
    <xf numFmtId="0" fontId="32" fillId="0" borderId="0" xfId="0" applyFont="1" applyAlignment="1" applyProtection="1">
      <alignment horizontal="center" vertical="center"/>
      <protection locked="0"/>
    </xf>
  </cellXfs>
  <cellStyles count="49">
    <cellStyle name="_2008.03毛利分析（上报）" xfId="1"/>
    <cellStyle name="RowLevel_8" xfId="2"/>
    <cellStyle name="SAPBorder" xfId="25"/>
    <cellStyle name="SAPDataCell" xfId="7"/>
    <cellStyle name="SAPDataRemoved" xfId="26"/>
    <cellStyle name="SAPDataTotalCell" xfId="8"/>
    <cellStyle name="SAPDimensionCell" xfId="6"/>
    <cellStyle name="SAPEditableDataCell" xfId="10"/>
    <cellStyle name="SAPEditableDataTotalCell" xfId="13"/>
    <cellStyle name="SAPEmphasized" xfId="36"/>
    <cellStyle name="SAPEmphasizedEditableDataCell" xfId="38"/>
    <cellStyle name="SAPEmphasizedEditableDataTotalCell" xfId="39"/>
    <cellStyle name="SAPEmphasizedLockedDataCell" xfId="42"/>
    <cellStyle name="SAPEmphasizedLockedDataTotalCell" xfId="43"/>
    <cellStyle name="SAPEmphasizedReadonlyDataCell" xfId="40"/>
    <cellStyle name="SAPEmphasizedReadonlyDataTotalCell" xfId="41"/>
    <cellStyle name="SAPEmphasizedTotal" xfId="37"/>
    <cellStyle name="SAPError" xfId="27"/>
    <cellStyle name="SAPExceptionLevel1" xfId="16"/>
    <cellStyle name="SAPExceptionLevel2" xfId="17"/>
    <cellStyle name="SAPExceptionLevel3" xfId="18"/>
    <cellStyle name="SAPExceptionLevel4" xfId="19"/>
    <cellStyle name="SAPExceptionLevel5" xfId="20"/>
    <cellStyle name="SAPExceptionLevel6" xfId="21"/>
    <cellStyle name="SAPExceptionLevel7" xfId="22"/>
    <cellStyle name="SAPExceptionLevel8" xfId="23"/>
    <cellStyle name="SAPExceptionLevel9" xfId="24"/>
    <cellStyle name="SAPFormula" xfId="44"/>
    <cellStyle name="SAPGroupingFillCell" xfId="9"/>
    <cellStyle name="SAPHierarchyCell0" xfId="31"/>
    <cellStyle name="SAPHierarchyCell1" xfId="32"/>
    <cellStyle name="SAPHierarchyCell2" xfId="33"/>
    <cellStyle name="SAPHierarchyCell3" xfId="34"/>
    <cellStyle name="SAPHierarchyCell4" xfId="35"/>
    <cellStyle name="SAPLockedDataCell" xfId="12"/>
    <cellStyle name="SAPLockedDataTotalCell" xfId="15"/>
    <cellStyle name="SAPMemberCell" xfId="29"/>
    <cellStyle name="SAPMemberTotalCell" xfId="30"/>
    <cellStyle name="SAPMessageText" xfId="28"/>
    <cellStyle name="SAPReadonlyDataCell" xfId="11"/>
    <cellStyle name="SAPReadonlyDataTotalCell" xfId="14"/>
    <cellStyle name="常规" xfId="0" builtinId="0"/>
    <cellStyle name="常规 155 2" xfId="45"/>
    <cellStyle name="常规 2" xfId="4"/>
    <cellStyle name="千位分隔" xfId="48" builtinId="3"/>
    <cellStyle name="千位分隔 14" xfId="47"/>
    <cellStyle name="千位分隔 2" xfId="5"/>
    <cellStyle name="千位分隔 2 2" xfId="46"/>
    <cellStyle name="千位分隔 26" xfId="3"/>
  </cellStyles>
  <dxfs count="0"/>
  <tableStyles count="0" defaultTableStyle="TableStyleMedium2" defaultPivotStyle="PivotStyleLight16"/>
  <colors>
    <mruColors>
      <color rgb="FF0000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ustomXml" Target="../customXml/item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SAP&#25253;&#34920;-&#23548;&#20986;&#22522;&#30784;\2007.01\SAP&#25253;&#34920;-2007.01.3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&#21407;D\AAC-wex\2004\&#20851;&#32852;&#20132;&#26131;&#21450;&#24448;&#264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4\&#21512;&#24182;&#25253;&#34920;\2004.Q4vs2005.Q1%20%20profit\&#21103;&#26412;2004&#24180;&#20998;&#23395;&#24230;&#21033;&#28070;&#3492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Pro-forma%20appendi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DOCUME~1\dongal\LOCALS~1\Temp\2003_Pro-forma%20(Apr22)(3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4\&#21512;&#24182;&#25253;&#34920;\&#33891;&#20107;&#20250;\PPE%20movement%202005.1-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&#29992;&#21451;\2004.12\&#31185;&#30446;&#20313;&#39069;-20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DOCUME~1\hzl\LOCALS~1\Temp\2005.04%20invento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9&#24180;&#25253;&#34920;\&#26376;&#21021;&#24037;&#20316;&#20869;&#23481;\&#38598;&#22242;&#24212;&#20184;&#20869;&#23481;\&#24212;&#20184;&#36134;&#27454;\&#23457;&#35745;&#21518;&#24212;&#20184;&#36134;&#27454;-2008.12(&#20998;&#24065;&#31181;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140%20Trade%20payable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AAC&#24037;&#20316;\&#36130;&#21153;\2005-&#30005;&#21147;&#24037;&#3616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Documents%20and%20Settings\chenliuchuangfi\Local%20Settings\Temporary%20Internet%20Files\OLK1\SAP&#25253;&#34920;-&#23548;&#20986;&#22522;&#30784;\2007.01\SAP&#25253;&#34920;-2007.01.3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&#25253;&#34920;\&#23457;&#35745;2007OK\pakage_&#28145;&#22323;&#29790;&#22768;&#65288;&#26410;&#36807;&#35843;&#25972;&#20998;&#24405;&#65289;2007.07.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54\&#38598;&#22242;&#25104;&#26412;&#32452;&#20869;&#37096;&#36164;&#26009;\SAP&#25253;&#34920;-&#23548;&#20986;&#22522;&#30784;\2007.01\SAP&#25253;&#34920;-2007.01.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59\&#36153;&#29992;&#32452;&#24120;&#29992;&#25991;&#20214;\&#25253;&#34920;&#25991;&#20214;\200901\DOCUME~1\ADMINI~1\LOCALS~1\Temp\WINDOWS\TEMP\PAULINE\D3\ANALYSIS\PAULINE98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&#24352;&#25935;&#36195;7.10\&#25104;&#26412;&#20998;&#26512;2009.02\Samyoung%20Project\Korea%20AAC%20budget%202009\AAC%20Korea%20Fcst%202009%209%204%20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sg-1y4q71s\mrp%20loading%20plan\Profiles\e11447\Local%20Settings\Temporary%20Internet%20Files\OLK7F\Asia%20MRP%20Loading%20Plan%20Yr2003%20Apr%20v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.com\aacdfs\&#25105;&#30340;&#25991;&#20214;&#22841;\sz100536\&#25253;&#34920;\2009&#24180;&#25253;&#34920;\&#25253;&#34920;&#20849;&#20139;\2010&#24180;&#25253;&#34920;\&#21508;&#20844;&#21496;&#25253;&#34920;&#27719;&#24635;\&#24120;&#24030;&#29790;&#22768;\2010.11\&#25253;&#34920;&#27719;&#24635;2010.11&#65288;&#24120;&#24030;&#29790;&#22768;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97\D3-MT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1%20Amounts%20due%20to%20intercompany%20Combined%20Lead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料消耗"/>
      <sheetName val="SAP报表-2007.02.04"/>
      <sheetName val="Sheet2"/>
      <sheetName val="客户清单"/>
      <sheetName val="Sheet1"/>
      <sheetName val="SAP报表-2007_02_04"/>
      <sheetName val="SAP报表-2007_02_041"/>
      <sheetName val="SAP报表-2007_02_042"/>
      <sheetName val="ISRDATA"/>
      <sheetName val="Ramp-up Prod KLf pro Woche "/>
      <sheetName val="SAP报表-2007.01.31"/>
      <sheetName val="Sheet4"/>
      <sheetName val="流程-5.22"/>
      <sheetName val="0"/>
      <sheetName val="项目清单"/>
      <sheetName val="流程"/>
    </sheetNames>
    <sheetDataSet>
      <sheetData sheetId="0" refreshError="1">
        <row r="1">
          <cell r="A1" t="str">
            <v>凭证类型</v>
          </cell>
        </row>
        <row r="2">
          <cell r="A2" t="str">
            <v>SA</v>
          </cell>
          <cell r="B2" t="str">
            <v>100000019</v>
          </cell>
          <cell r="C2" t="str">
            <v>2030S51301</v>
          </cell>
          <cell r="D2" t="str">
            <v>购买商品、接受劳务支付的现金</v>
          </cell>
          <cell r="E2" t="str">
            <v>现金2007010001</v>
          </cell>
          <cell r="F2" t="str">
            <v>00143402/453.33</v>
          </cell>
          <cell r="G2">
            <v>39074</v>
          </cell>
          <cell r="H2">
            <v>2666.67</v>
          </cell>
          <cell r="I2">
            <v>39093</v>
          </cell>
        </row>
        <row r="3">
          <cell r="A3" t="str">
            <v>SA</v>
          </cell>
          <cell r="B3" t="str">
            <v>100000020</v>
          </cell>
          <cell r="C3" t="str">
            <v>2030S51301</v>
          </cell>
          <cell r="D3" t="str">
            <v>00143403/信丰/柴油/储运</v>
          </cell>
          <cell r="E3" t="str">
            <v>现金2007010223</v>
          </cell>
          <cell r="F3" t="str">
            <v>00143403/453.33</v>
          </cell>
          <cell r="G3">
            <v>39076</v>
          </cell>
          <cell r="H3">
            <v>2666.67</v>
          </cell>
          <cell r="I3">
            <v>39093</v>
          </cell>
        </row>
        <row r="4">
          <cell r="A4" t="str">
            <v>SA</v>
          </cell>
          <cell r="B4" t="str">
            <v>100000025</v>
          </cell>
          <cell r="C4" t="str">
            <v>2030S51301</v>
          </cell>
          <cell r="D4" t="str">
            <v>00143404/信丰/柴油/储运</v>
          </cell>
          <cell r="E4" t="str">
            <v>现金2007010006</v>
          </cell>
          <cell r="F4" t="str">
            <v>00143404/453.33</v>
          </cell>
          <cell r="G4">
            <v>39076</v>
          </cell>
          <cell r="H4">
            <v>2666.67</v>
          </cell>
          <cell r="I4">
            <v>39093</v>
          </cell>
        </row>
        <row r="5">
          <cell r="A5" t="str">
            <v>SA</v>
          </cell>
          <cell r="B5" t="str">
            <v>100000023</v>
          </cell>
          <cell r="C5" t="str">
            <v>2030S51301</v>
          </cell>
          <cell r="D5" t="str">
            <v>00143405/信丰/柴油/储运</v>
          </cell>
          <cell r="E5" t="str">
            <v>现金2007010004</v>
          </cell>
          <cell r="F5" t="str">
            <v>00143405/453.33</v>
          </cell>
          <cell r="G5">
            <v>39076</v>
          </cell>
          <cell r="H5">
            <v>2666.67</v>
          </cell>
          <cell r="I5">
            <v>39093</v>
          </cell>
        </row>
        <row r="6">
          <cell r="A6" t="str">
            <v>SA</v>
          </cell>
          <cell r="B6" t="str">
            <v>100000021</v>
          </cell>
          <cell r="C6" t="str">
            <v>2030S51301</v>
          </cell>
          <cell r="D6" t="str">
            <v>00143408/信丰/柴油/储运</v>
          </cell>
          <cell r="E6" t="str">
            <v>现金2007010002</v>
          </cell>
          <cell r="F6" t="str">
            <v>00143408/453.33</v>
          </cell>
          <cell r="G6">
            <v>39079</v>
          </cell>
          <cell r="H6">
            <v>2666.67</v>
          </cell>
          <cell r="I6">
            <v>39093</v>
          </cell>
        </row>
        <row r="7">
          <cell r="A7" t="str">
            <v>SA</v>
          </cell>
          <cell r="B7" t="str">
            <v>100000043</v>
          </cell>
          <cell r="C7" t="str">
            <v>2030S51301</v>
          </cell>
          <cell r="D7" t="str">
            <v>00143411#信丰柴油3120#3209车</v>
          </cell>
          <cell r="E7" t="str">
            <v>现金2007010024</v>
          </cell>
          <cell r="F7" t="str">
            <v>00143411#信丰柴油</v>
          </cell>
          <cell r="G7">
            <v>39083</v>
          </cell>
          <cell r="H7">
            <v>2666.67</v>
          </cell>
          <cell r="I7">
            <v>39097</v>
          </cell>
        </row>
        <row r="8">
          <cell r="A8" t="str">
            <v>SA</v>
          </cell>
          <cell r="B8" t="str">
            <v>100000110</v>
          </cell>
          <cell r="C8" t="str">
            <v>2030S51301</v>
          </cell>
          <cell r="D8" t="str">
            <v>00143412#信丰油960#7391车</v>
          </cell>
          <cell r="E8" t="str">
            <v>现金2007010038</v>
          </cell>
          <cell r="F8" t="str">
            <v>00143412#信丰油960</v>
          </cell>
          <cell r="G8">
            <v>39083</v>
          </cell>
          <cell r="H8">
            <v>820.51</v>
          </cell>
          <cell r="I8">
            <v>39103</v>
          </cell>
        </row>
        <row r="9">
          <cell r="A9" t="str">
            <v>SA</v>
          </cell>
          <cell r="B9" t="str">
            <v>100000042</v>
          </cell>
          <cell r="C9" t="str">
            <v>2030S51301</v>
          </cell>
          <cell r="D9" t="str">
            <v>00143773#信丰油3120#0780车</v>
          </cell>
          <cell r="E9" t="str">
            <v>现金2007010023</v>
          </cell>
          <cell r="F9" t="str">
            <v>00143773#信丰油312</v>
          </cell>
          <cell r="G9">
            <v>39087</v>
          </cell>
          <cell r="H9">
            <v>2666.67</v>
          </cell>
          <cell r="I9">
            <v>39097</v>
          </cell>
        </row>
        <row r="10">
          <cell r="A10" t="str">
            <v>SA</v>
          </cell>
          <cell r="B10" t="str">
            <v>100000253</v>
          </cell>
          <cell r="C10" t="str">
            <v>2030S51301</v>
          </cell>
          <cell r="D10" t="str">
            <v>00143776#信丰柴油3120#3703车</v>
          </cell>
          <cell r="E10" t="str">
            <v>现金2007010072</v>
          </cell>
          <cell r="F10" t="str">
            <v>00143776#信丰柴油</v>
          </cell>
          <cell r="G10">
            <v>39094</v>
          </cell>
          <cell r="H10">
            <v>2666.67</v>
          </cell>
          <cell r="I10">
            <v>39109</v>
          </cell>
        </row>
        <row r="11">
          <cell r="A11" t="str">
            <v>SA</v>
          </cell>
          <cell r="B11" t="str">
            <v>100000271</v>
          </cell>
          <cell r="C11" t="str">
            <v>2030S51301</v>
          </cell>
          <cell r="D11" t="str">
            <v>00143779#信丰柴油3120#3209车</v>
          </cell>
          <cell r="E11" t="str">
            <v>现金2007010080</v>
          </cell>
          <cell r="F11" t="str">
            <v>00143779#信丰柴油</v>
          </cell>
          <cell r="G11">
            <v>39097</v>
          </cell>
          <cell r="H11">
            <v>2666.67</v>
          </cell>
          <cell r="I11">
            <v>39111</v>
          </cell>
        </row>
        <row r="12">
          <cell r="A12" t="str">
            <v>SA</v>
          </cell>
          <cell r="B12" t="str">
            <v>100000513</v>
          </cell>
          <cell r="C12" t="str">
            <v>2030S51301</v>
          </cell>
          <cell r="D12" t="str">
            <v>00143785＃信丰油3120＃3703车</v>
          </cell>
          <cell r="E12" t="str">
            <v>现金2007010220</v>
          </cell>
          <cell r="F12" t="str">
            <v>00143785＃信丰油</v>
          </cell>
          <cell r="G12">
            <v>39104</v>
          </cell>
          <cell r="H12">
            <v>2666.67</v>
          </cell>
          <cell r="I12">
            <v>39113</v>
          </cell>
        </row>
        <row r="13">
          <cell r="A13" t="str">
            <v>SA</v>
          </cell>
          <cell r="B13" t="str">
            <v>100000317</v>
          </cell>
          <cell r="C13" t="str">
            <v>2030S10201</v>
          </cell>
          <cell r="D13" t="str">
            <v>00262851＃振兴旗帜店16100＃绕线机用</v>
          </cell>
          <cell r="E13" t="str">
            <v>银行2007010272</v>
          </cell>
          <cell r="F13" t="str">
            <v>00262851＃振兴旗帜</v>
          </cell>
          <cell r="G13">
            <v>39086</v>
          </cell>
          <cell r="H13">
            <v>16100</v>
          </cell>
          <cell r="I13">
            <v>39111</v>
          </cell>
        </row>
        <row r="14">
          <cell r="A14" t="str">
            <v>SA</v>
          </cell>
          <cell r="B14" t="str">
            <v>100000063</v>
          </cell>
          <cell r="C14" t="str">
            <v>2030S10201</v>
          </cell>
          <cell r="D14" t="str">
            <v>有机箱吸风罩50只16100元绕线用机用</v>
          </cell>
          <cell r="E14" t="str">
            <v>银行2007010151</v>
          </cell>
          <cell r="F14" t="str">
            <v>00266685/8#</v>
          </cell>
          <cell r="G14">
            <v>39086</v>
          </cell>
          <cell r="H14">
            <v>16100</v>
          </cell>
          <cell r="I14">
            <v>39099</v>
          </cell>
        </row>
        <row r="15">
          <cell r="A15" t="str">
            <v>KR</v>
          </cell>
          <cell r="B15" t="str">
            <v>1900000171</v>
          </cell>
          <cell r="C15" t="str">
            <v>2030S10401</v>
          </cell>
          <cell r="D15" t="str">
            <v>00341712/盘起工业/模具零件/冲压</v>
          </cell>
          <cell r="E15" t="str">
            <v>转帐2007010413</v>
          </cell>
          <cell r="F15" t="str">
            <v>00341712/973.29</v>
          </cell>
          <cell r="G15">
            <v>39090</v>
          </cell>
          <cell r="H15">
            <v>5725.21</v>
          </cell>
          <cell r="I15">
            <v>39113</v>
          </cell>
        </row>
        <row r="16">
          <cell r="A16" t="str">
            <v>SA</v>
          </cell>
          <cell r="B16" t="str">
            <v>100000104</v>
          </cell>
          <cell r="C16" t="str">
            <v>2030S10501</v>
          </cell>
          <cell r="D16" t="str">
            <v>00437564#桂秀洗衣</v>
          </cell>
          <cell r="E16" t="str">
            <v>现金2007010033</v>
          </cell>
          <cell r="F16" t="str">
            <v>00437564#桂秀洗衣</v>
          </cell>
          <cell r="G16">
            <v>39099</v>
          </cell>
          <cell r="H16">
            <v>825.6</v>
          </cell>
          <cell r="I16">
            <v>39102</v>
          </cell>
        </row>
        <row r="17">
          <cell r="A17" t="str">
            <v>SA</v>
          </cell>
          <cell r="B17" t="str">
            <v>100000029</v>
          </cell>
          <cell r="C17" t="str">
            <v>2030S10501</v>
          </cell>
          <cell r="D17" t="str">
            <v>00437565.63/湖塘 /白布等</v>
          </cell>
          <cell r="E17" t="str">
            <v>现金2007010010</v>
          </cell>
          <cell r="F17" t="str">
            <v>00437565.63</v>
          </cell>
          <cell r="G17">
            <v>39087</v>
          </cell>
          <cell r="H17">
            <v>1316.4</v>
          </cell>
          <cell r="I17">
            <v>39093</v>
          </cell>
        </row>
        <row r="18">
          <cell r="A18" t="str">
            <v>SA</v>
          </cell>
          <cell r="B18" t="str">
            <v>100000321</v>
          </cell>
          <cell r="C18" t="str">
            <v>2030S10501</v>
          </cell>
          <cell r="D18" t="str">
            <v>00437669＃志平窗帘2715＃注塑</v>
          </cell>
          <cell r="E18" t="str">
            <v>银行2007010276</v>
          </cell>
          <cell r="F18" t="str">
            <v>00437669＃志平窗帘</v>
          </cell>
          <cell r="G18">
            <v>39076</v>
          </cell>
          <cell r="H18">
            <v>2715</v>
          </cell>
          <cell r="I18">
            <v>39111</v>
          </cell>
        </row>
        <row r="19">
          <cell r="A19" t="str">
            <v>SA</v>
          </cell>
          <cell r="B19" t="str">
            <v>100000316</v>
          </cell>
          <cell r="C19" t="str">
            <v>2030S10601</v>
          </cell>
          <cell r="D19" t="str">
            <v>00437933＃志平窗帘4566＃耳机注塑</v>
          </cell>
          <cell r="E19" t="str">
            <v>银行2007010271</v>
          </cell>
          <cell r="F19" t="str">
            <v>00437933＃志平窗帘</v>
          </cell>
          <cell r="G19">
            <v>39091</v>
          </cell>
          <cell r="H19">
            <v>4566</v>
          </cell>
          <cell r="I19">
            <v>39111</v>
          </cell>
        </row>
        <row r="20">
          <cell r="A20" t="str">
            <v>SA</v>
          </cell>
          <cell r="B20" t="str">
            <v>100000362</v>
          </cell>
          <cell r="C20" t="str">
            <v>2030A50801</v>
          </cell>
          <cell r="D20" t="str">
            <v>00437934/35/08065011志平窗帘1380＃仓库</v>
          </cell>
          <cell r="E20">
            <v>0</v>
          </cell>
          <cell r="F20" t="str">
            <v>00437934/35/080650</v>
          </cell>
          <cell r="G20">
            <v>39104</v>
          </cell>
          <cell r="H20">
            <v>1267</v>
          </cell>
          <cell r="I20">
            <v>39112</v>
          </cell>
        </row>
        <row r="21">
          <cell r="A21" t="str">
            <v>SA</v>
          </cell>
          <cell r="B21" t="str">
            <v>100000315</v>
          </cell>
          <cell r="C21" t="str">
            <v>2030S10101</v>
          </cell>
          <cell r="D21" t="str">
            <v>00437944＃志平袜子款1848＃二车间</v>
          </cell>
          <cell r="E21" t="str">
            <v>银行2007010270</v>
          </cell>
          <cell r="F21" t="str">
            <v>00437944＃志平袜子</v>
          </cell>
          <cell r="G21">
            <v>39092</v>
          </cell>
          <cell r="H21">
            <v>1848</v>
          </cell>
          <cell r="I21">
            <v>39111</v>
          </cell>
        </row>
        <row r="22">
          <cell r="A22" t="str">
            <v>SA</v>
          </cell>
          <cell r="B22" t="str">
            <v>100000027</v>
          </cell>
          <cell r="C22" t="str">
            <v>2030A50901</v>
          </cell>
          <cell r="D22" t="str">
            <v>00441282计6张/沭阳/汽油</v>
          </cell>
          <cell r="E22" t="str">
            <v>现金2007010008</v>
          </cell>
          <cell r="F22" t="str">
            <v>00441282</v>
          </cell>
          <cell r="G22">
            <v>39079</v>
          </cell>
          <cell r="H22">
            <v>1045</v>
          </cell>
          <cell r="I22">
            <v>39093</v>
          </cell>
        </row>
        <row r="23">
          <cell r="A23" t="str">
            <v>SA</v>
          </cell>
          <cell r="B23" t="str">
            <v>100000325</v>
          </cell>
          <cell r="C23" t="str">
            <v>2030S51401</v>
          </cell>
          <cell r="D23" t="str">
            <v>00502480/14191176/叶仕清5815.7＃公共</v>
          </cell>
          <cell r="E23">
            <v>0</v>
          </cell>
          <cell r="F23" t="str">
            <v>00502480/14191176/</v>
          </cell>
          <cell r="G23">
            <v>39080</v>
          </cell>
          <cell r="H23">
            <v>5815.7</v>
          </cell>
          <cell r="I23">
            <v>39112</v>
          </cell>
        </row>
        <row r="24">
          <cell r="A24" t="str">
            <v>SA</v>
          </cell>
          <cell r="B24" t="str">
            <v>100000028</v>
          </cell>
          <cell r="C24" t="str">
            <v>2030S50601</v>
          </cell>
          <cell r="D24" t="str">
            <v>00524608/常州电子/开关</v>
          </cell>
          <cell r="E24" t="str">
            <v>现金2007010009</v>
          </cell>
          <cell r="F24" t="str">
            <v>00524608</v>
          </cell>
          <cell r="G24">
            <v>39086</v>
          </cell>
          <cell r="H24">
            <v>110</v>
          </cell>
          <cell r="I24">
            <v>39093</v>
          </cell>
        </row>
        <row r="25">
          <cell r="A25" t="str">
            <v>SA</v>
          </cell>
          <cell r="B25" t="str">
            <v>100000034</v>
          </cell>
          <cell r="C25" t="str">
            <v>2030A51001</v>
          </cell>
          <cell r="D25" t="str">
            <v>00567637#天宁创成光纤50#IT</v>
          </cell>
          <cell r="E25" t="str">
            <v>现金2007010015</v>
          </cell>
          <cell r="F25" t="str">
            <v>00567637#天宁创成</v>
          </cell>
          <cell r="G25">
            <v>39090</v>
          </cell>
          <cell r="H25">
            <v>50</v>
          </cell>
          <cell r="I25">
            <v>39097</v>
          </cell>
        </row>
        <row r="26">
          <cell r="A26" t="str">
            <v>SA</v>
          </cell>
          <cell r="B26" t="str">
            <v>100000324</v>
          </cell>
          <cell r="C26" t="str">
            <v>2030S51401</v>
          </cell>
          <cell r="D26" t="str">
            <v>00568777/08104886邹支文8313＃公共</v>
          </cell>
          <cell r="E26" t="str">
            <v>银行2007010279</v>
          </cell>
          <cell r="F26" t="str">
            <v>00568777/08104886</v>
          </cell>
          <cell r="G26">
            <v>39106</v>
          </cell>
          <cell r="H26">
            <v>7333</v>
          </cell>
          <cell r="I26">
            <v>39112</v>
          </cell>
        </row>
        <row r="27">
          <cell r="A27" t="str">
            <v>SA</v>
          </cell>
          <cell r="B27" t="str">
            <v>100000113</v>
          </cell>
          <cell r="C27" t="str">
            <v>2030S51401</v>
          </cell>
          <cell r="D27" t="str">
            <v>00582488#叶仕清碎布款3253.8#公共</v>
          </cell>
          <cell r="E27" t="str">
            <v>银行2007010182</v>
          </cell>
          <cell r="F27" t="str">
            <v>00582488#叶仕清碎</v>
          </cell>
          <cell r="G27">
            <v>39049</v>
          </cell>
          <cell r="H27">
            <v>3253.8</v>
          </cell>
          <cell r="I27">
            <v>39103</v>
          </cell>
        </row>
        <row r="28">
          <cell r="A28" t="str">
            <v>KR</v>
          </cell>
          <cell r="B28" t="str">
            <v>1900000120</v>
          </cell>
          <cell r="C28" t="str">
            <v>2030S10301</v>
          </cell>
          <cell r="D28" t="str">
            <v>00614003/上海康茂胜/接头/音膜车间</v>
          </cell>
          <cell r="E28" t="str">
            <v>转帐2007010446</v>
          </cell>
          <cell r="F28" t="str">
            <v>00614003/1057.4</v>
          </cell>
          <cell r="G28">
            <v>39057</v>
          </cell>
          <cell r="H28">
            <v>6220</v>
          </cell>
          <cell r="I28">
            <v>39107</v>
          </cell>
        </row>
        <row r="29">
          <cell r="A29" t="str">
            <v>KR</v>
          </cell>
          <cell r="B29" t="str">
            <v>1900000028</v>
          </cell>
          <cell r="C29" t="str">
            <v>2030A40201</v>
          </cell>
          <cell r="D29" t="str">
            <v>00614357/上海康茂胜/气缸/研发</v>
          </cell>
          <cell r="E29" t="str">
            <v>转帐2007010432</v>
          </cell>
          <cell r="F29" t="str">
            <v>00614357/28.7</v>
          </cell>
          <cell r="G29">
            <v>39071</v>
          </cell>
          <cell r="H29">
            <v>168.83</v>
          </cell>
          <cell r="I29">
            <v>39099</v>
          </cell>
        </row>
        <row r="30">
          <cell r="A30" t="str">
            <v>KR</v>
          </cell>
          <cell r="B30" t="str">
            <v>1900000109</v>
          </cell>
          <cell r="C30" t="str">
            <v>2030A40101</v>
          </cell>
          <cell r="D30" t="str">
            <v>00614358/上海康茂胜/气缸等/研发一</v>
          </cell>
          <cell r="E30" t="str">
            <v>转帐2007010438</v>
          </cell>
          <cell r="F30" t="str">
            <v>00614358/732.68</v>
          </cell>
          <cell r="G30">
            <v>39071</v>
          </cell>
          <cell r="H30">
            <v>4309.83</v>
          </cell>
          <cell r="I30">
            <v>39107</v>
          </cell>
        </row>
        <row r="31">
          <cell r="A31" t="str">
            <v>KR</v>
          </cell>
          <cell r="B31" t="str">
            <v>1900000038</v>
          </cell>
          <cell r="C31" t="str">
            <v>2030S10501</v>
          </cell>
          <cell r="D31" t="str">
            <v>00865606/东莞赞扬/总压阀/注塑车间</v>
          </cell>
          <cell r="E31" t="str">
            <v>转帐2007010467</v>
          </cell>
          <cell r="F31" t="str">
            <v>00865606/174.36</v>
          </cell>
          <cell r="G31">
            <v>39064</v>
          </cell>
          <cell r="H31">
            <v>1025.6400000000001</v>
          </cell>
          <cell r="I31">
            <v>39099</v>
          </cell>
        </row>
        <row r="32">
          <cell r="A32" t="str">
            <v>KR</v>
          </cell>
          <cell r="B32" t="str">
            <v>1900000037</v>
          </cell>
          <cell r="C32" t="str">
            <v>2030S10501</v>
          </cell>
          <cell r="D32" t="str">
            <v>00865630/东莞赞扬/顶针芯/注塑车间</v>
          </cell>
          <cell r="E32" t="str">
            <v>转帐2007010466</v>
          </cell>
          <cell r="F32" t="str">
            <v>00865630/363.25</v>
          </cell>
          <cell r="G32">
            <v>39071</v>
          </cell>
          <cell r="H32">
            <v>2136.75</v>
          </cell>
          <cell r="I32">
            <v>39099</v>
          </cell>
        </row>
        <row r="33">
          <cell r="A33" t="str">
            <v>KR</v>
          </cell>
          <cell r="B33" t="str">
            <v>1900000039</v>
          </cell>
          <cell r="C33" t="str">
            <v>2030S10601</v>
          </cell>
          <cell r="D33" t="str">
            <v>00865631/东莞赞扬/料管组/耳机注塑</v>
          </cell>
          <cell r="E33" t="str">
            <v>转帐2007010468</v>
          </cell>
          <cell r="F33" t="str">
            <v>00865631/348.72</v>
          </cell>
          <cell r="G33">
            <v>39071</v>
          </cell>
          <cell r="H33">
            <v>2051.2800000000002</v>
          </cell>
          <cell r="I33">
            <v>39099</v>
          </cell>
        </row>
        <row r="34">
          <cell r="A34" t="str">
            <v>SA</v>
          </cell>
          <cell r="B34" t="str">
            <v>100000039</v>
          </cell>
          <cell r="C34" t="str">
            <v>2030S51301</v>
          </cell>
          <cell r="D34" t="str">
            <v>00870966#浙江杭金衢油270#9655车</v>
          </cell>
          <cell r="E34" t="str">
            <v>现金2007010020</v>
          </cell>
          <cell r="F34" t="str">
            <v>00870966#浙江杭金</v>
          </cell>
          <cell r="G34">
            <v>39091</v>
          </cell>
          <cell r="H34">
            <v>270</v>
          </cell>
          <cell r="I34">
            <v>39097</v>
          </cell>
        </row>
        <row r="35">
          <cell r="A35" t="str">
            <v>SA</v>
          </cell>
          <cell r="B35" t="str">
            <v>100000245</v>
          </cell>
          <cell r="C35" t="str">
            <v>2030S51401</v>
          </cell>
          <cell r="D35" t="str">
            <v>01007983/14137399#为民橡皮膏边1101.53</v>
          </cell>
          <cell r="E35" t="str">
            <v>银行2007010237</v>
          </cell>
          <cell r="F35" t="str">
            <v>01007983/14137399#</v>
          </cell>
          <cell r="G35">
            <v>39077</v>
          </cell>
          <cell r="H35">
            <v>1059.1600000000001</v>
          </cell>
          <cell r="I35">
            <v>39108</v>
          </cell>
        </row>
        <row r="36">
          <cell r="A36" t="str">
            <v>KR</v>
          </cell>
          <cell r="B36" t="str">
            <v>1900000111</v>
          </cell>
          <cell r="C36" t="str">
            <v>2030S10501</v>
          </cell>
          <cell r="D36" t="str">
            <v>01070061-62/东莞塘厦/油封等/注塑车间</v>
          </cell>
          <cell r="E36" t="str">
            <v>转帐2007010439</v>
          </cell>
          <cell r="F36" t="str">
            <v>01070061-62/1470.4</v>
          </cell>
          <cell r="G36">
            <v>39088</v>
          </cell>
          <cell r="H36">
            <v>8649.58</v>
          </cell>
          <cell r="I36">
            <v>39107</v>
          </cell>
        </row>
        <row r="37">
          <cell r="A37" t="str">
            <v>SA</v>
          </cell>
          <cell r="B37" t="str">
            <v>100000115</v>
          </cell>
          <cell r="C37" t="str">
            <v>2030S10501</v>
          </cell>
          <cell r="D37" t="str">
            <v>01096880#玉山博恒水咀3600#注塑</v>
          </cell>
          <cell r="E37" t="str">
            <v>银行2007010184</v>
          </cell>
          <cell r="F37" t="str">
            <v>01096880#玉山博恒</v>
          </cell>
          <cell r="G37">
            <v>39056</v>
          </cell>
          <cell r="H37">
            <v>1730.77</v>
          </cell>
          <cell r="I37">
            <v>39103</v>
          </cell>
        </row>
        <row r="38">
          <cell r="A38" t="str">
            <v>SA</v>
          </cell>
          <cell r="B38" t="str">
            <v>100000115</v>
          </cell>
          <cell r="C38" t="str">
            <v>2030S10601</v>
          </cell>
          <cell r="D38" t="str">
            <v>01096880#玉山博恒水咀3600#耳机注塑</v>
          </cell>
          <cell r="E38" t="str">
            <v>银行2007010184</v>
          </cell>
          <cell r="F38" t="str">
            <v>01096880#玉山博恒</v>
          </cell>
          <cell r="G38">
            <v>39056</v>
          </cell>
          <cell r="H38">
            <v>1730.77</v>
          </cell>
          <cell r="I38">
            <v>39103</v>
          </cell>
        </row>
        <row r="39">
          <cell r="A39" t="str">
            <v>SA</v>
          </cell>
          <cell r="B39" t="str">
            <v>100000116</v>
          </cell>
          <cell r="C39" t="str">
            <v>2030S10501</v>
          </cell>
          <cell r="D39" t="str">
            <v>01129800#玉山博恒接头款4000#注塑</v>
          </cell>
          <cell r="E39" t="str">
            <v>银行2007010185</v>
          </cell>
          <cell r="F39" t="str">
            <v>01129800#玉山博恒</v>
          </cell>
          <cell r="G39">
            <v>39069</v>
          </cell>
          <cell r="H39">
            <v>3846.15</v>
          </cell>
          <cell r="I39">
            <v>39103</v>
          </cell>
        </row>
        <row r="40">
          <cell r="A40" t="str">
            <v>KR</v>
          </cell>
          <cell r="B40" t="str">
            <v>1900000002</v>
          </cell>
          <cell r="C40" t="str">
            <v>2030S10601</v>
          </cell>
          <cell r="D40" t="str">
            <v>01140404/深圳泰瑞美/接头/北厂注塑</v>
          </cell>
          <cell r="E40" t="str">
            <v>转账2007010107</v>
          </cell>
          <cell r="F40" t="str">
            <v>01140404/166.03</v>
          </cell>
          <cell r="G40">
            <v>39077</v>
          </cell>
          <cell r="H40">
            <v>976.61</v>
          </cell>
          <cell r="I40">
            <v>39091</v>
          </cell>
        </row>
        <row r="41">
          <cell r="A41" t="str">
            <v>KR</v>
          </cell>
          <cell r="B41" t="str">
            <v>1900000141</v>
          </cell>
          <cell r="C41" t="str">
            <v>2030S11201</v>
          </cell>
          <cell r="D41" t="str">
            <v>01141886/昆山科晖/胶头/喷漆厂</v>
          </cell>
          <cell r="E41" t="str">
            <v>转帐2007010461</v>
          </cell>
          <cell r="F41" t="str">
            <v>01141886/215.38</v>
          </cell>
          <cell r="G41">
            <v>39100</v>
          </cell>
          <cell r="H41">
            <v>5384.62</v>
          </cell>
          <cell r="I41">
            <v>39111</v>
          </cell>
        </row>
        <row r="42">
          <cell r="A42" t="str">
            <v>KR</v>
          </cell>
          <cell r="B42" t="str">
            <v>1900000014</v>
          </cell>
          <cell r="C42" t="str">
            <v>2030S11201</v>
          </cell>
          <cell r="D42" t="str">
            <v>01142560/昆山科晖/胶头等/喷漆厂</v>
          </cell>
          <cell r="E42" t="str">
            <v>转帐2007010418</v>
          </cell>
          <cell r="F42" t="str">
            <v>01142560/236.93</v>
          </cell>
          <cell r="G42">
            <v>39091</v>
          </cell>
          <cell r="H42">
            <v>5923.07</v>
          </cell>
          <cell r="I42">
            <v>39099</v>
          </cell>
        </row>
        <row r="43">
          <cell r="A43" t="str">
            <v>KR</v>
          </cell>
          <cell r="B43" t="str">
            <v>1900000009</v>
          </cell>
          <cell r="C43" t="str">
            <v>2030S10401</v>
          </cell>
          <cell r="D43" t="str">
            <v>01190581/常州开泰/模架等/冲压</v>
          </cell>
          <cell r="E43" t="str">
            <v>转账2007010148</v>
          </cell>
          <cell r="F43" t="str">
            <v>01190581/109.36</v>
          </cell>
          <cell r="G43">
            <v>39082</v>
          </cell>
          <cell r="H43">
            <v>392</v>
          </cell>
          <cell r="I43">
            <v>39097</v>
          </cell>
        </row>
        <row r="44">
          <cell r="A44" t="str">
            <v>KR</v>
          </cell>
          <cell r="B44" t="str">
            <v>1900000009</v>
          </cell>
          <cell r="C44" t="str">
            <v>2030S10501</v>
          </cell>
          <cell r="D44" t="str">
            <v>01190581/常州开泰/模架等/注塑</v>
          </cell>
          <cell r="E44" t="str">
            <v>转账2007010148</v>
          </cell>
          <cell r="F44" t="str">
            <v>01190581/109.36</v>
          </cell>
          <cell r="G44">
            <v>39082</v>
          </cell>
          <cell r="H44">
            <v>251.3</v>
          </cell>
          <cell r="I44">
            <v>39097</v>
          </cell>
        </row>
        <row r="45">
          <cell r="A45" t="str">
            <v>KR</v>
          </cell>
          <cell r="B45" t="str">
            <v>1900000221</v>
          </cell>
          <cell r="C45" t="str">
            <v>2030S10501</v>
          </cell>
          <cell r="D45" t="str">
            <v>01190618/常州开泰/导轨等/注塑</v>
          </cell>
          <cell r="E45" t="str">
            <v>转帐2007010526</v>
          </cell>
          <cell r="F45" t="str">
            <v>01190618/2961.02</v>
          </cell>
          <cell r="G45">
            <v>39113</v>
          </cell>
          <cell r="H45">
            <v>4065.85</v>
          </cell>
          <cell r="I45">
            <v>39113</v>
          </cell>
        </row>
        <row r="46">
          <cell r="A46" t="str">
            <v>KR</v>
          </cell>
          <cell r="B46" t="str">
            <v>1900000221</v>
          </cell>
          <cell r="C46" t="str">
            <v>2030S10401</v>
          </cell>
          <cell r="D46" t="str">
            <v>01190618/常州开泰/导轨等/冲压</v>
          </cell>
          <cell r="E46" t="str">
            <v>转帐2007010526</v>
          </cell>
          <cell r="F46" t="str">
            <v>01190618/2961.02</v>
          </cell>
          <cell r="G46">
            <v>39113</v>
          </cell>
          <cell r="H46">
            <v>505.99</v>
          </cell>
          <cell r="I46">
            <v>39113</v>
          </cell>
        </row>
        <row r="47">
          <cell r="A47" t="str">
            <v>KR</v>
          </cell>
          <cell r="B47" t="str">
            <v>1900000221</v>
          </cell>
          <cell r="C47" t="str">
            <v>2030A40601</v>
          </cell>
          <cell r="D47" t="str">
            <v>01190618/常州开泰/导轨等/研发</v>
          </cell>
          <cell r="E47" t="str">
            <v>转帐2007010526</v>
          </cell>
          <cell r="F47" t="str">
            <v>01190618/2961.02</v>
          </cell>
          <cell r="G47">
            <v>39113</v>
          </cell>
          <cell r="H47">
            <v>12846</v>
          </cell>
          <cell r="I47">
            <v>39113</v>
          </cell>
        </row>
        <row r="48">
          <cell r="A48" t="str">
            <v>SA</v>
          </cell>
          <cell r="B48" t="str">
            <v>100000267</v>
          </cell>
          <cell r="C48" t="str">
            <v>2030S10501</v>
          </cell>
          <cell r="D48" t="str">
            <v>01306109#丰诺玻璃394.29#注塑</v>
          </cell>
          <cell r="E48" t="str">
            <v>现金2007010074</v>
          </cell>
          <cell r="F48" t="str">
            <v>01306109#丰诺玻璃</v>
          </cell>
          <cell r="G48">
            <v>39035</v>
          </cell>
          <cell r="H48">
            <v>394.29</v>
          </cell>
          <cell r="I48">
            <v>39111</v>
          </cell>
        </row>
        <row r="49">
          <cell r="A49" t="str">
            <v>SA</v>
          </cell>
          <cell r="B49" t="str">
            <v>100000040</v>
          </cell>
          <cell r="C49" t="str">
            <v>2030A50901</v>
          </cell>
          <cell r="D49" t="str">
            <v>01384773#加德士等油330#9930车</v>
          </cell>
          <cell r="E49" t="str">
            <v>现金2007010021</v>
          </cell>
          <cell r="F49" t="str">
            <v>01384773#加德士等</v>
          </cell>
          <cell r="G49">
            <v>39091</v>
          </cell>
          <cell r="H49">
            <v>330</v>
          </cell>
          <cell r="I49">
            <v>39097</v>
          </cell>
        </row>
        <row r="50">
          <cell r="A50" t="str">
            <v>KR</v>
          </cell>
          <cell r="B50" t="str">
            <v>1900000013</v>
          </cell>
          <cell r="C50" t="str">
            <v>2030S11201</v>
          </cell>
          <cell r="D50" t="str">
            <v>01537012-13/上海坚毅/钢片等/喷漆厂</v>
          </cell>
          <cell r="E50" t="str">
            <v>转帐2007010417</v>
          </cell>
          <cell r="F50" t="str">
            <v>01537012-13/1428.2</v>
          </cell>
          <cell r="G50">
            <v>39091</v>
          </cell>
          <cell r="H50">
            <v>8401.7199999999993</v>
          </cell>
          <cell r="I50">
            <v>39099</v>
          </cell>
        </row>
        <row r="51">
          <cell r="A51" t="str">
            <v>KR</v>
          </cell>
          <cell r="B51" t="str">
            <v>1900000016</v>
          </cell>
          <cell r="C51" t="str">
            <v>2030S11201</v>
          </cell>
          <cell r="D51" t="str">
            <v>01537014、16/上海坚毅/钢片等/喷漆厂</v>
          </cell>
          <cell r="E51" t="str">
            <v>转帐2007010421</v>
          </cell>
          <cell r="F51" t="str">
            <v>01537014、16/2382</v>
          </cell>
          <cell r="G51">
            <v>39091</v>
          </cell>
          <cell r="H51">
            <v>14017.09</v>
          </cell>
          <cell r="I51">
            <v>39099</v>
          </cell>
        </row>
        <row r="52">
          <cell r="A52" t="str">
            <v>SA</v>
          </cell>
          <cell r="B52" t="str">
            <v>100000038</v>
          </cell>
          <cell r="C52" t="str">
            <v>2030S51301</v>
          </cell>
          <cell r="D52" t="str">
            <v>01644006/04764337等油650#7391车</v>
          </cell>
          <cell r="E52" t="str">
            <v>现金2007010019</v>
          </cell>
          <cell r="F52" t="str">
            <v>01644006/04764337</v>
          </cell>
          <cell r="G52">
            <v>39090</v>
          </cell>
          <cell r="H52">
            <v>650</v>
          </cell>
          <cell r="I52">
            <v>39097</v>
          </cell>
        </row>
        <row r="53">
          <cell r="A53" t="str">
            <v>KR</v>
          </cell>
          <cell r="B53" t="str">
            <v>1900000058</v>
          </cell>
          <cell r="C53" t="str">
            <v>2030A40201</v>
          </cell>
          <cell r="D53" t="str">
            <v>01728730/吴中密测/百分微分头/研发</v>
          </cell>
          <cell r="E53" t="str">
            <v>转帐2007010506</v>
          </cell>
          <cell r="F53" t="str">
            <v>01728730/46.15</v>
          </cell>
          <cell r="G53">
            <v>39055</v>
          </cell>
          <cell r="H53">
            <v>1153.8499999999999</v>
          </cell>
          <cell r="I53">
            <v>39101</v>
          </cell>
        </row>
        <row r="54">
          <cell r="A54" t="str">
            <v>KR</v>
          </cell>
          <cell r="B54" t="str">
            <v>1900000119</v>
          </cell>
          <cell r="C54" t="str">
            <v>2030S50601</v>
          </cell>
          <cell r="D54" t="str">
            <v>01729450/苏州密测/游标卡尺/振膜工艺</v>
          </cell>
          <cell r="E54" t="str">
            <v>转帐2007010442</v>
          </cell>
          <cell r="F54" t="str">
            <v>01729450/81.92</v>
          </cell>
          <cell r="G54">
            <v>39069</v>
          </cell>
          <cell r="H54">
            <v>1365.39</v>
          </cell>
          <cell r="I54">
            <v>39107</v>
          </cell>
        </row>
        <row r="55">
          <cell r="A55" t="str">
            <v>SA</v>
          </cell>
          <cell r="B55" t="str">
            <v>100000290</v>
          </cell>
          <cell r="C55" t="str">
            <v>2030S10601</v>
          </cell>
          <cell r="D55" t="str">
            <v>01908106＃震雄加热圈250北厂注塑机用</v>
          </cell>
          <cell r="E55" t="str">
            <v>银行2007010263</v>
          </cell>
          <cell r="F55" t="str">
            <v>01908106＃震雄加热</v>
          </cell>
          <cell r="G55">
            <v>39042</v>
          </cell>
          <cell r="H55">
            <v>213.68</v>
          </cell>
          <cell r="I55">
            <v>39111</v>
          </cell>
        </row>
        <row r="56">
          <cell r="A56" t="str">
            <v>SA</v>
          </cell>
          <cell r="B56" t="str">
            <v>100000269</v>
          </cell>
          <cell r="C56" t="str">
            <v>2030S51301</v>
          </cell>
          <cell r="D56" t="str">
            <v>02036535/03095592/油1650#3209车</v>
          </cell>
          <cell r="E56" t="str">
            <v>现金2007010076</v>
          </cell>
          <cell r="F56" t="str">
            <v>02036535/03095592/</v>
          </cell>
          <cell r="G56">
            <v>39104</v>
          </cell>
          <cell r="H56">
            <v>1650</v>
          </cell>
          <cell r="I56">
            <v>39111</v>
          </cell>
        </row>
        <row r="57">
          <cell r="A57" t="str">
            <v>KR</v>
          </cell>
          <cell r="B57" t="str">
            <v>1900000001</v>
          </cell>
          <cell r="C57" t="str">
            <v>2030S10201</v>
          </cell>
          <cell r="D57" t="str">
            <v>02071847/深圳新亚/温度探头/绕线</v>
          </cell>
          <cell r="E57" t="str">
            <v>转账2007010102</v>
          </cell>
          <cell r="F57" t="str">
            <v>02071847/592.82</v>
          </cell>
          <cell r="G57">
            <v>39071</v>
          </cell>
          <cell r="H57">
            <v>3487.18</v>
          </cell>
          <cell r="I57">
            <v>39090</v>
          </cell>
        </row>
        <row r="58">
          <cell r="A58" t="str">
            <v>SA</v>
          </cell>
          <cell r="B58" t="str">
            <v>100000046</v>
          </cell>
          <cell r="C58" t="str">
            <v>2030S11201</v>
          </cell>
          <cell r="D58" t="str">
            <v>02154780/88#卷纸等247.8#喷漆</v>
          </cell>
          <cell r="E58" t="str">
            <v>现金2007010027</v>
          </cell>
          <cell r="F58" t="str">
            <v>02154780/88#卷纸等</v>
          </cell>
          <cell r="G58">
            <v>39075</v>
          </cell>
          <cell r="H58">
            <v>31</v>
          </cell>
          <cell r="I58">
            <v>39097</v>
          </cell>
        </row>
        <row r="59">
          <cell r="A59" t="str">
            <v>SA</v>
          </cell>
          <cell r="B59" t="str">
            <v>100000046</v>
          </cell>
          <cell r="C59" t="str">
            <v>2030S11101</v>
          </cell>
          <cell r="D59" t="str">
            <v>02154780/88#卷纸等247.8#压电</v>
          </cell>
          <cell r="E59" t="str">
            <v>现金2007010027</v>
          </cell>
          <cell r="F59" t="str">
            <v>02154780/88#卷纸等</v>
          </cell>
          <cell r="G59">
            <v>39075</v>
          </cell>
          <cell r="H59">
            <v>110</v>
          </cell>
          <cell r="I59">
            <v>39097</v>
          </cell>
        </row>
        <row r="60">
          <cell r="A60" t="str">
            <v>SA</v>
          </cell>
          <cell r="B60" t="str">
            <v>100000031</v>
          </cell>
          <cell r="C60" t="str">
            <v>2030A51301</v>
          </cell>
          <cell r="D60" t="str">
            <v>02154832#拖把等575#安保后勤</v>
          </cell>
          <cell r="E60" t="str">
            <v>现金2007010012</v>
          </cell>
          <cell r="F60" t="str">
            <v>02154832#拖把等575</v>
          </cell>
          <cell r="G60">
            <v>39090</v>
          </cell>
          <cell r="H60">
            <v>575</v>
          </cell>
          <cell r="I60">
            <v>39097</v>
          </cell>
        </row>
        <row r="61">
          <cell r="A61" t="str">
            <v>SA</v>
          </cell>
          <cell r="B61" t="str">
            <v>100000045</v>
          </cell>
          <cell r="C61" t="str">
            <v>2030S11201</v>
          </cell>
          <cell r="D61" t="str">
            <v>02154858#华联拖把548#喷漆</v>
          </cell>
          <cell r="E61" t="str">
            <v>现金2007010026</v>
          </cell>
          <cell r="F61" t="str">
            <v>02154858#华联拖把</v>
          </cell>
          <cell r="G61">
            <v>39079</v>
          </cell>
          <cell r="H61">
            <v>410</v>
          </cell>
          <cell r="I61">
            <v>39097</v>
          </cell>
        </row>
        <row r="62">
          <cell r="A62" t="str">
            <v>SA</v>
          </cell>
          <cell r="B62" t="str">
            <v>100000045</v>
          </cell>
          <cell r="C62" t="str">
            <v>2030A50801</v>
          </cell>
          <cell r="D62" t="str">
            <v>02154858#华联拖把548#仓库</v>
          </cell>
          <cell r="E62" t="str">
            <v>现金2007010026</v>
          </cell>
          <cell r="F62" t="str">
            <v>02154858#华联拖把</v>
          </cell>
          <cell r="G62">
            <v>39079</v>
          </cell>
          <cell r="H62">
            <v>138</v>
          </cell>
          <cell r="I62">
            <v>39097</v>
          </cell>
        </row>
        <row r="63">
          <cell r="A63" t="str">
            <v>SA</v>
          </cell>
          <cell r="B63" t="str">
            <v>100000246</v>
          </cell>
          <cell r="C63" t="str">
            <v>2030S10501</v>
          </cell>
          <cell r="D63" t="str">
            <v>02250371/72/北蒋加热3840注塑机用</v>
          </cell>
          <cell r="E63" t="str">
            <v>银行2007010238</v>
          </cell>
          <cell r="F63" t="str">
            <v>02250371/72/北蒋加</v>
          </cell>
          <cell r="G63">
            <v>39074</v>
          </cell>
          <cell r="H63">
            <v>2452.83</v>
          </cell>
          <cell r="I63">
            <v>39108</v>
          </cell>
        </row>
        <row r="64">
          <cell r="A64" t="str">
            <v>SA</v>
          </cell>
          <cell r="B64" t="str">
            <v>100000246</v>
          </cell>
          <cell r="C64" t="str">
            <v>2030S10501</v>
          </cell>
          <cell r="D64" t="str">
            <v>02250371/72/北蒋加热3840注塑机用</v>
          </cell>
          <cell r="E64" t="str">
            <v>银行2007010238</v>
          </cell>
          <cell r="F64" t="str">
            <v>02250371/72/北蒋加</v>
          </cell>
          <cell r="G64">
            <v>39074</v>
          </cell>
          <cell r="H64">
            <v>1169.81</v>
          </cell>
          <cell r="I64">
            <v>39108</v>
          </cell>
        </row>
        <row r="65">
          <cell r="A65" t="str">
            <v>SA</v>
          </cell>
          <cell r="B65" t="str">
            <v>100000092</v>
          </cell>
          <cell r="C65" t="str">
            <v>2030S11101</v>
          </cell>
          <cell r="D65" t="str">
            <v>02425662#芳鑫烧银板13556#压电机用</v>
          </cell>
          <cell r="E65" t="str">
            <v>银行2007010174</v>
          </cell>
          <cell r="F65" t="str">
            <v>02425662#芳鑫烧银</v>
          </cell>
          <cell r="G65">
            <v>39071</v>
          </cell>
          <cell r="H65">
            <v>11586.32</v>
          </cell>
          <cell r="I65">
            <v>39101</v>
          </cell>
        </row>
        <row r="66">
          <cell r="A66" t="str">
            <v>SA</v>
          </cell>
          <cell r="B66" t="str">
            <v>100000173</v>
          </cell>
          <cell r="C66" t="str">
            <v>2030S10601</v>
          </cell>
          <cell r="D66" t="str">
            <v>北注塑用电缆一批13141.44</v>
          </cell>
          <cell r="E66" t="str">
            <v>银行2007010209</v>
          </cell>
          <cell r="F66" t="str">
            <v>02475103#</v>
          </cell>
          <cell r="G66">
            <v>39098</v>
          </cell>
          <cell r="H66">
            <v>11231.56</v>
          </cell>
          <cell r="I66">
            <v>39106</v>
          </cell>
        </row>
        <row r="67">
          <cell r="A67" t="str">
            <v>SA</v>
          </cell>
          <cell r="B67" t="str">
            <v>100000033</v>
          </cell>
          <cell r="C67" t="str">
            <v>2030S10101</v>
          </cell>
          <cell r="D67" t="str">
            <v>02514700#武进人民商场石英钟78#二车间</v>
          </cell>
          <cell r="E67" t="str">
            <v>现金2007010014</v>
          </cell>
          <cell r="F67" t="str">
            <v>02514700#武进人民</v>
          </cell>
          <cell r="G67">
            <v>39090</v>
          </cell>
          <cell r="H67">
            <v>78</v>
          </cell>
          <cell r="I67">
            <v>39097</v>
          </cell>
        </row>
        <row r="68">
          <cell r="A68" t="str">
            <v>SA</v>
          </cell>
          <cell r="B68" t="str">
            <v>100000275</v>
          </cell>
          <cell r="C68" t="str">
            <v>2030A40301</v>
          </cell>
          <cell r="D68" t="str">
            <v>02533293华联超市酸奶等7063#研发三</v>
          </cell>
          <cell r="E68" t="str">
            <v>现金2007010081</v>
          </cell>
          <cell r="F68" t="str">
            <v>02533293华联超市酸</v>
          </cell>
          <cell r="G68">
            <v>39090</v>
          </cell>
          <cell r="H68">
            <v>106</v>
          </cell>
          <cell r="I68">
            <v>39111</v>
          </cell>
        </row>
        <row r="69">
          <cell r="A69" t="str">
            <v>SA</v>
          </cell>
          <cell r="B69" t="str">
            <v>100000172</v>
          </cell>
          <cell r="C69" t="str">
            <v>2030S10601</v>
          </cell>
          <cell r="D69" t="str">
            <v>耳机注塑用电缆一批9864.6</v>
          </cell>
          <cell r="E69" t="str">
            <v>银行2007010208</v>
          </cell>
          <cell r="F69" t="str">
            <v>02591620#</v>
          </cell>
          <cell r="G69">
            <v>39098</v>
          </cell>
          <cell r="H69">
            <v>8431.2800000000007</v>
          </cell>
          <cell r="I69">
            <v>39105</v>
          </cell>
        </row>
        <row r="70">
          <cell r="A70" t="str">
            <v>SA</v>
          </cell>
          <cell r="B70" t="str">
            <v>100000035</v>
          </cell>
          <cell r="C70" t="str">
            <v>2030S10101</v>
          </cell>
          <cell r="D70" t="str">
            <v>02669833#赛格金针350#二车间</v>
          </cell>
          <cell r="E70" t="str">
            <v>现金2007010016</v>
          </cell>
          <cell r="F70" t="str">
            <v>02669833#赛格金针</v>
          </cell>
          <cell r="G70">
            <v>39090</v>
          </cell>
          <cell r="H70">
            <v>350</v>
          </cell>
          <cell r="I70">
            <v>39097</v>
          </cell>
        </row>
        <row r="71">
          <cell r="A71" t="str">
            <v>KR</v>
          </cell>
          <cell r="B71" t="str">
            <v>1900000017</v>
          </cell>
          <cell r="C71" t="str">
            <v>2030S10301</v>
          </cell>
          <cell r="D71" t="str">
            <v>03263456/无锡热工/热电偶/音膜车间</v>
          </cell>
          <cell r="E71" t="str">
            <v>转帐2007010420</v>
          </cell>
          <cell r="F71" t="str">
            <v>03263456/552.14</v>
          </cell>
          <cell r="G71">
            <v>39072</v>
          </cell>
          <cell r="H71">
            <v>3247.86</v>
          </cell>
          <cell r="I71">
            <v>39099</v>
          </cell>
        </row>
        <row r="72">
          <cell r="A72" t="str">
            <v>KR</v>
          </cell>
          <cell r="B72" t="str">
            <v>1900000019</v>
          </cell>
          <cell r="C72" t="str">
            <v>2030S50601</v>
          </cell>
          <cell r="D72" t="str">
            <v>03716765/上海昌沪/插头等/工程部</v>
          </cell>
          <cell r="E72" t="str">
            <v>转帐2007010423</v>
          </cell>
          <cell r="F72" t="str">
            <v>03716765/819.92</v>
          </cell>
          <cell r="G72">
            <v>39091</v>
          </cell>
          <cell r="H72">
            <v>4823.08</v>
          </cell>
          <cell r="I72">
            <v>39099</v>
          </cell>
        </row>
        <row r="73">
          <cell r="A73" t="str">
            <v>DG</v>
          </cell>
          <cell r="B73" t="str">
            <v>1600000027</v>
          </cell>
          <cell r="C73" t="str">
            <v>2030S11201</v>
          </cell>
          <cell r="D73" t="str">
            <v>03769891/890/深瑞代付1120＃喷漆</v>
          </cell>
          <cell r="E73" t="str">
            <v>转账2007010568</v>
          </cell>
          <cell r="F73" t="str">
            <v>03769891/890/深瑞</v>
          </cell>
          <cell r="G73">
            <v>39109</v>
          </cell>
          <cell r="H73">
            <v>640</v>
          </cell>
          <cell r="I73">
            <v>39113</v>
          </cell>
        </row>
        <row r="74">
          <cell r="A74" t="str">
            <v>DG</v>
          </cell>
          <cell r="B74" t="str">
            <v>1600000027</v>
          </cell>
          <cell r="C74" t="str">
            <v>2030S10301</v>
          </cell>
          <cell r="D74" t="str">
            <v>03769891/890/深瑞代付1120＃音膜</v>
          </cell>
          <cell r="E74" t="str">
            <v>转账2007010568</v>
          </cell>
          <cell r="F74" t="str">
            <v>03769891/890/深瑞</v>
          </cell>
          <cell r="G74">
            <v>39109</v>
          </cell>
          <cell r="H74">
            <v>80</v>
          </cell>
          <cell r="I74">
            <v>39113</v>
          </cell>
        </row>
        <row r="75">
          <cell r="A75" t="str">
            <v>DG</v>
          </cell>
          <cell r="B75" t="str">
            <v>1600000027</v>
          </cell>
          <cell r="C75" t="str">
            <v>2030S10501</v>
          </cell>
          <cell r="D75" t="str">
            <v>03769891/890/深瑞代付1120＃注塑</v>
          </cell>
          <cell r="E75" t="str">
            <v>转账2007010568</v>
          </cell>
          <cell r="F75" t="str">
            <v>03769891/890/深瑞</v>
          </cell>
          <cell r="G75">
            <v>39109</v>
          </cell>
          <cell r="H75">
            <v>80</v>
          </cell>
          <cell r="I75">
            <v>39113</v>
          </cell>
        </row>
        <row r="76">
          <cell r="A76" t="str">
            <v>DG</v>
          </cell>
          <cell r="B76" t="str">
            <v>1600000027</v>
          </cell>
          <cell r="C76" t="str">
            <v>2030A50801</v>
          </cell>
          <cell r="D76" t="str">
            <v>03769891/890/深瑞代付1120＃仓库</v>
          </cell>
          <cell r="E76" t="str">
            <v>转账2007010568</v>
          </cell>
          <cell r="F76" t="str">
            <v>03769891/890/深瑞</v>
          </cell>
          <cell r="G76">
            <v>39109</v>
          </cell>
          <cell r="H76">
            <v>320</v>
          </cell>
          <cell r="I76">
            <v>39113</v>
          </cell>
        </row>
        <row r="77">
          <cell r="A77" t="str">
            <v>SA</v>
          </cell>
          <cell r="B77" t="str">
            <v>100000096</v>
          </cell>
          <cell r="C77" t="str">
            <v>2030S10401</v>
          </cell>
          <cell r="D77" t="str">
            <v>04040097/02609528/荆东耳罩6408.5#冲压</v>
          </cell>
          <cell r="E77" t="str">
            <v>银行2007010178</v>
          </cell>
          <cell r="F77" t="str">
            <v>04040097/02609528/</v>
          </cell>
          <cell r="G77">
            <v>39058</v>
          </cell>
          <cell r="H77">
            <v>2540.1799999999998</v>
          </cell>
          <cell r="I77">
            <v>39102</v>
          </cell>
        </row>
        <row r="78">
          <cell r="A78" t="str">
            <v>SA</v>
          </cell>
          <cell r="B78" t="str">
            <v>100000096</v>
          </cell>
          <cell r="C78" t="str">
            <v>2030S10501</v>
          </cell>
          <cell r="D78" t="str">
            <v>04040097/02609528/荆东耳罩6408.5#注塑</v>
          </cell>
          <cell r="E78" t="str">
            <v>银行2007010178</v>
          </cell>
          <cell r="F78" t="str">
            <v>04040097/02609528/</v>
          </cell>
          <cell r="G78">
            <v>39058</v>
          </cell>
          <cell r="H78">
            <v>65.81</v>
          </cell>
          <cell r="I78">
            <v>39102</v>
          </cell>
        </row>
        <row r="79">
          <cell r="A79" t="str">
            <v>SA</v>
          </cell>
          <cell r="B79" t="str">
            <v>100000096</v>
          </cell>
          <cell r="C79" t="str">
            <v>2030S10101</v>
          </cell>
          <cell r="D79" t="str">
            <v>04040097/02609528/荆东耳罩6408.5#二车间</v>
          </cell>
          <cell r="E79" t="str">
            <v>银行2007010178</v>
          </cell>
          <cell r="F79" t="str">
            <v>04040097/02609528/</v>
          </cell>
          <cell r="G79">
            <v>39058</v>
          </cell>
          <cell r="H79">
            <v>10.68</v>
          </cell>
          <cell r="I79">
            <v>39102</v>
          </cell>
        </row>
        <row r="80">
          <cell r="A80" t="str">
            <v>SA</v>
          </cell>
          <cell r="B80" t="str">
            <v>100000096</v>
          </cell>
          <cell r="C80" t="str">
            <v>2030S51401</v>
          </cell>
          <cell r="D80" t="str">
            <v>04040097/02609528/荆东耳罩6408.5#公共</v>
          </cell>
          <cell r="E80" t="str">
            <v>银行2007010178</v>
          </cell>
          <cell r="F80" t="str">
            <v>04040097/02609528/</v>
          </cell>
          <cell r="G80">
            <v>39058</v>
          </cell>
          <cell r="H80">
            <v>2860.69</v>
          </cell>
          <cell r="I80">
            <v>39102</v>
          </cell>
        </row>
        <row r="81">
          <cell r="A81" t="str">
            <v>SA</v>
          </cell>
          <cell r="B81" t="str">
            <v>100000512</v>
          </cell>
          <cell r="C81" t="str">
            <v>2030S51301</v>
          </cell>
          <cell r="D81" t="str">
            <v>04167515＃南方蓄电池400＃9655车</v>
          </cell>
          <cell r="E81" t="str">
            <v>现金2007010219</v>
          </cell>
          <cell r="F81" t="str">
            <v>04167515＃南方蓄电</v>
          </cell>
          <cell r="G81">
            <v>39086</v>
          </cell>
          <cell r="H81">
            <v>341.88</v>
          </cell>
          <cell r="I81">
            <v>39113</v>
          </cell>
        </row>
        <row r="82">
          <cell r="A82" t="str">
            <v>SA</v>
          </cell>
          <cell r="B82" t="str">
            <v>100000251</v>
          </cell>
          <cell r="C82" t="str">
            <v>2030A50901</v>
          </cell>
          <cell r="D82" t="str">
            <v>04167516#南方蓄电池750#9068车</v>
          </cell>
          <cell r="E82" t="str">
            <v>现金2007010070</v>
          </cell>
          <cell r="F82" t="str">
            <v>04167516#南方蓄电</v>
          </cell>
          <cell r="G82">
            <v>39086</v>
          </cell>
          <cell r="H82">
            <v>641.03</v>
          </cell>
          <cell r="I82">
            <v>39109</v>
          </cell>
        </row>
        <row r="83">
          <cell r="A83" t="str">
            <v>SA</v>
          </cell>
          <cell r="B83" t="str">
            <v>100000108</v>
          </cell>
          <cell r="C83" t="str">
            <v>2030S10401</v>
          </cell>
          <cell r="D83" t="str">
            <v>04220389#蓝翔货款145#冲压</v>
          </cell>
          <cell r="E83" t="str">
            <v>现金2007010036</v>
          </cell>
          <cell r="F83" t="str">
            <v>04220389#蓝翔货款</v>
          </cell>
          <cell r="G83">
            <v>39077</v>
          </cell>
          <cell r="H83">
            <v>123.93</v>
          </cell>
          <cell r="I83">
            <v>39103</v>
          </cell>
        </row>
        <row r="84">
          <cell r="A84" t="str">
            <v>KR</v>
          </cell>
          <cell r="B84" t="str">
            <v>1900000124</v>
          </cell>
          <cell r="C84" t="str">
            <v>2030S51401</v>
          </cell>
          <cell r="D84" t="str">
            <v>04281283/东青第二塑料/垃圾袋等/公共</v>
          </cell>
          <cell r="E84" t="str">
            <v>转帐2007010445</v>
          </cell>
          <cell r="F84" t="str">
            <v>04281283/3207.05</v>
          </cell>
          <cell r="G84">
            <v>39063</v>
          </cell>
          <cell r="H84">
            <v>10697.43</v>
          </cell>
          <cell r="I84">
            <v>39107</v>
          </cell>
        </row>
        <row r="85">
          <cell r="A85" t="str">
            <v>KR</v>
          </cell>
          <cell r="B85" t="str">
            <v>1900000124</v>
          </cell>
          <cell r="C85" t="str">
            <v>2030A40401</v>
          </cell>
          <cell r="D85" t="str">
            <v>04281283/东青第二塑料/垃圾袋等/中试</v>
          </cell>
          <cell r="E85" t="str">
            <v>转帐2007010445</v>
          </cell>
          <cell r="F85" t="str">
            <v>04281283/3207.05</v>
          </cell>
          <cell r="G85">
            <v>39063</v>
          </cell>
          <cell r="H85">
            <v>533.33000000000004</v>
          </cell>
          <cell r="I85">
            <v>39107</v>
          </cell>
        </row>
        <row r="86">
          <cell r="A86" t="str">
            <v>KR</v>
          </cell>
          <cell r="B86" t="str">
            <v>1900000124</v>
          </cell>
          <cell r="C86" t="str">
            <v>2030S10501</v>
          </cell>
          <cell r="D86" t="str">
            <v>04281283/东青第二塑料/垃圾袋等/注塑车间</v>
          </cell>
          <cell r="E86" t="str">
            <v>转帐2007010445</v>
          </cell>
          <cell r="F86" t="str">
            <v>04281283/3207.05</v>
          </cell>
          <cell r="G86">
            <v>39063</v>
          </cell>
          <cell r="H86">
            <v>7634.19</v>
          </cell>
          <cell r="I86">
            <v>39107</v>
          </cell>
        </row>
        <row r="87">
          <cell r="A87" t="str">
            <v>KR</v>
          </cell>
          <cell r="B87" t="str">
            <v>1900000036</v>
          </cell>
          <cell r="C87" t="str">
            <v>2030S51401</v>
          </cell>
          <cell r="D87" t="str">
            <v>04281338/东青第二塑料/筒料/公共</v>
          </cell>
          <cell r="E87" t="str">
            <v>转帐2007010465</v>
          </cell>
          <cell r="F87" t="str">
            <v>04281338/2027.78</v>
          </cell>
          <cell r="G87">
            <v>39072</v>
          </cell>
          <cell r="H87">
            <v>1890</v>
          </cell>
          <cell r="I87">
            <v>39099</v>
          </cell>
        </row>
        <row r="88">
          <cell r="A88" t="str">
            <v>KR</v>
          </cell>
          <cell r="B88" t="str">
            <v>1900000036</v>
          </cell>
          <cell r="C88" t="str">
            <v>2030S10101</v>
          </cell>
          <cell r="D88" t="str">
            <v>04281338/东青第二塑料/筒料/二车间</v>
          </cell>
          <cell r="E88" t="str">
            <v>转帐2007010465</v>
          </cell>
          <cell r="F88" t="str">
            <v>04281338/2027.78</v>
          </cell>
          <cell r="G88">
            <v>39072</v>
          </cell>
          <cell r="H88">
            <v>10038.120000000001</v>
          </cell>
          <cell r="I88">
            <v>39099</v>
          </cell>
        </row>
        <row r="89">
          <cell r="A89" t="str">
            <v>KR</v>
          </cell>
          <cell r="B89" t="str">
            <v>1900000029</v>
          </cell>
          <cell r="C89" t="str">
            <v>2030S51401</v>
          </cell>
          <cell r="D89" t="str">
            <v>04289128/东青第二塑料/垃圾袋/公共</v>
          </cell>
          <cell r="E89" t="str">
            <v>转帐2007010433</v>
          </cell>
          <cell r="F89" t="str">
            <v>04289128/1440.36</v>
          </cell>
          <cell r="G89">
            <v>39089</v>
          </cell>
          <cell r="H89">
            <v>8472.69</v>
          </cell>
          <cell r="I89">
            <v>39099</v>
          </cell>
        </row>
        <row r="90">
          <cell r="A90" t="str">
            <v>KR</v>
          </cell>
          <cell r="B90" t="str">
            <v>1900000059</v>
          </cell>
          <cell r="C90" t="str">
            <v>2030S11201</v>
          </cell>
          <cell r="D90" t="str">
            <v>04310158/昆山华涌/防静电手套/喷漆厂</v>
          </cell>
          <cell r="E90" t="str">
            <v>转帐2007010505</v>
          </cell>
          <cell r="F90" t="str">
            <v>04310158/464.96</v>
          </cell>
          <cell r="G90">
            <v>39085</v>
          </cell>
          <cell r="H90">
            <v>2735.04</v>
          </cell>
          <cell r="I90">
            <v>39101</v>
          </cell>
        </row>
        <row r="91">
          <cell r="A91" t="str">
            <v>KR</v>
          </cell>
          <cell r="B91" t="str">
            <v>1900000122</v>
          </cell>
          <cell r="C91" t="str">
            <v>2030S11201</v>
          </cell>
          <cell r="D91" t="str">
            <v>04310221/昆山华涌/手套等/喷漆厂</v>
          </cell>
          <cell r="E91" t="str">
            <v>转帐2007010443</v>
          </cell>
          <cell r="F91" t="str">
            <v>04310221/1365.82</v>
          </cell>
          <cell r="G91">
            <v>39098</v>
          </cell>
          <cell r="H91">
            <v>8034.18</v>
          </cell>
          <cell r="I91">
            <v>39107</v>
          </cell>
        </row>
        <row r="92">
          <cell r="A92" t="str">
            <v>SA</v>
          </cell>
          <cell r="B92" t="str">
            <v>100000318</v>
          </cell>
          <cell r="C92" t="str">
            <v>2030S11101</v>
          </cell>
          <cell r="D92" t="str">
            <v>04331093＃汇丰油2050＃压电</v>
          </cell>
          <cell r="E92" t="str">
            <v>银行2007010273</v>
          </cell>
          <cell r="F92" t="str">
            <v>04331093＃汇丰油</v>
          </cell>
          <cell r="G92">
            <v>39094</v>
          </cell>
          <cell r="H92">
            <v>1752.14</v>
          </cell>
          <cell r="I92">
            <v>39111</v>
          </cell>
        </row>
        <row r="93">
          <cell r="A93" t="str">
            <v>KR</v>
          </cell>
          <cell r="B93" t="str">
            <v>1900000130</v>
          </cell>
          <cell r="C93" t="str">
            <v>2030A50901</v>
          </cell>
          <cell r="D93" t="str">
            <v>04852322#中石化常州油72337.77#小车</v>
          </cell>
          <cell r="E93" t="str">
            <v>转帐2007010448</v>
          </cell>
          <cell r="F93" t="str">
            <v>04852322#中石化常</v>
          </cell>
          <cell r="G93">
            <v>39093</v>
          </cell>
          <cell r="H93">
            <v>21604.37</v>
          </cell>
          <cell r="I93">
            <v>39108</v>
          </cell>
        </row>
        <row r="94">
          <cell r="A94" t="str">
            <v>KR</v>
          </cell>
          <cell r="B94" t="str">
            <v>1900000130</v>
          </cell>
          <cell r="C94" t="str">
            <v>2030S51301</v>
          </cell>
          <cell r="D94" t="str">
            <v>04852322#中石化常州油72337.77#货车</v>
          </cell>
          <cell r="E94" t="str">
            <v>转帐2007010448</v>
          </cell>
          <cell r="F94" t="str">
            <v>04852322#中石化常</v>
          </cell>
          <cell r="G94">
            <v>39093</v>
          </cell>
          <cell r="H94">
            <v>40222.78</v>
          </cell>
          <cell r="I94">
            <v>39108</v>
          </cell>
        </row>
        <row r="95">
          <cell r="A95" t="str">
            <v>SA</v>
          </cell>
          <cell r="B95" t="str">
            <v>100000024</v>
          </cell>
          <cell r="C95" t="str">
            <v>2030S51301</v>
          </cell>
          <cell r="D95" t="str">
            <v>04864111中石化/柴油/储运</v>
          </cell>
          <cell r="E95" t="str">
            <v>现金2007010005</v>
          </cell>
          <cell r="F95" t="str">
            <v>04864111/160.47</v>
          </cell>
          <cell r="G95">
            <v>39080</v>
          </cell>
          <cell r="H95">
            <v>943.95</v>
          </cell>
          <cell r="I95">
            <v>39093</v>
          </cell>
        </row>
        <row r="96">
          <cell r="A96" t="str">
            <v>SA</v>
          </cell>
          <cell r="B96" t="str">
            <v>100000022</v>
          </cell>
          <cell r="C96" t="str">
            <v>2030S51301</v>
          </cell>
          <cell r="D96" t="str">
            <v>04864143/中石化/柴油/储运</v>
          </cell>
          <cell r="E96" t="str">
            <v>现金2007010003</v>
          </cell>
          <cell r="F96" t="str">
            <v>04864143/29.11</v>
          </cell>
          <cell r="G96">
            <v>39083</v>
          </cell>
          <cell r="H96">
            <v>171.27</v>
          </cell>
          <cell r="I96">
            <v>39093</v>
          </cell>
        </row>
        <row r="97">
          <cell r="A97" t="str">
            <v>SA</v>
          </cell>
          <cell r="B97" t="str">
            <v>100000026</v>
          </cell>
          <cell r="C97" t="str">
            <v>2030S51301</v>
          </cell>
          <cell r="D97" t="str">
            <v>04864147中石化/柴油/储运</v>
          </cell>
          <cell r="E97" t="str">
            <v>现金2007010007</v>
          </cell>
          <cell r="F97" t="str">
            <v>04864147/116.46</v>
          </cell>
          <cell r="G97">
            <v>39084</v>
          </cell>
          <cell r="H97">
            <v>685.06</v>
          </cell>
          <cell r="I97">
            <v>39093</v>
          </cell>
        </row>
        <row r="98">
          <cell r="A98" t="str">
            <v>SA</v>
          </cell>
          <cell r="B98" t="str">
            <v>100000109</v>
          </cell>
          <cell r="C98" t="str">
            <v>2030S51301</v>
          </cell>
          <cell r="D98" t="str">
            <v>04864175中石化常州油1001.9#7391车</v>
          </cell>
          <cell r="E98" t="str">
            <v>现金2007010037</v>
          </cell>
          <cell r="F98" t="str">
            <v>04864175中石化常州</v>
          </cell>
          <cell r="G98">
            <v>39092</v>
          </cell>
          <cell r="H98">
            <v>856.33</v>
          </cell>
          <cell r="I98">
            <v>39103</v>
          </cell>
        </row>
        <row r="99">
          <cell r="A99" t="str">
            <v>SA</v>
          </cell>
          <cell r="B99" t="str">
            <v>100000514</v>
          </cell>
          <cell r="C99" t="str">
            <v>2030S51301</v>
          </cell>
          <cell r="D99" t="str">
            <v>04864293＃中石化油601.14＃3703车</v>
          </cell>
          <cell r="E99" t="str">
            <v>现金2007010221</v>
          </cell>
          <cell r="F99" t="str">
            <v>04864293＃中石化油</v>
          </cell>
          <cell r="G99">
            <v>39108</v>
          </cell>
          <cell r="H99">
            <v>513.79</v>
          </cell>
          <cell r="I99">
            <v>39113</v>
          </cell>
        </row>
        <row r="100">
          <cell r="A100" t="str">
            <v>SA</v>
          </cell>
          <cell r="B100" t="str">
            <v>100000032</v>
          </cell>
          <cell r="C100" t="str">
            <v>2030S10401</v>
          </cell>
          <cell r="D100" t="str">
            <v>04927108#荣海尼龙轮104#冲压</v>
          </cell>
          <cell r="E100" t="str">
            <v>现金2007010013</v>
          </cell>
          <cell r="F100" t="str">
            <v>04927108#荣海尼龙</v>
          </cell>
          <cell r="G100">
            <v>39072</v>
          </cell>
          <cell r="H100">
            <v>88.89</v>
          </cell>
          <cell r="I100">
            <v>39097</v>
          </cell>
        </row>
        <row r="101">
          <cell r="A101" t="str">
            <v>SA</v>
          </cell>
          <cell r="B101" t="str">
            <v>100000319</v>
          </cell>
          <cell r="C101" t="str">
            <v>2030A50801</v>
          </cell>
          <cell r="D101" t="str">
            <v>04927246＃荣海平板车255＃仓库</v>
          </cell>
          <cell r="E101" t="str">
            <v>银行2007010274</v>
          </cell>
          <cell r="F101" t="str">
            <v>04927246＃荣海平板</v>
          </cell>
          <cell r="G101">
            <v>39093</v>
          </cell>
          <cell r="H101">
            <v>217.95</v>
          </cell>
          <cell r="I101">
            <v>39111</v>
          </cell>
        </row>
        <row r="102">
          <cell r="A102" t="str">
            <v>SA</v>
          </cell>
          <cell r="B102" t="str">
            <v>100000294</v>
          </cell>
          <cell r="C102" t="str">
            <v>2030S10101</v>
          </cell>
          <cell r="D102" t="str">
            <v>04928514＃亚鸿干燥剂1440＃二车间</v>
          </cell>
          <cell r="E102" t="str">
            <v>银行2007010267</v>
          </cell>
          <cell r="F102" t="str">
            <v>04928514＃亚鸿干燥</v>
          </cell>
          <cell r="G102">
            <v>39080</v>
          </cell>
          <cell r="H102">
            <v>1230.77</v>
          </cell>
          <cell r="I102">
            <v>39111</v>
          </cell>
        </row>
        <row r="103">
          <cell r="A103" t="str">
            <v>KR</v>
          </cell>
          <cell r="B103" t="str">
            <v>1900000050</v>
          </cell>
          <cell r="C103" t="str">
            <v>2030S10401</v>
          </cell>
          <cell r="D103" t="str">
            <v>04929737/常州九旭/针头等/冲压车间</v>
          </cell>
          <cell r="E103" t="str">
            <v>转帐2007010500</v>
          </cell>
          <cell r="F103" t="str">
            <v>04929737/2001.69</v>
          </cell>
          <cell r="G103">
            <v>39073</v>
          </cell>
          <cell r="H103">
            <v>185.9</v>
          </cell>
          <cell r="I103">
            <v>39100</v>
          </cell>
        </row>
        <row r="104">
          <cell r="A104" t="str">
            <v>KR</v>
          </cell>
          <cell r="B104" t="str">
            <v>1900000050</v>
          </cell>
          <cell r="C104" t="str">
            <v>2030S11201</v>
          </cell>
          <cell r="D104" t="str">
            <v>04929737/常州九旭/针头等/喷漆车间</v>
          </cell>
          <cell r="E104" t="str">
            <v>转帐2007010500</v>
          </cell>
          <cell r="F104" t="str">
            <v>04929737/2001.69</v>
          </cell>
          <cell r="G104">
            <v>39073</v>
          </cell>
          <cell r="H104">
            <v>4.78</v>
          </cell>
          <cell r="I104">
            <v>39100</v>
          </cell>
        </row>
        <row r="105">
          <cell r="A105" t="str">
            <v>KR</v>
          </cell>
          <cell r="B105" t="str">
            <v>1900000050</v>
          </cell>
          <cell r="C105" t="str">
            <v>2030A51301</v>
          </cell>
          <cell r="D105" t="str">
            <v>04929737/常州九旭/针头等/后勤部</v>
          </cell>
          <cell r="E105" t="str">
            <v>转帐2007010500</v>
          </cell>
          <cell r="F105" t="str">
            <v>04929737/2001.69</v>
          </cell>
          <cell r="G105">
            <v>39073</v>
          </cell>
          <cell r="H105">
            <v>1566.55</v>
          </cell>
          <cell r="I105">
            <v>39100</v>
          </cell>
        </row>
        <row r="106">
          <cell r="A106" t="str">
            <v>KR</v>
          </cell>
          <cell r="B106" t="str">
            <v>1900000050</v>
          </cell>
          <cell r="C106" t="str">
            <v>2030S50701</v>
          </cell>
          <cell r="D106" t="str">
            <v>04929737/常州九旭/针头等/实验室</v>
          </cell>
          <cell r="E106" t="str">
            <v>转帐2007010500</v>
          </cell>
          <cell r="F106" t="str">
            <v>04929737/2001.69</v>
          </cell>
          <cell r="G106">
            <v>39073</v>
          </cell>
          <cell r="H106">
            <v>5558.97</v>
          </cell>
          <cell r="I106">
            <v>39100</v>
          </cell>
        </row>
        <row r="107">
          <cell r="A107" t="str">
            <v>KR</v>
          </cell>
          <cell r="B107" t="str">
            <v>1900000050</v>
          </cell>
          <cell r="C107" t="str">
            <v>2030S50701</v>
          </cell>
          <cell r="D107" t="str">
            <v>04929737/常州九旭/针头等/三车间品控</v>
          </cell>
          <cell r="E107" t="str">
            <v>转帐2007010500</v>
          </cell>
          <cell r="F107" t="str">
            <v>04929737/2001.69</v>
          </cell>
          <cell r="G107">
            <v>39073</v>
          </cell>
          <cell r="H107">
            <v>2.9</v>
          </cell>
          <cell r="I107">
            <v>39100</v>
          </cell>
        </row>
        <row r="108">
          <cell r="A108" t="str">
            <v>KR</v>
          </cell>
          <cell r="B108" t="str">
            <v>1900000050</v>
          </cell>
          <cell r="C108" t="str">
            <v>2030S51401</v>
          </cell>
          <cell r="D108" t="str">
            <v>04929737/常州九旭/针头等/公共</v>
          </cell>
          <cell r="E108" t="str">
            <v>转帐2007010500</v>
          </cell>
          <cell r="F108" t="str">
            <v>04929737/2001.69</v>
          </cell>
          <cell r="G108">
            <v>39073</v>
          </cell>
          <cell r="H108">
            <v>4455.55</v>
          </cell>
          <cell r="I108">
            <v>39100</v>
          </cell>
        </row>
        <row r="109">
          <cell r="A109" t="str">
            <v>KR</v>
          </cell>
          <cell r="B109" t="str">
            <v>1900000068</v>
          </cell>
          <cell r="C109" t="str">
            <v>2030S11201</v>
          </cell>
          <cell r="D109" t="str">
            <v>04980282/常州红裕/周转箱等/喷漆厂</v>
          </cell>
          <cell r="E109" t="str">
            <v>转帐2007010516</v>
          </cell>
          <cell r="F109" t="str">
            <v>04980282/280.87</v>
          </cell>
          <cell r="G109">
            <v>39092</v>
          </cell>
          <cell r="H109">
            <v>519.65</v>
          </cell>
          <cell r="I109">
            <v>39105</v>
          </cell>
        </row>
        <row r="110">
          <cell r="A110" t="str">
            <v>KR</v>
          </cell>
          <cell r="B110" t="str">
            <v>1900000068</v>
          </cell>
          <cell r="C110" t="str">
            <v>2030A40401</v>
          </cell>
          <cell r="D110" t="str">
            <v>04980282/常州红裕/周转箱等/二中试</v>
          </cell>
          <cell r="E110" t="str">
            <v>转帐2007010516</v>
          </cell>
          <cell r="F110" t="str">
            <v>04980282/280.87</v>
          </cell>
          <cell r="G110">
            <v>39092</v>
          </cell>
          <cell r="H110">
            <v>405.98</v>
          </cell>
          <cell r="I110">
            <v>39105</v>
          </cell>
        </row>
        <row r="111">
          <cell r="A111" t="str">
            <v>KR</v>
          </cell>
          <cell r="B111" t="str">
            <v>1900000068</v>
          </cell>
          <cell r="C111" t="str">
            <v>2030A50801</v>
          </cell>
          <cell r="D111" t="str">
            <v>04980282/常州红裕/周转箱等/仓库</v>
          </cell>
          <cell r="E111" t="str">
            <v>转帐2007010516</v>
          </cell>
          <cell r="F111" t="str">
            <v>04980282/280.87</v>
          </cell>
          <cell r="G111">
            <v>39092</v>
          </cell>
          <cell r="H111">
            <v>726.5</v>
          </cell>
          <cell r="I111">
            <v>39105</v>
          </cell>
        </row>
        <row r="112">
          <cell r="A112" t="str">
            <v>SA</v>
          </cell>
          <cell r="B112" t="str">
            <v>100000252</v>
          </cell>
          <cell r="C112" t="str">
            <v>2030S51301</v>
          </cell>
          <cell r="D112" t="str">
            <v>05136200/等油费1750#3703车</v>
          </cell>
          <cell r="E112" t="str">
            <v>现金2007010071</v>
          </cell>
          <cell r="F112" t="str">
            <v>05136200/等油费175</v>
          </cell>
          <cell r="G112">
            <v>39090</v>
          </cell>
          <cell r="H112">
            <v>1750</v>
          </cell>
          <cell r="I112">
            <v>39109</v>
          </cell>
        </row>
        <row r="113">
          <cell r="A113" t="str">
            <v>SA</v>
          </cell>
          <cell r="B113" t="str">
            <v>100000030</v>
          </cell>
          <cell r="C113" t="str">
            <v>2030S51301</v>
          </cell>
          <cell r="D113" t="str">
            <v>05136562/01583102#油1500#3806车</v>
          </cell>
          <cell r="E113" t="str">
            <v>现金2007010011</v>
          </cell>
          <cell r="F113" t="str">
            <v>05136562/01583102#</v>
          </cell>
          <cell r="G113">
            <v>39090</v>
          </cell>
          <cell r="H113">
            <v>1500</v>
          </cell>
          <cell r="I113">
            <v>39097</v>
          </cell>
        </row>
        <row r="114">
          <cell r="A114" t="str">
            <v>KR</v>
          </cell>
          <cell r="B114" t="str">
            <v>1900000072</v>
          </cell>
          <cell r="C114" t="str">
            <v>2030A40501</v>
          </cell>
          <cell r="D114" t="str">
            <v>05777305/无锡昊华/汽缸等/音膜中试</v>
          </cell>
          <cell r="E114" t="str">
            <v>转帐2007010518</v>
          </cell>
          <cell r="F114" t="str">
            <v>05777305/3389.25</v>
          </cell>
          <cell r="G114">
            <v>39065</v>
          </cell>
          <cell r="H114">
            <v>19936.75</v>
          </cell>
          <cell r="I114">
            <v>39105</v>
          </cell>
        </row>
        <row r="115">
          <cell r="A115" t="str">
            <v>SA</v>
          </cell>
          <cell r="B115" t="str">
            <v>100000105</v>
          </cell>
          <cell r="C115" t="str">
            <v>2030A50901</v>
          </cell>
          <cell r="D115" t="str">
            <v>05912368/13292/高速公路油250#7515车</v>
          </cell>
          <cell r="E115" t="str">
            <v>现金2007010034</v>
          </cell>
          <cell r="F115" t="str">
            <v>05912368/13292/高</v>
          </cell>
          <cell r="G115">
            <v>39097</v>
          </cell>
          <cell r="H115">
            <v>250</v>
          </cell>
          <cell r="I115">
            <v>39103</v>
          </cell>
        </row>
        <row r="116">
          <cell r="A116" t="str">
            <v>SA</v>
          </cell>
          <cell r="B116" t="str">
            <v>100000106</v>
          </cell>
          <cell r="C116" t="str">
            <v>2030A50901</v>
          </cell>
          <cell r="D116" t="str">
            <v>05915416/16333/高速公路油250#7515车</v>
          </cell>
          <cell r="E116" t="str">
            <v>现金2007010035</v>
          </cell>
          <cell r="F116" t="str">
            <v>05915416/16333/高</v>
          </cell>
          <cell r="G116">
            <v>39097</v>
          </cell>
          <cell r="H116">
            <v>250</v>
          </cell>
          <cell r="I116">
            <v>39103</v>
          </cell>
        </row>
        <row r="117">
          <cell r="A117" t="str">
            <v>SA</v>
          </cell>
          <cell r="B117" t="str">
            <v>100000254</v>
          </cell>
          <cell r="C117" t="str">
            <v>2030A50901</v>
          </cell>
          <cell r="D117" t="str">
            <v>05919772/18681/汽油240#7515车</v>
          </cell>
          <cell r="E117" t="str">
            <v>现金2007010073</v>
          </cell>
          <cell r="F117" t="str">
            <v>05919772/18681/汽</v>
          </cell>
          <cell r="G117">
            <v>39101</v>
          </cell>
          <cell r="H117">
            <v>240</v>
          </cell>
          <cell r="I117">
            <v>39109</v>
          </cell>
        </row>
        <row r="118">
          <cell r="A118" t="str">
            <v>SA</v>
          </cell>
          <cell r="B118" t="str">
            <v>100000516</v>
          </cell>
          <cell r="C118" t="str">
            <v>2030A50901</v>
          </cell>
          <cell r="D118" t="str">
            <v>05963262/62242/高速公路油240＃7515车</v>
          </cell>
          <cell r="E118" t="str">
            <v>现金2007010222</v>
          </cell>
          <cell r="F118" t="str">
            <v>05963262/62242/高</v>
          </cell>
          <cell r="G118">
            <v>39111</v>
          </cell>
          <cell r="H118">
            <v>240</v>
          </cell>
          <cell r="I118">
            <v>39113</v>
          </cell>
        </row>
        <row r="119">
          <cell r="A119" t="str">
            <v>KR</v>
          </cell>
          <cell r="B119" t="str">
            <v>1900000018</v>
          </cell>
          <cell r="C119" t="str">
            <v>2030S50601</v>
          </cell>
          <cell r="D119" t="str">
            <v>06002910/无锡信捷/触摸屏/工程部</v>
          </cell>
          <cell r="E119" t="str">
            <v>转帐2007010422</v>
          </cell>
          <cell r="F119" t="str">
            <v>06002910/1657.87</v>
          </cell>
          <cell r="G119">
            <v>39063</v>
          </cell>
          <cell r="H119">
            <v>9752.1299999999992</v>
          </cell>
          <cell r="I119">
            <v>39099</v>
          </cell>
        </row>
        <row r="120">
          <cell r="A120" t="str">
            <v>SA</v>
          </cell>
          <cell r="B120" t="str">
            <v>100000103</v>
          </cell>
          <cell r="C120" t="str">
            <v>2030A50901</v>
          </cell>
          <cell r="D120" t="str">
            <v>06015001/06015633/高速公路油330#1799车</v>
          </cell>
          <cell r="E120" t="str">
            <v>现金2007010032</v>
          </cell>
          <cell r="F120" t="str">
            <v>06015001/06015633/</v>
          </cell>
          <cell r="G120">
            <v>39101</v>
          </cell>
          <cell r="H120">
            <v>330</v>
          </cell>
          <cell r="I120">
            <v>39102</v>
          </cell>
        </row>
        <row r="121">
          <cell r="A121" t="str">
            <v>KR</v>
          </cell>
          <cell r="B121" t="str">
            <v>1900000121</v>
          </cell>
          <cell r="C121" t="str">
            <v>2030S10401</v>
          </cell>
          <cell r="D121" t="str">
            <v>06932338/江苏天开/刀片/冲压</v>
          </cell>
          <cell r="E121" t="str">
            <v>转帐2007010447</v>
          </cell>
          <cell r="F121" t="str">
            <v>06932338/319.66</v>
          </cell>
          <cell r="G121">
            <v>39074</v>
          </cell>
          <cell r="H121">
            <v>1880.34</v>
          </cell>
          <cell r="I121">
            <v>39107</v>
          </cell>
        </row>
        <row r="122">
          <cell r="A122" t="str">
            <v>SA</v>
          </cell>
          <cell r="B122" t="str">
            <v>100000597</v>
          </cell>
          <cell r="C122" t="str">
            <v>2030S10101</v>
          </cell>
          <cell r="D122" t="str">
            <v>二车间</v>
          </cell>
          <cell r="E122">
            <v>0</v>
          </cell>
          <cell r="F122" t="str">
            <v>07.1.蒋紫娟辅料报</v>
          </cell>
          <cell r="G122">
            <v>39113</v>
          </cell>
          <cell r="H122">
            <v>32031.18</v>
          </cell>
          <cell r="I122">
            <v>39113</v>
          </cell>
        </row>
        <row r="123">
          <cell r="A123" t="str">
            <v>SA</v>
          </cell>
          <cell r="B123" t="str">
            <v>100000597</v>
          </cell>
          <cell r="C123" t="str">
            <v>2030A50701</v>
          </cell>
          <cell r="D123" t="str">
            <v>品控</v>
          </cell>
          <cell r="E123">
            <v>0</v>
          </cell>
          <cell r="F123" t="str">
            <v>07.1.蒋紫娟辅料报</v>
          </cell>
          <cell r="G123">
            <v>39113</v>
          </cell>
          <cell r="H123">
            <v>48.29</v>
          </cell>
          <cell r="I123">
            <v>39113</v>
          </cell>
        </row>
        <row r="124">
          <cell r="A124" t="str">
            <v>SA</v>
          </cell>
          <cell r="B124" t="str">
            <v>100000597</v>
          </cell>
          <cell r="C124" t="str">
            <v>2030S10301</v>
          </cell>
          <cell r="D124" t="str">
            <v>音膜车间</v>
          </cell>
          <cell r="E124">
            <v>0</v>
          </cell>
          <cell r="F124" t="str">
            <v>07.1.蒋紫娟辅料报</v>
          </cell>
          <cell r="G124">
            <v>39113</v>
          </cell>
          <cell r="H124">
            <v>4703.22</v>
          </cell>
          <cell r="I124">
            <v>39113</v>
          </cell>
        </row>
        <row r="125">
          <cell r="A125" t="str">
            <v>SA</v>
          </cell>
          <cell r="B125" t="str">
            <v>100000597</v>
          </cell>
          <cell r="C125" t="str">
            <v>2030S10401</v>
          </cell>
          <cell r="D125" t="str">
            <v>冲压车间</v>
          </cell>
          <cell r="E125">
            <v>0</v>
          </cell>
          <cell r="F125" t="str">
            <v>07.1.蒋紫娟辅料报</v>
          </cell>
          <cell r="G125">
            <v>39113</v>
          </cell>
          <cell r="H125">
            <v>7259.43</v>
          </cell>
          <cell r="I125">
            <v>39113</v>
          </cell>
        </row>
        <row r="126">
          <cell r="A126" t="str">
            <v>SA</v>
          </cell>
          <cell r="B126" t="str">
            <v>100000597</v>
          </cell>
          <cell r="C126" t="str">
            <v>2030S10501</v>
          </cell>
          <cell r="D126" t="str">
            <v>注塑车间</v>
          </cell>
          <cell r="E126">
            <v>0</v>
          </cell>
          <cell r="F126" t="str">
            <v>07.1.蒋紫娟辅料报</v>
          </cell>
          <cell r="G126">
            <v>39113</v>
          </cell>
          <cell r="H126">
            <v>6577.39</v>
          </cell>
          <cell r="I126">
            <v>39113</v>
          </cell>
        </row>
        <row r="127">
          <cell r="A127" t="str">
            <v>SA</v>
          </cell>
          <cell r="B127" t="str">
            <v>100000597</v>
          </cell>
          <cell r="C127" t="str">
            <v>2030S10601</v>
          </cell>
          <cell r="D127" t="str">
            <v>注塑车间（北厂）</v>
          </cell>
          <cell r="E127">
            <v>0</v>
          </cell>
          <cell r="F127" t="str">
            <v>07.1.蒋紫娟辅料报</v>
          </cell>
          <cell r="G127">
            <v>39113</v>
          </cell>
          <cell r="H127">
            <v>805.4</v>
          </cell>
          <cell r="I127">
            <v>39113</v>
          </cell>
        </row>
        <row r="128">
          <cell r="A128" t="str">
            <v>SA</v>
          </cell>
          <cell r="B128" t="str">
            <v>100000597</v>
          </cell>
          <cell r="C128" t="str">
            <v>2030A51201</v>
          </cell>
          <cell r="D128" t="str">
            <v>综合部</v>
          </cell>
          <cell r="E128">
            <v>0</v>
          </cell>
          <cell r="F128" t="str">
            <v>07.1.蒋紫娟辅料报</v>
          </cell>
          <cell r="G128">
            <v>39113</v>
          </cell>
          <cell r="H128">
            <v>949.3</v>
          </cell>
          <cell r="I128">
            <v>39113</v>
          </cell>
        </row>
        <row r="129">
          <cell r="A129" t="str">
            <v>SA</v>
          </cell>
          <cell r="B129" t="str">
            <v>100000597</v>
          </cell>
          <cell r="C129" t="str">
            <v>2030A51301</v>
          </cell>
          <cell r="D129" t="str">
            <v>安保后勤部</v>
          </cell>
          <cell r="E129">
            <v>0</v>
          </cell>
          <cell r="F129" t="str">
            <v>07.1.蒋紫娟辅料报</v>
          </cell>
          <cell r="G129">
            <v>39113</v>
          </cell>
          <cell r="H129">
            <v>25815.119999999999</v>
          </cell>
          <cell r="I129">
            <v>39113</v>
          </cell>
        </row>
        <row r="130">
          <cell r="A130" t="str">
            <v>SA</v>
          </cell>
          <cell r="B130" t="str">
            <v>100000597</v>
          </cell>
          <cell r="C130" t="str">
            <v>2030A40401</v>
          </cell>
          <cell r="D130" t="str">
            <v>中试二</v>
          </cell>
          <cell r="E130">
            <v>0</v>
          </cell>
          <cell r="F130" t="str">
            <v>07.1.蒋紫娟辅料报</v>
          </cell>
          <cell r="G130">
            <v>39113</v>
          </cell>
          <cell r="H130">
            <v>857.44</v>
          </cell>
          <cell r="I130">
            <v>39113</v>
          </cell>
        </row>
        <row r="131">
          <cell r="A131" t="str">
            <v>SA</v>
          </cell>
          <cell r="B131" t="str">
            <v>100000597</v>
          </cell>
          <cell r="C131" t="str">
            <v>2030S10201</v>
          </cell>
          <cell r="D131" t="str">
            <v>绕线车间</v>
          </cell>
          <cell r="E131">
            <v>0</v>
          </cell>
          <cell r="F131" t="str">
            <v>07.1.蒋紫娟辅料报</v>
          </cell>
          <cell r="G131">
            <v>39113</v>
          </cell>
          <cell r="H131">
            <v>4471.2299999999996</v>
          </cell>
          <cell r="I131">
            <v>39113</v>
          </cell>
        </row>
        <row r="132">
          <cell r="A132" t="str">
            <v>SA</v>
          </cell>
          <cell r="B132" t="str">
            <v>100000597</v>
          </cell>
          <cell r="C132" t="str">
            <v>2030S11001</v>
          </cell>
          <cell r="D132" t="str">
            <v>威扬</v>
          </cell>
          <cell r="E132">
            <v>0</v>
          </cell>
          <cell r="F132" t="str">
            <v>07.1.蒋紫娟辅料报</v>
          </cell>
          <cell r="G132">
            <v>39113</v>
          </cell>
          <cell r="H132">
            <v>2587.0300000000002</v>
          </cell>
          <cell r="I132">
            <v>39113</v>
          </cell>
        </row>
        <row r="133">
          <cell r="A133" t="str">
            <v>SA</v>
          </cell>
          <cell r="B133" t="str">
            <v>100000597</v>
          </cell>
          <cell r="C133" t="str">
            <v>2030S10701</v>
          </cell>
          <cell r="D133" t="str">
            <v>三车间（原祥泰5车间）</v>
          </cell>
          <cell r="E133">
            <v>0</v>
          </cell>
          <cell r="F133" t="str">
            <v>07.1.蒋紫娟辅料报</v>
          </cell>
          <cell r="G133">
            <v>39113</v>
          </cell>
          <cell r="H133">
            <v>12368.11</v>
          </cell>
          <cell r="I133">
            <v>39113</v>
          </cell>
        </row>
        <row r="134">
          <cell r="A134" t="str">
            <v>SA</v>
          </cell>
          <cell r="B134" t="str">
            <v>100000597</v>
          </cell>
          <cell r="C134" t="str">
            <v>2030S10701</v>
          </cell>
          <cell r="D134" t="str">
            <v>YD车间</v>
          </cell>
          <cell r="E134">
            <v>0</v>
          </cell>
          <cell r="F134" t="str">
            <v>07.1.蒋紫娟辅料报</v>
          </cell>
          <cell r="G134">
            <v>39113</v>
          </cell>
          <cell r="H134">
            <v>1038.0999999999999</v>
          </cell>
          <cell r="I134">
            <v>39113</v>
          </cell>
        </row>
        <row r="135">
          <cell r="A135" t="str">
            <v>SA</v>
          </cell>
          <cell r="B135" t="str">
            <v>100000597</v>
          </cell>
          <cell r="C135" t="str">
            <v>2030S11101</v>
          </cell>
          <cell r="D135" t="str">
            <v>压电车间</v>
          </cell>
          <cell r="E135">
            <v>0</v>
          </cell>
          <cell r="F135" t="str">
            <v>07.1.蒋紫娟辅料报</v>
          </cell>
          <cell r="G135">
            <v>39113</v>
          </cell>
          <cell r="H135">
            <v>5023.8999999999996</v>
          </cell>
          <cell r="I135">
            <v>39113</v>
          </cell>
        </row>
        <row r="136">
          <cell r="A136" t="str">
            <v>SA</v>
          </cell>
          <cell r="B136" t="str">
            <v>100000597</v>
          </cell>
          <cell r="C136" t="str">
            <v>2030S51401</v>
          </cell>
          <cell r="D136">
            <v>0</v>
          </cell>
          <cell r="E136">
            <v>0</v>
          </cell>
          <cell r="F136" t="str">
            <v>07.1.蒋紫娟辅料报</v>
          </cell>
          <cell r="G136">
            <v>39113</v>
          </cell>
          <cell r="H136" t="str">
            <v>-106386,61</v>
          </cell>
          <cell r="I136">
            <v>39113</v>
          </cell>
        </row>
        <row r="137">
          <cell r="A137" t="str">
            <v>SA</v>
          </cell>
          <cell r="B137" t="str">
            <v>100000314</v>
          </cell>
          <cell r="C137" t="str">
            <v>2030S11101</v>
          </cell>
          <cell r="D137" t="str">
            <v>08065010＃志平布款6750＃压电</v>
          </cell>
          <cell r="E137" t="str">
            <v>银行2007010269</v>
          </cell>
          <cell r="F137" t="str">
            <v>08065010＃志平布款</v>
          </cell>
          <cell r="G137">
            <v>39104</v>
          </cell>
          <cell r="H137">
            <v>6750</v>
          </cell>
          <cell r="I137">
            <v>39111</v>
          </cell>
        </row>
        <row r="138">
          <cell r="A138" t="str">
            <v>SA</v>
          </cell>
          <cell r="B138" t="str">
            <v>100000100</v>
          </cell>
          <cell r="C138" t="str">
            <v>2030S10501</v>
          </cell>
          <cell r="D138" t="str">
            <v>08125598#大朗劲兴7200#注塑机用刀</v>
          </cell>
          <cell r="E138" t="str">
            <v>银行2007010179</v>
          </cell>
          <cell r="F138" t="str">
            <v>08125598#大朗劲兴</v>
          </cell>
          <cell r="G138">
            <v>39041</v>
          </cell>
          <cell r="H138">
            <v>7200</v>
          </cell>
          <cell r="I138">
            <v>39102</v>
          </cell>
        </row>
        <row r="139">
          <cell r="A139" t="str">
            <v>SA</v>
          </cell>
          <cell r="B139" t="str">
            <v>100000102</v>
          </cell>
          <cell r="C139" t="str">
            <v>2030S10701</v>
          </cell>
          <cell r="D139" t="str">
            <v>08405833/34金明有机板1200#三车间</v>
          </cell>
          <cell r="E139" t="str">
            <v>银行2007010180</v>
          </cell>
          <cell r="F139" t="str">
            <v>08405833/34金明有</v>
          </cell>
          <cell r="G139">
            <v>39059</v>
          </cell>
          <cell r="H139">
            <v>1200</v>
          </cell>
          <cell r="I139">
            <v>39102</v>
          </cell>
        </row>
        <row r="140">
          <cell r="A140" t="str">
            <v>KR</v>
          </cell>
          <cell r="B140" t="str">
            <v>1900000020</v>
          </cell>
          <cell r="C140" t="str">
            <v>2030S10401</v>
          </cell>
          <cell r="D140" t="str">
            <v>09339559/佛山群威/纸带/冲压车间</v>
          </cell>
          <cell r="E140" t="str">
            <v>转帐2007010424</v>
          </cell>
          <cell r="F140" t="str">
            <v>09339559/817.43</v>
          </cell>
          <cell r="G140">
            <v>39076</v>
          </cell>
          <cell r="H140">
            <v>4808.41</v>
          </cell>
          <cell r="I140">
            <v>39099</v>
          </cell>
        </row>
        <row r="141">
          <cell r="A141" t="str">
            <v>SA</v>
          </cell>
          <cell r="B141" t="str">
            <v>100000098</v>
          </cell>
          <cell r="C141" t="str">
            <v>2030S10501</v>
          </cell>
          <cell r="D141" t="str">
            <v>09670109#宝强零件7850#注塑</v>
          </cell>
          <cell r="E141">
            <v>0</v>
          </cell>
          <cell r="F141" t="str">
            <v>09670109#宝强零件</v>
          </cell>
          <cell r="G141">
            <v>39035</v>
          </cell>
          <cell r="H141">
            <v>6709.4</v>
          </cell>
          <cell r="I141">
            <v>39102</v>
          </cell>
        </row>
        <row r="142">
          <cell r="A142" t="str">
            <v>SA</v>
          </cell>
          <cell r="B142" t="str">
            <v>100000493</v>
          </cell>
          <cell r="C142" t="str">
            <v>2030S10501</v>
          </cell>
          <cell r="D142" t="str">
            <v>柜式烘炉合叶5个325元注塑机用</v>
          </cell>
          <cell r="E142" t="str">
            <v>银行2007010292</v>
          </cell>
          <cell r="F142" t="str">
            <v>09826291#</v>
          </cell>
          <cell r="G142">
            <v>39112</v>
          </cell>
          <cell r="H142">
            <v>277.77999999999997</v>
          </cell>
          <cell r="I142">
            <v>39112</v>
          </cell>
        </row>
        <row r="143">
          <cell r="A143" t="str">
            <v>SA</v>
          </cell>
          <cell r="B143" t="str">
            <v>100000117</v>
          </cell>
          <cell r="C143" t="str">
            <v>2030S50601</v>
          </cell>
          <cell r="D143" t="str">
            <v>09832956/57#龙耀公司配件3040.9#工程</v>
          </cell>
          <cell r="E143" t="str">
            <v>银行2007010186</v>
          </cell>
          <cell r="F143" t="str">
            <v>09832956/57#龙耀公</v>
          </cell>
          <cell r="G143">
            <v>39080</v>
          </cell>
          <cell r="H143">
            <v>2599.06</v>
          </cell>
          <cell r="I143">
            <v>39103</v>
          </cell>
        </row>
        <row r="144">
          <cell r="A144" t="str">
            <v>SA</v>
          </cell>
          <cell r="B144" t="str">
            <v>100000577</v>
          </cell>
          <cell r="C144" t="str">
            <v>2030A40101</v>
          </cell>
          <cell r="D144" t="str">
            <v>模具费1月分摊</v>
          </cell>
          <cell r="E144">
            <v>0</v>
          </cell>
          <cell r="F144" t="str">
            <v>10,121.71</v>
          </cell>
          <cell r="G144">
            <v>39113</v>
          </cell>
          <cell r="H144">
            <v>10121.709999999999</v>
          </cell>
          <cell r="I144">
            <v>39113</v>
          </cell>
        </row>
        <row r="145">
          <cell r="A145" t="str">
            <v>SA</v>
          </cell>
          <cell r="B145" t="str">
            <v>100000577</v>
          </cell>
          <cell r="C145" t="str">
            <v>2030S10601</v>
          </cell>
          <cell r="D145" t="str">
            <v>模具费1月分摊</v>
          </cell>
          <cell r="E145">
            <v>0</v>
          </cell>
          <cell r="F145" t="str">
            <v>109,726.82</v>
          </cell>
          <cell r="G145">
            <v>39113</v>
          </cell>
          <cell r="H145">
            <v>109726.82</v>
          </cell>
          <cell r="I145">
            <v>39113</v>
          </cell>
        </row>
        <row r="146">
          <cell r="A146" t="str">
            <v>SA</v>
          </cell>
          <cell r="B146" t="str">
            <v>100000041</v>
          </cell>
          <cell r="C146" t="str">
            <v>2030A50901</v>
          </cell>
          <cell r="D146" t="str">
            <v>11048603#翠屏山宾馆油350#9930车</v>
          </cell>
          <cell r="E146" t="str">
            <v>现金2007010022</v>
          </cell>
          <cell r="F146" t="str">
            <v>11048603#翠屏山宾</v>
          </cell>
          <cell r="G146">
            <v>39091</v>
          </cell>
          <cell r="H146">
            <v>350</v>
          </cell>
          <cell r="I146">
            <v>39097</v>
          </cell>
        </row>
        <row r="147">
          <cell r="A147" t="str">
            <v>KR</v>
          </cell>
          <cell r="B147" t="str">
            <v>1900000032</v>
          </cell>
          <cell r="C147" t="str">
            <v>2030S10501</v>
          </cell>
          <cell r="D147" t="str">
            <v>12141493/常州电子器材/高压油管/注塑车间</v>
          </cell>
          <cell r="E147" t="str">
            <v>转帐2007010435</v>
          </cell>
          <cell r="F147" t="str">
            <v>12141493/598.49</v>
          </cell>
          <cell r="G147">
            <v>39006</v>
          </cell>
          <cell r="H147">
            <v>3058.97</v>
          </cell>
          <cell r="I147">
            <v>39099</v>
          </cell>
        </row>
        <row r="148">
          <cell r="A148" t="str">
            <v>KR</v>
          </cell>
          <cell r="B148" t="str">
            <v>1900000032</v>
          </cell>
          <cell r="C148" t="str">
            <v>2030S10401</v>
          </cell>
          <cell r="D148" t="str">
            <v>12141493/常州电子器材/高压油管/冲压车间</v>
          </cell>
          <cell r="E148" t="str">
            <v>转帐2007010435</v>
          </cell>
          <cell r="F148" t="str">
            <v>12141493/598.49</v>
          </cell>
          <cell r="G148">
            <v>39006</v>
          </cell>
          <cell r="H148">
            <v>461.54</v>
          </cell>
          <cell r="I148">
            <v>39099</v>
          </cell>
        </row>
        <row r="149">
          <cell r="A149" t="str">
            <v>SA</v>
          </cell>
          <cell r="B149" t="str">
            <v>100000016</v>
          </cell>
          <cell r="C149" t="str">
            <v>2030S11101</v>
          </cell>
          <cell r="D149" t="str">
            <v>12195475/02609529#第二机电元器件2072#压电</v>
          </cell>
          <cell r="E149" t="str">
            <v>银行2007010190</v>
          </cell>
          <cell r="F149" t="str">
            <v>12195475/02609529#</v>
          </cell>
          <cell r="G149">
            <v>39014</v>
          </cell>
          <cell r="H149">
            <v>649.58000000000004</v>
          </cell>
          <cell r="I149">
            <v>39090</v>
          </cell>
        </row>
        <row r="150">
          <cell r="A150" t="str">
            <v>SA</v>
          </cell>
          <cell r="B150" t="str">
            <v>100000016</v>
          </cell>
          <cell r="C150" t="str">
            <v>2030S10401</v>
          </cell>
          <cell r="D150" t="str">
            <v>12195480/02609529#第二机电3130#冲压</v>
          </cell>
          <cell r="E150" t="str">
            <v>银行2007010190</v>
          </cell>
          <cell r="F150" t="str">
            <v>12195480/02609529#</v>
          </cell>
          <cell r="G150">
            <v>39014</v>
          </cell>
          <cell r="H150">
            <v>2675.21</v>
          </cell>
          <cell r="I150">
            <v>39090</v>
          </cell>
        </row>
        <row r="151">
          <cell r="A151" t="str">
            <v>KR</v>
          </cell>
          <cell r="B151" t="str">
            <v>1900000074</v>
          </cell>
          <cell r="C151" t="str">
            <v>2030S10801</v>
          </cell>
          <cell r="D151" t="str">
            <v>12271529/章伦文体/复印纸等/YD车间</v>
          </cell>
          <cell r="E151" t="str">
            <v>转帐2007010511</v>
          </cell>
          <cell r="F151" t="str">
            <v>12271529/1129.7</v>
          </cell>
          <cell r="G151">
            <v>39003</v>
          </cell>
          <cell r="H151">
            <v>162.38999999999999</v>
          </cell>
          <cell r="I151">
            <v>39106</v>
          </cell>
        </row>
        <row r="152">
          <cell r="A152" t="str">
            <v>KR</v>
          </cell>
          <cell r="B152" t="str">
            <v>1900000074</v>
          </cell>
          <cell r="C152" t="str">
            <v>2030S10101</v>
          </cell>
          <cell r="D152" t="str">
            <v>12271529/章伦文体/复印纸等/二车间</v>
          </cell>
          <cell r="E152" t="str">
            <v>转帐2007010511</v>
          </cell>
          <cell r="F152" t="str">
            <v>12271529/1129.7</v>
          </cell>
          <cell r="G152">
            <v>39003</v>
          </cell>
          <cell r="H152">
            <v>816.24</v>
          </cell>
          <cell r="I152">
            <v>39106</v>
          </cell>
        </row>
        <row r="153">
          <cell r="A153" t="str">
            <v>KR</v>
          </cell>
          <cell r="B153" t="str">
            <v>1900000074</v>
          </cell>
          <cell r="C153" t="str">
            <v>2030S51401</v>
          </cell>
          <cell r="D153" t="str">
            <v>12271529/章伦文体/复印纸等/公共</v>
          </cell>
          <cell r="E153" t="str">
            <v>转帐2007010511</v>
          </cell>
          <cell r="F153" t="str">
            <v>12271529/1129.7</v>
          </cell>
          <cell r="G153">
            <v>39003</v>
          </cell>
          <cell r="H153">
            <v>2350.4299999999998</v>
          </cell>
          <cell r="I153">
            <v>39106</v>
          </cell>
        </row>
        <row r="154">
          <cell r="A154" t="str">
            <v>KR</v>
          </cell>
          <cell r="B154" t="str">
            <v>1900000074</v>
          </cell>
          <cell r="C154" t="str">
            <v>2030S10301</v>
          </cell>
          <cell r="D154" t="str">
            <v>12271529/章伦文体/复印纸等/音膜</v>
          </cell>
          <cell r="E154" t="str">
            <v>转帐2007010511</v>
          </cell>
          <cell r="F154" t="str">
            <v>12271529/1129.7</v>
          </cell>
          <cell r="G154">
            <v>39003</v>
          </cell>
          <cell r="H154">
            <v>1692.31</v>
          </cell>
          <cell r="I154">
            <v>39106</v>
          </cell>
        </row>
        <row r="155">
          <cell r="A155" t="str">
            <v>KR</v>
          </cell>
          <cell r="B155" t="str">
            <v>1900000160</v>
          </cell>
          <cell r="C155" t="str">
            <v>2030S51401</v>
          </cell>
          <cell r="D155" t="str">
            <v>12337022/常州东青/筒料/公共</v>
          </cell>
          <cell r="E155" t="str">
            <v>转帐2007010410</v>
          </cell>
          <cell r="F155" t="str">
            <v>12337022/2682.33</v>
          </cell>
          <cell r="G155">
            <v>39026</v>
          </cell>
          <cell r="H155">
            <v>2673.46</v>
          </cell>
          <cell r="I155">
            <v>39113</v>
          </cell>
        </row>
        <row r="156">
          <cell r="A156" t="str">
            <v>KR</v>
          </cell>
          <cell r="B156" t="str">
            <v>1900000160</v>
          </cell>
          <cell r="C156" t="str">
            <v>2030S10501</v>
          </cell>
          <cell r="D156" t="str">
            <v>12337022/常州东青/筒料/注塑</v>
          </cell>
          <cell r="E156" t="str">
            <v>转帐2007010410</v>
          </cell>
          <cell r="F156" t="str">
            <v>12337022/2682.33</v>
          </cell>
          <cell r="G156">
            <v>39026</v>
          </cell>
          <cell r="H156">
            <v>837.61</v>
          </cell>
          <cell r="I156">
            <v>39113</v>
          </cell>
        </row>
        <row r="157">
          <cell r="A157" t="str">
            <v>KR</v>
          </cell>
          <cell r="B157" t="str">
            <v>1900000160</v>
          </cell>
          <cell r="C157" t="str">
            <v>2030S10101</v>
          </cell>
          <cell r="D157" t="str">
            <v>12337022/常州东青/筒料/二车间</v>
          </cell>
          <cell r="E157" t="str">
            <v>转帐2007010410</v>
          </cell>
          <cell r="F157" t="str">
            <v>12337022/2682.33</v>
          </cell>
          <cell r="G157">
            <v>39026</v>
          </cell>
          <cell r="H157">
            <v>12267.35</v>
          </cell>
          <cell r="I157">
            <v>39113</v>
          </cell>
        </row>
        <row r="158">
          <cell r="A158" t="str">
            <v>SA</v>
          </cell>
          <cell r="B158" t="str">
            <v>100000094</v>
          </cell>
          <cell r="C158" t="str">
            <v>2030A40801</v>
          </cell>
          <cell r="D158" t="str">
            <v>12505140/14137272祥盛5232#压电</v>
          </cell>
          <cell r="E158" t="str">
            <v>银行2007010176</v>
          </cell>
          <cell r="F158" t="str">
            <v>12505140/14137272</v>
          </cell>
          <cell r="G158">
            <v>38999</v>
          </cell>
          <cell r="H158">
            <v>4471.8</v>
          </cell>
          <cell r="I158">
            <v>39101</v>
          </cell>
        </row>
        <row r="159">
          <cell r="A159" t="str">
            <v>KR</v>
          </cell>
          <cell r="B159" t="str">
            <v>1900000075</v>
          </cell>
          <cell r="C159" t="str">
            <v>2030S10501</v>
          </cell>
          <cell r="D159" t="str">
            <v>12516163/常州泰林/胶带/注塑车间</v>
          </cell>
          <cell r="E159" t="str">
            <v>转帐2007010512</v>
          </cell>
          <cell r="F159" t="str">
            <v>12516163/949.38</v>
          </cell>
          <cell r="G159">
            <v>39001</v>
          </cell>
          <cell r="H159">
            <v>600</v>
          </cell>
          <cell r="I159">
            <v>39106</v>
          </cell>
        </row>
        <row r="160">
          <cell r="A160" t="str">
            <v>KR</v>
          </cell>
          <cell r="B160" t="str">
            <v>1900000075</v>
          </cell>
          <cell r="C160" t="str">
            <v>2030S10101</v>
          </cell>
          <cell r="D160" t="str">
            <v>12516163/常州泰林/胶带/二车间</v>
          </cell>
          <cell r="E160" t="str">
            <v>转帐2007010512</v>
          </cell>
          <cell r="F160" t="str">
            <v>12516163/949.38</v>
          </cell>
          <cell r="G160">
            <v>39001</v>
          </cell>
          <cell r="H160">
            <v>2215.39</v>
          </cell>
          <cell r="I160">
            <v>39106</v>
          </cell>
        </row>
        <row r="161">
          <cell r="A161" t="str">
            <v>KR</v>
          </cell>
          <cell r="B161" t="str">
            <v>1900000075</v>
          </cell>
          <cell r="C161" t="str">
            <v>2030S10701</v>
          </cell>
          <cell r="D161" t="str">
            <v>12516163/常州泰林/胶带/三车间</v>
          </cell>
          <cell r="E161" t="str">
            <v>转帐2007010512</v>
          </cell>
          <cell r="F161" t="str">
            <v>12516163/949.38</v>
          </cell>
          <cell r="G161">
            <v>39001</v>
          </cell>
          <cell r="H161">
            <v>1661.54</v>
          </cell>
          <cell r="I161">
            <v>39106</v>
          </cell>
        </row>
        <row r="162">
          <cell r="A162" t="str">
            <v>KR</v>
          </cell>
          <cell r="B162" t="str">
            <v>1900000075</v>
          </cell>
          <cell r="C162" t="str">
            <v>2030S51401</v>
          </cell>
          <cell r="D162" t="str">
            <v>12516163/常州泰林/胶带/公共</v>
          </cell>
          <cell r="E162" t="str">
            <v>转帐2007010512</v>
          </cell>
          <cell r="F162" t="str">
            <v>12516163/949.38</v>
          </cell>
          <cell r="G162">
            <v>39001</v>
          </cell>
          <cell r="H162">
            <v>1107.69</v>
          </cell>
          <cell r="I162">
            <v>39106</v>
          </cell>
        </row>
        <row r="163">
          <cell r="A163" t="str">
            <v>SA</v>
          </cell>
          <cell r="B163" t="str">
            <v>100000091</v>
          </cell>
          <cell r="C163" t="str">
            <v>2030S10501</v>
          </cell>
          <cell r="D163" t="str">
            <v>12764137新翔五金工1931.5#注塑用品</v>
          </cell>
          <cell r="E163" t="str">
            <v>银行2007010173</v>
          </cell>
          <cell r="F163" t="str">
            <v>12764137新翔五金工</v>
          </cell>
          <cell r="G163">
            <v>39024</v>
          </cell>
          <cell r="H163">
            <v>1332.74</v>
          </cell>
          <cell r="I163">
            <v>39101</v>
          </cell>
        </row>
        <row r="164">
          <cell r="A164" t="str">
            <v>SA</v>
          </cell>
          <cell r="B164" t="str">
            <v>100000091</v>
          </cell>
          <cell r="C164" t="str">
            <v>2030S10401</v>
          </cell>
          <cell r="D164" t="str">
            <v>12764137新翔五金工1931.5#冲压用品</v>
          </cell>
          <cell r="E164" t="str">
            <v>银行2007010173</v>
          </cell>
          <cell r="F164" t="str">
            <v>12764137新翔五金工</v>
          </cell>
          <cell r="G164">
            <v>39024</v>
          </cell>
          <cell r="H164">
            <v>318.12</v>
          </cell>
          <cell r="I164">
            <v>39101</v>
          </cell>
        </row>
        <row r="165">
          <cell r="A165" t="str">
            <v>SA</v>
          </cell>
          <cell r="B165" t="str">
            <v>100000594</v>
          </cell>
          <cell r="C165" t="str">
            <v>2030S10501</v>
          </cell>
          <cell r="D165" t="str">
            <v>12764137新翔五金工1931.5#注塑用品</v>
          </cell>
          <cell r="E165" t="str">
            <v>银行2007010173</v>
          </cell>
          <cell r="F165" t="str">
            <v>12764137新翔五金工</v>
          </cell>
          <cell r="G165">
            <v>39024</v>
          </cell>
          <cell r="H165">
            <v>-1332.74</v>
          </cell>
          <cell r="I165">
            <v>39101</v>
          </cell>
        </row>
        <row r="166">
          <cell r="A166" t="str">
            <v>SA</v>
          </cell>
          <cell r="B166" t="str">
            <v>100000594</v>
          </cell>
          <cell r="C166" t="str">
            <v>2030S10401</v>
          </cell>
          <cell r="D166" t="str">
            <v>12764137新翔五金工1931.5#冲压用品</v>
          </cell>
          <cell r="E166" t="str">
            <v>银行2007010173</v>
          </cell>
          <cell r="F166" t="str">
            <v>12764137新翔五金工</v>
          </cell>
          <cell r="G166">
            <v>39024</v>
          </cell>
          <cell r="H166">
            <v>-318.12</v>
          </cell>
          <cell r="I166">
            <v>39101</v>
          </cell>
        </row>
        <row r="167">
          <cell r="A167" t="str">
            <v>KR</v>
          </cell>
          <cell r="B167" t="str">
            <v>1900000010</v>
          </cell>
          <cell r="C167" t="str">
            <v>2030S10701</v>
          </cell>
          <cell r="D167" t="str">
            <v>12821975/常州首码/标签纸/三车间</v>
          </cell>
          <cell r="E167" t="str">
            <v>转账2007010151</v>
          </cell>
          <cell r="F167" t="str">
            <v>12821975/21.79</v>
          </cell>
          <cell r="G167">
            <v>39093</v>
          </cell>
          <cell r="H167">
            <v>128.21</v>
          </cell>
          <cell r="I167">
            <v>39098</v>
          </cell>
        </row>
        <row r="168">
          <cell r="A168" t="str">
            <v>SA</v>
          </cell>
          <cell r="B168" t="str">
            <v>100000511</v>
          </cell>
          <cell r="C168" t="str">
            <v>2030S10501</v>
          </cell>
          <cell r="D168" t="str">
            <v>12829699I浩逸聚氯乙500.25＃注塑</v>
          </cell>
          <cell r="E168" t="str">
            <v>现金2007010218</v>
          </cell>
          <cell r="F168" t="str">
            <v>12829699I浩逸聚氯</v>
          </cell>
          <cell r="G168">
            <v>39097</v>
          </cell>
          <cell r="H168">
            <v>427.56</v>
          </cell>
          <cell r="I168">
            <v>39113</v>
          </cell>
        </row>
        <row r="169">
          <cell r="A169" t="str">
            <v>KR</v>
          </cell>
          <cell r="B169" t="str">
            <v>1900000027</v>
          </cell>
          <cell r="C169" t="str">
            <v>2030S10501</v>
          </cell>
          <cell r="D169" t="str">
            <v>12884921/常州电子器材/子弹头等/注塑车间</v>
          </cell>
          <cell r="E169" t="str">
            <v>转帐2007010431</v>
          </cell>
          <cell r="F169" t="str">
            <v>12884921/672.37</v>
          </cell>
          <cell r="G169">
            <v>39037</v>
          </cell>
          <cell r="H169">
            <v>1756.41</v>
          </cell>
          <cell r="I169">
            <v>39099</v>
          </cell>
        </row>
        <row r="170">
          <cell r="A170" t="str">
            <v>KR</v>
          </cell>
          <cell r="B170" t="str">
            <v>1900000027</v>
          </cell>
          <cell r="C170" t="str">
            <v>2030S10401</v>
          </cell>
          <cell r="D170" t="str">
            <v>12884921/常州电子器材/子弹头等/冲压车间</v>
          </cell>
          <cell r="E170" t="str">
            <v>转帐2007010431</v>
          </cell>
          <cell r="F170" t="str">
            <v>12884921/672.37</v>
          </cell>
          <cell r="G170">
            <v>39037</v>
          </cell>
          <cell r="H170">
            <v>1509.83</v>
          </cell>
          <cell r="I170">
            <v>39099</v>
          </cell>
        </row>
        <row r="171">
          <cell r="A171" t="str">
            <v>KR</v>
          </cell>
          <cell r="B171" t="str">
            <v>1900000027</v>
          </cell>
          <cell r="C171" t="str">
            <v>2030S10601</v>
          </cell>
          <cell r="D171" t="str">
            <v>12884921/常州电子器材/子弹头等/耳机注塑</v>
          </cell>
          <cell r="E171" t="str">
            <v>转帐2007010431</v>
          </cell>
          <cell r="F171" t="str">
            <v>12884921/672.37</v>
          </cell>
          <cell r="G171">
            <v>39037</v>
          </cell>
          <cell r="H171">
            <v>492.31</v>
          </cell>
          <cell r="I171">
            <v>39099</v>
          </cell>
        </row>
        <row r="172">
          <cell r="A172" t="str">
            <v>KR</v>
          </cell>
          <cell r="B172" t="str">
            <v>1900000027</v>
          </cell>
          <cell r="C172" t="str">
            <v>2030S50701</v>
          </cell>
          <cell r="D172" t="str">
            <v>12884921/常州电子器材/子弹头等/冲压品控</v>
          </cell>
          <cell r="E172" t="str">
            <v>转帐2007010431</v>
          </cell>
          <cell r="F172" t="str">
            <v>12884921/672.37</v>
          </cell>
          <cell r="G172">
            <v>39037</v>
          </cell>
          <cell r="H172">
            <v>196.58</v>
          </cell>
          <cell r="I172">
            <v>39099</v>
          </cell>
        </row>
        <row r="173">
          <cell r="A173" t="str">
            <v>KR</v>
          </cell>
          <cell r="B173" t="str">
            <v>1900000170</v>
          </cell>
          <cell r="C173" t="str">
            <v>2030S10501</v>
          </cell>
          <cell r="D173" t="str">
            <v>12884922/常州经济/电料/注塑</v>
          </cell>
          <cell r="E173" t="str">
            <v>转帐2007010414</v>
          </cell>
          <cell r="F173" t="str">
            <v>12884922/678.11</v>
          </cell>
          <cell r="G173">
            <v>39037</v>
          </cell>
          <cell r="H173">
            <v>3570.08</v>
          </cell>
          <cell r="I173">
            <v>39113</v>
          </cell>
        </row>
        <row r="174">
          <cell r="A174" t="str">
            <v>KR</v>
          </cell>
          <cell r="B174" t="str">
            <v>1900000170</v>
          </cell>
          <cell r="C174" t="str">
            <v>2030S10401</v>
          </cell>
          <cell r="D174" t="str">
            <v>12884922/常州经济/电料/冲压</v>
          </cell>
          <cell r="E174" t="str">
            <v>转帐2007010414</v>
          </cell>
          <cell r="F174" t="str">
            <v>12884922/678.11</v>
          </cell>
          <cell r="G174">
            <v>39037</v>
          </cell>
          <cell r="H174">
            <v>418.81</v>
          </cell>
          <cell r="I174">
            <v>39113</v>
          </cell>
        </row>
        <row r="175">
          <cell r="A175" t="str">
            <v>KR</v>
          </cell>
          <cell r="B175" t="str">
            <v>1900000138</v>
          </cell>
          <cell r="C175" t="str">
            <v>2030S10501</v>
          </cell>
          <cell r="D175" t="str">
            <v>12885494/常州电子器材/台灯等/注塑车间</v>
          </cell>
          <cell r="E175" t="str">
            <v>转帐2007010458</v>
          </cell>
          <cell r="F175" t="str">
            <v>12885494/386.86</v>
          </cell>
          <cell r="G175">
            <v>39063</v>
          </cell>
          <cell r="H175">
            <v>820.52</v>
          </cell>
          <cell r="I175">
            <v>39111</v>
          </cell>
        </row>
        <row r="176">
          <cell r="A176" t="str">
            <v>KR</v>
          </cell>
          <cell r="B176" t="str">
            <v>1900000138</v>
          </cell>
          <cell r="C176" t="str">
            <v>2030S10401</v>
          </cell>
          <cell r="D176" t="str">
            <v>12885494/常州电子器材/台灯等/冲压车间</v>
          </cell>
          <cell r="E176" t="str">
            <v>转帐2007010458</v>
          </cell>
          <cell r="F176" t="str">
            <v>12885494/386.86</v>
          </cell>
          <cell r="G176">
            <v>39063</v>
          </cell>
          <cell r="H176">
            <v>651.71</v>
          </cell>
          <cell r="I176">
            <v>39111</v>
          </cell>
        </row>
        <row r="177">
          <cell r="A177" t="str">
            <v>KR</v>
          </cell>
          <cell r="B177" t="str">
            <v>1900000138</v>
          </cell>
          <cell r="C177" t="str">
            <v>2030S50701</v>
          </cell>
          <cell r="D177" t="str">
            <v>12885494/常州电子器材/台灯等/注塑品控</v>
          </cell>
          <cell r="E177" t="str">
            <v>转帐2007010458</v>
          </cell>
          <cell r="F177" t="str">
            <v>12885494/386.86</v>
          </cell>
          <cell r="G177">
            <v>39063</v>
          </cell>
          <cell r="H177">
            <v>136.75</v>
          </cell>
          <cell r="I177">
            <v>39111</v>
          </cell>
        </row>
        <row r="178">
          <cell r="A178" t="str">
            <v>KR</v>
          </cell>
          <cell r="B178" t="str">
            <v>1900000138</v>
          </cell>
          <cell r="C178" t="str">
            <v>2030S10601</v>
          </cell>
          <cell r="D178" t="str">
            <v>12885494/常州电子器材/台灯等/耳机注塑</v>
          </cell>
          <cell r="E178" t="str">
            <v>转帐2007010458</v>
          </cell>
          <cell r="F178" t="str">
            <v>12885494/386.86</v>
          </cell>
          <cell r="G178">
            <v>39063</v>
          </cell>
          <cell r="H178">
            <v>666.66</v>
          </cell>
          <cell r="I178">
            <v>39111</v>
          </cell>
        </row>
        <row r="179">
          <cell r="A179" t="str">
            <v>KR</v>
          </cell>
          <cell r="B179" t="str">
            <v>1900000140</v>
          </cell>
          <cell r="C179" t="str">
            <v>2030S10501</v>
          </cell>
          <cell r="D179" t="str">
            <v>12885495/常州电子器材/注塑车间</v>
          </cell>
          <cell r="E179" t="str">
            <v>转帐2007010460</v>
          </cell>
          <cell r="F179" t="str">
            <v>12885495/705.94</v>
          </cell>
          <cell r="G179">
            <v>39063</v>
          </cell>
          <cell r="H179">
            <v>1567.52</v>
          </cell>
          <cell r="I179">
            <v>39111</v>
          </cell>
        </row>
        <row r="180">
          <cell r="A180" t="str">
            <v>KR</v>
          </cell>
          <cell r="B180" t="str">
            <v>1900000140</v>
          </cell>
          <cell r="C180" t="str">
            <v>2030S10401</v>
          </cell>
          <cell r="D180" t="str">
            <v>12885495/常州电子器材/冲压车间</v>
          </cell>
          <cell r="E180" t="str">
            <v>转帐2007010460</v>
          </cell>
          <cell r="F180" t="str">
            <v>12885495/705.94</v>
          </cell>
          <cell r="G180">
            <v>39063</v>
          </cell>
          <cell r="H180">
            <v>325.64</v>
          </cell>
          <cell r="I180">
            <v>39111</v>
          </cell>
        </row>
        <row r="181">
          <cell r="A181" t="str">
            <v>KR</v>
          </cell>
          <cell r="B181" t="str">
            <v>1900000140</v>
          </cell>
          <cell r="C181" t="str">
            <v>2030S10601</v>
          </cell>
          <cell r="D181" t="str">
            <v>12885495/常州电子器材/耳机注塑</v>
          </cell>
          <cell r="E181" t="str">
            <v>转帐2007010460</v>
          </cell>
          <cell r="F181" t="str">
            <v>12885495/705.94</v>
          </cell>
          <cell r="G181">
            <v>39063</v>
          </cell>
          <cell r="H181">
            <v>2259.4</v>
          </cell>
          <cell r="I181">
            <v>39111</v>
          </cell>
        </row>
        <row r="182">
          <cell r="A182" t="str">
            <v>KR</v>
          </cell>
          <cell r="B182" t="str">
            <v>1900000139</v>
          </cell>
          <cell r="C182" t="str">
            <v>2030S10601</v>
          </cell>
          <cell r="D182" t="str">
            <v>12885496/常州电子器材/油管等/耳机注塑</v>
          </cell>
          <cell r="E182" t="str">
            <v>转帐2007010459</v>
          </cell>
          <cell r="F182" t="str">
            <v>12885496/614.91</v>
          </cell>
          <cell r="G182">
            <v>39063</v>
          </cell>
          <cell r="H182">
            <v>3589.74</v>
          </cell>
          <cell r="I182">
            <v>39111</v>
          </cell>
        </row>
        <row r="183">
          <cell r="A183" t="str">
            <v>KR</v>
          </cell>
          <cell r="B183" t="str">
            <v>1900000139</v>
          </cell>
          <cell r="C183" t="str">
            <v>2030S10501</v>
          </cell>
          <cell r="D183" t="str">
            <v>12885496/常州电子器材/油管等/注塑车间</v>
          </cell>
          <cell r="E183" t="str">
            <v>转帐2007010459</v>
          </cell>
          <cell r="F183" t="str">
            <v>12885496/614.91</v>
          </cell>
          <cell r="G183">
            <v>39063</v>
          </cell>
          <cell r="H183">
            <v>13.67</v>
          </cell>
          <cell r="I183">
            <v>39111</v>
          </cell>
        </row>
        <row r="184">
          <cell r="A184" t="str">
            <v>KR</v>
          </cell>
          <cell r="B184" t="str">
            <v>1900000139</v>
          </cell>
          <cell r="C184" t="str">
            <v>2030S10401</v>
          </cell>
          <cell r="D184" t="str">
            <v>12885496/常州电子器材/油管等/冲压车间</v>
          </cell>
          <cell r="E184" t="str">
            <v>转帐2007010459</v>
          </cell>
          <cell r="F184" t="str">
            <v>12885496/614.91</v>
          </cell>
          <cell r="G184">
            <v>39063</v>
          </cell>
          <cell r="H184">
            <v>13.68</v>
          </cell>
          <cell r="I184">
            <v>39111</v>
          </cell>
        </row>
        <row r="185">
          <cell r="A185" t="str">
            <v>KR</v>
          </cell>
          <cell r="B185" t="str">
            <v>1900000033</v>
          </cell>
          <cell r="C185" t="str">
            <v>2030S10301</v>
          </cell>
          <cell r="D185" t="str">
            <v>12906670/常州通用/弹簧等/音膜车间</v>
          </cell>
          <cell r="E185" t="str">
            <v>转帐2007010436</v>
          </cell>
          <cell r="F185" t="str">
            <v>12906670/668.13</v>
          </cell>
          <cell r="G185">
            <v>39018</v>
          </cell>
          <cell r="H185">
            <v>1913.93</v>
          </cell>
          <cell r="I185">
            <v>39099</v>
          </cell>
        </row>
        <row r="186">
          <cell r="A186" t="str">
            <v>KR</v>
          </cell>
          <cell r="B186" t="str">
            <v>1900000033</v>
          </cell>
          <cell r="C186" t="str">
            <v>2030S10701</v>
          </cell>
          <cell r="D186" t="str">
            <v>12906670/常州通用/弹簧等/三车间</v>
          </cell>
          <cell r="E186" t="str">
            <v>转帐2007010436</v>
          </cell>
          <cell r="F186" t="str">
            <v>12906670/668.13</v>
          </cell>
          <cell r="G186">
            <v>39018</v>
          </cell>
          <cell r="H186">
            <v>6</v>
          </cell>
          <cell r="I186">
            <v>39099</v>
          </cell>
        </row>
        <row r="187">
          <cell r="A187" t="str">
            <v>KR</v>
          </cell>
          <cell r="B187" t="str">
            <v>1900000033</v>
          </cell>
          <cell r="C187" t="str">
            <v>2030S10401</v>
          </cell>
          <cell r="D187" t="str">
            <v>12906670/常州通用/弹簧等/冲压车间</v>
          </cell>
          <cell r="E187" t="str">
            <v>转帐2007010436</v>
          </cell>
          <cell r="F187" t="str">
            <v>12906670/668.13</v>
          </cell>
          <cell r="G187">
            <v>39018</v>
          </cell>
          <cell r="H187">
            <v>738.46</v>
          </cell>
          <cell r="I187">
            <v>39099</v>
          </cell>
        </row>
        <row r="188">
          <cell r="A188" t="str">
            <v>KR</v>
          </cell>
          <cell r="B188" t="str">
            <v>1900000033</v>
          </cell>
          <cell r="C188" t="str">
            <v>2030S10501</v>
          </cell>
          <cell r="D188" t="str">
            <v>12906670/常州通用/弹簧等/注塑车间</v>
          </cell>
          <cell r="E188" t="str">
            <v>转帐2007010436</v>
          </cell>
          <cell r="F188" t="str">
            <v>12906670/668.13</v>
          </cell>
          <cell r="G188">
            <v>39018</v>
          </cell>
          <cell r="H188">
            <v>1271.79</v>
          </cell>
          <cell r="I188">
            <v>39099</v>
          </cell>
        </row>
        <row r="189">
          <cell r="A189" t="str">
            <v>KR</v>
          </cell>
          <cell r="B189" t="str">
            <v>1900000114</v>
          </cell>
          <cell r="C189" t="str">
            <v>2030S10401</v>
          </cell>
          <cell r="D189" t="str">
            <v>12906704/常州通用/清洗剂/冲压车间</v>
          </cell>
          <cell r="E189" t="str">
            <v>转帐2007010441</v>
          </cell>
          <cell r="F189" t="str">
            <v>12906704/674.77</v>
          </cell>
          <cell r="G189">
            <v>39038</v>
          </cell>
          <cell r="H189">
            <v>369.23</v>
          </cell>
          <cell r="I189">
            <v>39107</v>
          </cell>
        </row>
        <row r="190">
          <cell r="A190" t="str">
            <v>KR</v>
          </cell>
          <cell r="B190" t="str">
            <v>1900000114</v>
          </cell>
          <cell r="C190" t="str">
            <v>2030S10201</v>
          </cell>
          <cell r="D190" t="str">
            <v>12906704/常州通用/清洗剂/绕线车间</v>
          </cell>
          <cell r="E190" t="str">
            <v>转帐2007010441</v>
          </cell>
          <cell r="F190" t="str">
            <v>12906704/674.77</v>
          </cell>
          <cell r="G190">
            <v>39038</v>
          </cell>
          <cell r="H190">
            <v>3600</v>
          </cell>
          <cell r="I190">
            <v>39107</v>
          </cell>
        </row>
        <row r="191">
          <cell r="A191" t="str">
            <v>KR</v>
          </cell>
          <cell r="B191" t="str">
            <v>1900000117</v>
          </cell>
          <cell r="C191" t="str">
            <v>2030S10201</v>
          </cell>
          <cell r="D191" t="str">
            <v>12906708/常州通用/脱模剂/绕线车间</v>
          </cell>
          <cell r="E191" t="str">
            <v>转帐2007010440</v>
          </cell>
          <cell r="F191" t="str">
            <v>12906708/612</v>
          </cell>
          <cell r="G191">
            <v>39039</v>
          </cell>
          <cell r="H191">
            <v>3600</v>
          </cell>
          <cell r="I191">
            <v>39107</v>
          </cell>
        </row>
        <row r="192">
          <cell r="A192" t="str">
            <v>KR</v>
          </cell>
          <cell r="B192" t="str">
            <v>1900000070</v>
          </cell>
          <cell r="C192" t="str">
            <v>2030S10301</v>
          </cell>
          <cell r="D192" t="str">
            <v>12906715/常州通用/罗帽等/音膜车间</v>
          </cell>
          <cell r="E192" t="str">
            <v>转帐2007010517</v>
          </cell>
          <cell r="F192" t="str">
            <v>12906715/375.03</v>
          </cell>
          <cell r="G192">
            <v>39040</v>
          </cell>
          <cell r="H192">
            <v>718.63</v>
          </cell>
          <cell r="I192">
            <v>39105</v>
          </cell>
        </row>
        <row r="193">
          <cell r="A193" t="str">
            <v>KR</v>
          </cell>
          <cell r="B193" t="str">
            <v>1900000070</v>
          </cell>
          <cell r="C193" t="str">
            <v>2030S10101</v>
          </cell>
          <cell r="D193" t="str">
            <v>12906715/常州通用/罗帽等/二车间</v>
          </cell>
          <cell r="E193" t="str">
            <v>转帐2007010517</v>
          </cell>
          <cell r="F193" t="str">
            <v>12906715/375.03</v>
          </cell>
          <cell r="G193">
            <v>39040</v>
          </cell>
          <cell r="H193">
            <v>511.81</v>
          </cell>
          <cell r="I193">
            <v>39105</v>
          </cell>
        </row>
        <row r="194">
          <cell r="A194" t="str">
            <v>KR</v>
          </cell>
          <cell r="B194" t="str">
            <v>1900000070</v>
          </cell>
          <cell r="C194" t="str">
            <v>2030S10501</v>
          </cell>
          <cell r="D194" t="str">
            <v>12906715/常州通用/罗帽等/注塑车间</v>
          </cell>
          <cell r="E194" t="str">
            <v>转帐2007010517</v>
          </cell>
          <cell r="F194" t="str">
            <v>12906715/375.03</v>
          </cell>
          <cell r="G194">
            <v>39040</v>
          </cell>
          <cell r="H194">
            <v>157.75</v>
          </cell>
          <cell r="I194">
            <v>39105</v>
          </cell>
        </row>
        <row r="195">
          <cell r="A195" t="str">
            <v>KR</v>
          </cell>
          <cell r="B195" t="str">
            <v>1900000070</v>
          </cell>
          <cell r="C195" t="str">
            <v>2030S10401</v>
          </cell>
          <cell r="D195" t="str">
            <v>12906715/常州通用/罗帽等/冲压车间</v>
          </cell>
          <cell r="E195" t="str">
            <v>转帐2007010517</v>
          </cell>
          <cell r="F195" t="str">
            <v>12906715/375.03</v>
          </cell>
          <cell r="G195">
            <v>39040</v>
          </cell>
          <cell r="H195">
            <v>817.89</v>
          </cell>
          <cell r="I195">
            <v>39105</v>
          </cell>
        </row>
        <row r="196">
          <cell r="A196" t="str">
            <v>SA</v>
          </cell>
          <cell r="B196" t="str">
            <v>100000358</v>
          </cell>
          <cell r="C196" t="str">
            <v>2030S11201</v>
          </cell>
          <cell r="D196" t="str">
            <v>12974567＃常策电料6464＃喷漆</v>
          </cell>
          <cell r="E196" t="str">
            <v>银行2007010284</v>
          </cell>
          <cell r="F196" t="str">
            <v>12974567＃常策电料</v>
          </cell>
          <cell r="G196">
            <v>39041</v>
          </cell>
          <cell r="H196">
            <v>5524.79</v>
          </cell>
          <cell r="I196">
            <v>39112</v>
          </cell>
        </row>
        <row r="197">
          <cell r="A197" t="str">
            <v>KR</v>
          </cell>
          <cell r="B197" t="str">
            <v>1900000051</v>
          </cell>
          <cell r="C197" t="str">
            <v>2030S51401</v>
          </cell>
          <cell r="D197" t="str">
            <v>12997637/章伦文体/复印纸等/公共</v>
          </cell>
          <cell r="E197" t="str">
            <v>转账2007010173</v>
          </cell>
          <cell r="F197" t="str">
            <v>12997637/1161.22</v>
          </cell>
          <cell r="G197">
            <v>39028</v>
          </cell>
          <cell r="H197">
            <v>5179.49</v>
          </cell>
          <cell r="I197">
            <v>39100</v>
          </cell>
        </row>
        <row r="198">
          <cell r="A198" t="str">
            <v>KR</v>
          </cell>
          <cell r="B198" t="str">
            <v>1900000051</v>
          </cell>
          <cell r="C198" t="str">
            <v>2030S10101</v>
          </cell>
          <cell r="D198" t="str">
            <v>12997637/章伦文体/复印纸等/二车间</v>
          </cell>
          <cell r="E198" t="str">
            <v>转账2007010173</v>
          </cell>
          <cell r="F198" t="str">
            <v>12997637/1161.22</v>
          </cell>
          <cell r="G198">
            <v>39028</v>
          </cell>
          <cell r="H198">
            <v>1446.16</v>
          </cell>
          <cell r="I198">
            <v>39100</v>
          </cell>
        </row>
        <row r="199">
          <cell r="A199" t="str">
            <v>KR</v>
          </cell>
          <cell r="B199" t="str">
            <v>1900000051</v>
          </cell>
          <cell r="C199" t="str">
            <v>2030S10401</v>
          </cell>
          <cell r="D199" t="str">
            <v>12997637/章伦文体/复印纸等/冲压车间</v>
          </cell>
          <cell r="E199" t="str">
            <v>转账2007010173</v>
          </cell>
          <cell r="F199" t="str">
            <v>12997637/1161.22</v>
          </cell>
          <cell r="G199">
            <v>39028</v>
          </cell>
          <cell r="H199">
            <v>205.13</v>
          </cell>
          <cell r="I199">
            <v>39100</v>
          </cell>
        </row>
        <row r="200">
          <cell r="A200" t="str">
            <v>SA</v>
          </cell>
          <cell r="B200" t="str">
            <v>100000293</v>
          </cell>
          <cell r="C200" t="str">
            <v>2030S10601</v>
          </cell>
          <cell r="D200" t="str">
            <v>13019918＃汇丰油款4207＃北厂注塑</v>
          </cell>
          <cell r="E200" t="str">
            <v>银行2007010266</v>
          </cell>
          <cell r="F200" t="str">
            <v>13019918＃汇丰油款</v>
          </cell>
          <cell r="G200">
            <v>39060</v>
          </cell>
          <cell r="H200">
            <v>3470.09</v>
          </cell>
          <cell r="I200">
            <v>39111</v>
          </cell>
        </row>
        <row r="201">
          <cell r="A201" t="str">
            <v>SA</v>
          </cell>
          <cell r="B201" t="str">
            <v>100000293</v>
          </cell>
          <cell r="C201" t="str">
            <v>2030S10401</v>
          </cell>
          <cell r="D201" t="str">
            <v>13019918＃汇丰油款4207＃冲压</v>
          </cell>
          <cell r="E201" t="str">
            <v>银行2007010266</v>
          </cell>
          <cell r="F201" t="str">
            <v>13019918＃汇丰油款</v>
          </cell>
          <cell r="G201">
            <v>39060</v>
          </cell>
          <cell r="H201">
            <v>125.64</v>
          </cell>
          <cell r="I201">
            <v>39111</v>
          </cell>
        </row>
        <row r="202">
          <cell r="A202" t="str">
            <v>KR</v>
          </cell>
          <cell r="B202" t="str">
            <v>1900000034</v>
          </cell>
          <cell r="C202" t="str">
            <v>2030S51401</v>
          </cell>
          <cell r="D202" t="str">
            <v>13068921/常州金富/黑色袋等/公共</v>
          </cell>
          <cell r="E202" t="str">
            <v>转帐2007010437</v>
          </cell>
          <cell r="F202" t="str">
            <v>13068921/1220.43</v>
          </cell>
          <cell r="G202">
            <v>39042</v>
          </cell>
          <cell r="H202">
            <v>7178.97</v>
          </cell>
          <cell r="I202">
            <v>39099</v>
          </cell>
        </row>
        <row r="203">
          <cell r="A203" t="str">
            <v>KR</v>
          </cell>
          <cell r="B203" t="str">
            <v>1900000035</v>
          </cell>
          <cell r="C203" t="str">
            <v>2030S10301</v>
          </cell>
          <cell r="D203" t="str">
            <v>13070904/礼嘉正光/加热片/音膜车间</v>
          </cell>
          <cell r="E203" t="str">
            <v>转帐2007010464</v>
          </cell>
          <cell r="F203" t="str">
            <v>13070904/2198.01</v>
          </cell>
          <cell r="G203">
            <v>39046</v>
          </cell>
          <cell r="H203">
            <v>12929.49</v>
          </cell>
          <cell r="I203">
            <v>39099</v>
          </cell>
        </row>
        <row r="204">
          <cell r="A204" t="str">
            <v>SA</v>
          </cell>
          <cell r="B204" t="str">
            <v>100000250</v>
          </cell>
          <cell r="C204" t="str">
            <v>2030P11201</v>
          </cell>
          <cell r="D204" t="str">
            <v>13106215#新峰弯头85.49#压电</v>
          </cell>
          <cell r="E204" t="str">
            <v>现金2007010069</v>
          </cell>
          <cell r="F204" t="str">
            <v>13106215#新峰弯头</v>
          </cell>
          <cell r="G204">
            <v>39045</v>
          </cell>
          <cell r="H204">
            <v>73.06</v>
          </cell>
          <cell r="I204">
            <v>39109</v>
          </cell>
        </row>
        <row r="205">
          <cell r="A205" t="str">
            <v>SA</v>
          </cell>
          <cell r="B205" t="str">
            <v>100000292</v>
          </cell>
          <cell r="C205" t="str">
            <v>2030S10401</v>
          </cell>
          <cell r="D205" t="str">
            <v>13108592国誉铝铸件1240.4＃冲压</v>
          </cell>
          <cell r="E205" t="str">
            <v>银行2007010265</v>
          </cell>
          <cell r="F205" t="str">
            <v>13108592国誉铝铸件</v>
          </cell>
          <cell r="G205">
            <v>39049</v>
          </cell>
          <cell r="H205">
            <v>1060.17</v>
          </cell>
          <cell r="I205">
            <v>39111</v>
          </cell>
        </row>
        <row r="206">
          <cell r="A206" t="str">
            <v>KR</v>
          </cell>
          <cell r="B206" t="str">
            <v>1900000015</v>
          </cell>
          <cell r="C206" t="str">
            <v>2030S50601</v>
          </cell>
          <cell r="D206" t="str">
            <v>13108593/常州国誉/铝铸件/工程部</v>
          </cell>
          <cell r="E206" t="str">
            <v>转帐2007010419</v>
          </cell>
          <cell r="F206" t="str">
            <v>13108593/4984.17</v>
          </cell>
          <cell r="G206">
            <v>39049</v>
          </cell>
          <cell r="H206">
            <v>29318.63</v>
          </cell>
          <cell r="I206">
            <v>39099</v>
          </cell>
        </row>
        <row r="207">
          <cell r="A207" t="str">
            <v>KR</v>
          </cell>
          <cell r="B207" t="str">
            <v>1900000054</v>
          </cell>
          <cell r="C207" t="str">
            <v>2030S10601</v>
          </cell>
          <cell r="D207" t="str">
            <v>13134604/何家红光/吸塑盒等/北厂注塑</v>
          </cell>
          <cell r="E207" t="str">
            <v>转账2007010157</v>
          </cell>
          <cell r="F207" t="str">
            <v>13134604/5835.66</v>
          </cell>
          <cell r="G207">
            <v>39086</v>
          </cell>
          <cell r="H207">
            <v>34327.42</v>
          </cell>
          <cell r="I207">
            <v>39100</v>
          </cell>
        </row>
        <row r="208">
          <cell r="A208" t="str">
            <v>SA</v>
          </cell>
          <cell r="B208" t="str">
            <v>100000320</v>
          </cell>
          <cell r="C208" t="str">
            <v>2030S10501</v>
          </cell>
          <cell r="D208" t="str">
            <v>13139812＃环达角钢722＃注塑</v>
          </cell>
          <cell r="E208" t="str">
            <v>银行2007010275</v>
          </cell>
          <cell r="F208" t="str">
            <v>13139812＃环达角钢</v>
          </cell>
          <cell r="G208">
            <v>39072</v>
          </cell>
          <cell r="H208">
            <v>617.09</v>
          </cell>
          <cell r="I208">
            <v>39111</v>
          </cell>
        </row>
        <row r="209">
          <cell r="A209" t="str">
            <v>KR</v>
          </cell>
          <cell r="B209" t="str">
            <v>1900000053</v>
          </cell>
          <cell r="C209" t="str">
            <v>2030S10101</v>
          </cell>
          <cell r="D209" t="str">
            <v>13205023/章伦文体/复印纸等/二车间</v>
          </cell>
          <cell r="E209" t="str">
            <v>转账2007010171</v>
          </cell>
          <cell r="F209" t="str">
            <v>13205023/1520.99</v>
          </cell>
          <cell r="G209">
            <v>39051</v>
          </cell>
          <cell r="H209">
            <v>5058.1099999999997</v>
          </cell>
          <cell r="I209">
            <v>39100</v>
          </cell>
        </row>
        <row r="210">
          <cell r="A210" t="str">
            <v>KR</v>
          </cell>
          <cell r="B210" t="str">
            <v>1900000053</v>
          </cell>
          <cell r="C210" t="str">
            <v>2030S51401</v>
          </cell>
          <cell r="D210" t="str">
            <v>13205023/章伦文体/复印纸等/公共</v>
          </cell>
          <cell r="E210" t="str">
            <v>转账2007010171</v>
          </cell>
          <cell r="F210" t="str">
            <v>13205023/1520.99</v>
          </cell>
          <cell r="G210">
            <v>39051</v>
          </cell>
          <cell r="H210">
            <v>2350.4299999999998</v>
          </cell>
          <cell r="I210">
            <v>39100</v>
          </cell>
        </row>
        <row r="211">
          <cell r="A211" t="str">
            <v>KR</v>
          </cell>
          <cell r="B211" t="str">
            <v>1900000053</v>
          </cell>
          <cell r="C211" t="str">
            <v>2030A50801</v>
          </cell>
          <cell r="D211" t="str">
            <v>13205023/章伦文体/复印纸等/仓库</v>
          </cell>
          <cell r="E211" t="str">
            <v>转账2007010171</v>
          </cell>
          <cell r="F211" t="str">
            <v>13205023/1520.99</v>
          </cell>
          <cell r="G211">
            <v>39051</v>
          </cell>
          <cell r="H211">
            <v>726.5</v>
          </cell>
          <cell r="I211">
            <v>39100</v>
          </cell>
        </row>
        <row r="212">
          <cell r="A212" t="str">
            <v>KR</v>
          </cell>
          <cell r="B212" t="str">
            <v>1900000053</v>
          </cell>
          <cell r="C212" t="str">
            <v>2030S10501</v>
          </cell>
          <cell r="D212" t="str">
            <v>13205023/章伦文体/复印纸等/注塑车间</v>
          </cell>
          <cell r="E212" t="str">
            <v>转账2007010171</v>
          </cell>
          <cell r="F212" t="str">
            <v>13205023/1520.99</v>
          </cell>
          <cell r="G212">
            <v>39051</v>
          </cell>
          <cell r="H212">
            <v>811.97</v>
          </cell>
          <cell r="I212">
            <v>39100</v>
          </cell>
        </row>
        <row r="213">
          <cell r="A213" t="str">
            <v>KR</v>
          </cell>
          <cell r="B213" t="str">
            <v>1900000049</v>
          </cell>
          <cell r="C213" t="str">
            <v>2030S51401</v>
          </cell>
          <cell r="D213" t="str">
            <v>13330814/常州九旭/针头等/公共</v>
          </cell>
          <cell r="E213" t="str">
            <v>转帐2007010499</v>
          </cell>
          <cell r="F213" t="str">
            <v>13330814/154.58</v>
          </cell>
          <cell r="G213">
            <v>39049</v>
          </cell>
          <cell r="H213">
            <v>905.99</v>
          </cell>
          <cell r="I213">
            <v>39100</v>
          </cell>
        </row>
        <row r="214">
          <cell r="A214" t="str">
            <v>KR</v>
          </cell>
          <cell r="B214" t="str">
            <v>1900000049</v>
          </cell>
          <cell r="C214" t="str">
            <v>2030S50701</v>
          </cell>
          <cell r="D214" t="str">
            <v>13330814/常州九旭/针头等/品控</v>
          </cell>
          <cell r="E214" t="str">
            <v>转帐2007010499</v>
          </cell>
          <cell r="F214" t="str">
            <v>13330814/154.58</v>
          </cell>
          <cell r="G214">
            <v>39049</v>
          </cell>
          <cell r="H214">
            <v>3.33</v>
          </cell>
          <cell r="I214">
            <v>39100</v>
          </cell>
        </row>
        <row r="215">
          <cell r="A215" t="str">
            <v>KR</v>
          </cell>
          <cell r="B215" t="str">
            <v>1900000004</v>
          </cell>
          <cell r="C215" t="str">
            <v>2030S10701</v>
          </cell>
          <cell r="D215" t="str">
            <v>13330815/常州九旭/针头等/三车间</v>
          </cell>
          <cell r="E215" t="str">
            <v>转帐2007010524</v>
          </cell>
          <cell r="F215" t="str">
            <v>13330815/2347.74</v>
          </cell>
          <cell r="G215">
            <v>39049</v>
          </cell>
          <cell r="H215">
            <v>3247.86</v>
          </cell>
          <cell r="I215">
            <v>39091</v>
          </cell>
        </row>
        <row r="216">
          <cell r="A216" t="str">
            <v>KR</v>
          </cell>
          <cell r="B216" t="str">
            <v>1900000004</v>
          </cell>
          <cell r="C216" t="str">
            <v>2030S50701</v>
          </cell>
          <cell r="D216" t="str">
            <v>13330815/常州九旭/针头等/品控</v>
          </cell>
          <cell r="E216" t="str">
            <v>转帐2007010524</v>
          </cell>
          <cell r="F216" t="str">
            <v>13330815/2347.74</v>
          </cell>
          <cell r="G216">
            <v>39049</v>
          </cell>
          <cell r="H216">
            <v>2880.34</v>
          </cell>
          <cell r="I216">
            <v>39091</v>
          </cell>
        </row>
        <row r="217">
          <cell r="A217" t="str">
            <v>KR</v>
          </cell>
          <cell r="B217" t="str">
            <v>1900000004</v>
          </cell>
          <cell r="C217" t="str">
            <v>2030S11101</v>
          </cell>
          <cell r="D217" t="str">
            <v>13330815/常州九旭/针头等/压电</v>
          </cell>
          <cell r="E217" t="str">
            <v>转帐2007010524</v>
          </cell>
          <cell r="F217" t="str">
            <v>13330815/2347.74</v>
          </cell>
          <cell r="G217">
            <v>39049</v>
          </cell>
          <cell r="H217">
            <v>948.72</v>
          </cell>
          <cell r="I217">
            <v>39091</v>
          </cell>
        </row>
        <row r="218">
          <cell r="A218" t="str">
            <v>KR</v>
          </cell>
          <cell r="B218" t="str">
            <v>1900000004</v>
          </cell>
          <cell r="C218" t="str">
            <v>2030S51401</v>
          </cell>
          <cell r="D218" t="str">
            <v>13330815/常州九旭/针头等/公共</v>
          </cell>
          <cell r="E218" t="str">
            <v>转帐2007010524</v>
          </cell>
          <cell r="F218" t="str">
            <v>13330815/2347.74</v>
          </cell>
          <cell r="G218">
            <v>39049</v>
          </cell>
          <cell r="H218">
            <v>6733.34</v>
          </cell>
          <cell r="I218">
            <v>39091</v>
          </cell>
        </row>
        <row r="219">
          <cell r="A219" t="str">
            <v>KR</v>
          </cell>
          <cell r="B219" t="str">
            <v>1900000005</v>
          </cell>
          <cell r="C219" t="str">
            <v>2030S51401</v>
          </cell>
          <cell r="D219" t="str">
            <v>13330816/常州九旭/针头等/公共</v>
          </cell>
          <cell r="E219" t="str">
            <v>转帐2007010525</v>
          </cell>
          <cell r="F219" t="str">
            <v>13330816/1688.55</v>
          </cell>
          <cell r="G219">
            <v>39049</v>
          </cell>
          <cell r="H219">
            <v>9289.06</v>
          </cell>
          <cell r="I219">
            <v>39091</v>
          </cell>
        </row>
        <row r="220">
          <cell r="A220" t="str">
            <v>KR</v>
          </cell>
          <cell r="B220" t="str">
            <v>1900000005</v>
          </cell>
          <cell r="C220" t="str">
            <v>2030S10701</v>
          </cell>
          <cell r="D220" t="str">
            <v>13330816/常州九旭/针头等/三车间</v>
          </cell>
          <cell r="E220" t="str">
            <v>转帐2007010525</v>
          </cell>
          <cell r="F220" t="str">
            <v>13330816/1688.55</v>
          </cell>
          <cell r="G220">
            <v>39049</v>
          </cell>
          <cell r="H220">
            <v>643.59</v>
          </cell>
          <cell r="I220">
            <v>39091</v>
          </cell>
        </row>
        <row r="221">
          <cell r="A221" t="str">
            <v>KR</v>
          </cell>
          <cell r="B221" t="str">
            <v>1900000045</v>
          </cell>
          <cell r="C221" t="str">
            <v>2030S50601</v>
          </cell>
          <cell r="D221" t="str">
            <v>13339456/大地厨房/防护罩等/二车间工程</v>
          </cell>
          <cell r="E221" t="str">
            <v>转帐2007010504</v>
          </cell>
          <cell r="F221" t="str">
            <v>13339456/1136.23</v>
          </cell>
          <cell r="G221">
            <v>39021</v>
          </cell>
          <cell r="H221">
            <v>5358.98</v>
          </cell>
          <cell r="I221">
            <v>39100</v>
          </cell>
        </row>
        <row r="222">
          <cell r="A222" t="str">
            <v>SA</v>
          </cell>
          <cell r="B222" t="str">
            <v>100000247</v>
          </cell>
          <cell r="C222" t="str">
            <v>2030S51401</v>
          </cell>
          <cell r="D222" t="str">
            <v>13426003＃朋兴材料1000＃电工</v>
          </cell>
          <cell r="E222" t="str">
            <v>银行2007010239</v>
          </cell>
          <cell r="F222" t="str">
            <v>13426003＃朋兴材料</v>
          </cell>
          <cell r="G222">
            <v>39077</v>
          </cell>
          <cell r="H222">
            <v>854.7</v>
          </cell>
          <cell r="I222">
            <v>39108</v>
          </cell>
        </row>
        <row r="223">
          <cell r="A223" t="str">
            <v>KR</v>
          </cell>
          <cell r="B223" t="str">
            <v>1900000040</v>
          </cell>
          <cell r="C223" t="str">
            <v>2030S10501</v>
          </cell>
          <cell r="D223" t="str">
            <v>13461820/常州振勇/导热油等/注塑车间</v>
          </cell>
          <cell r="E223">
            <v>0</v>
          </cell>
          <cell r="F223" t="str">
            <v>13461820/1329.48</v>
          </cell>
          <cell r="G223">
            <v>39060</v>
          </cell>
          <cell r="H223">
            <v>2264.96</v>
          </cell>
          <cell r="I223">
            <v>39099</v>
          </cell>
        </row>
        <row r="224">
          <cell r="A224" t="str">
            <v>KR</v>
          </cell>
          <cell r="B224" t="str">
            <v>1900000040</v>
          </cell>
          <cell r="C224" t="str">
            <v>2030S10401</v>
          </cell>
          <cell r="D224" t="str">
            <v>13461820/常州振勇/导热油等/冲压车间</v>
          </cell>
          <cell r="E224">
            <v>0</v>
          </cell>
          <cell r="F224" t="str">
            <v>13461820/1329.48</v>
          </cell>
          <cell r="G224">
            <v>39060</v>
          </cell>
          <cell r="H224">
            <v>5555.56</v>
          </cell>
          <cell r="I224">
            <v>39099</v>
          </cell>
        </row>
        <row r="225">
          <cell r="A225" t="str">
            <v>KR</v>
          </cell>
          <cell r="B225" t="str">
            <v>1900000041</v>
          </cell>
          <cell r="C225" t="str">
            <v>2030S10401</v>
          </cell>
          <cell r="D225" t="str">
            <v>13461821/常州振勇/导热油等/冲压车间</v>
          </cell>
          <cell r="E225" t="str">
            <v>转帐2007010469</v>
          </cell>
          <cell r="F225" t="str">
            <v>13461821/1300.42</v>
          </cell>
          <cell r="G225">
            <v>39060</v>
          </cell>
          <cell r="H225">
            <v>5384.62</v>
          </cell>
          <cell r="I225">
            <v>39099</v>
          </cell>
        </row>
        <row r="226">
          <cell r="A226" t="str">
            <v>KR</v>
          </cell>
          <cell r="B226" t="str">
            <v>1900000041</v>
          </cell>
          <cell r="C226" t="str">
            <v>2030S10501</v>
          </cell>
          <cell r="D226" t="str">
            <v>13461821/常州振勇/导热油等/注塑车间</v>
          </cell>
          <cell r="E226" t="str">
            <v>转帐2007010469</v>
          </cell>
          <cell r="F226" t="str">
            <v>13461821/1300.42</v>
          </cell>
          <cell r="G226">
            <v>39060</v>
          </cell>
          <cell r="H226">
            <v>2264.96</v>
          </cell>
          <cell r="I226">
            <v>39099</v>
          </cell>
        </row>
        <row r="227">
          <cell r="A227" t="str">
            <v>KR</v>
          </cell>
          <cell r="B227" t="str">
            <v>1900000031</v>
          </cell>
          <cell r="C227" t="str">
            <v>2030S10401</v>
          </cell>
          <cell r="D227" t="str">
            <v>13461822/常州振勇/液压油等/冲压车间</v>
          </cell>
          <cell r="E227" t="str">
            <v>转帐2007010434</v>
          </cell>
          <cell r="F227" t="str">
            <v>13461822/1373.08</v>
          </cell>
          <cell r="G227">
            <v>39060</v>
          </cell>
          <cell r="H227">
            <v>8076.92</v>
          </cell>
          <cell r="I227">
            <v>39099</v>
          </cell>
        </row>
        <row r="228">
          <cell r="A228" t="str">
            <v>KR</v>
          </cell>
          <cell r="B228" t="str">
            <v>1900000042</v>
          </cell>
          <cell r="C228" t="str">
            <v>2030S10401</v>
          </cell>
          <cell r="D228" t="str">
            <v>13461823-25/常州振勇/液压油等/冲压车间</v>
          </cell>
          <cell r="E228" t="str">
            <v>转帐2007010497</v>
          </cell>
          <cell r="F228" t="str">
            <v>13461823-25/3501.7</v>
          </cell>
          <cell r="G228">
            <v>39060</v>
          </cell>
          <cell r="H228">
            <v>18247.87</v>
          </cell>
          <cell r="I228">
            <v>39099</v>
          </cell>
        </row>
        <row r="229">
          <cell r="A229" t="str">
            <v>KR</v>
          </cell>
          <cell r="B229" t="str">
            <v>1900000042</v>
          </cell>
          <cell r="C229" t="str">
            <v>2030S10501</v>
          </cell>
          <cell r="D229" t="str">
            <v>13461823-25/常州振勇/液压油等/注塑车间</v>
          </cell>
          <cell r="E229" t="str">
            <v>转帐2007010497</v>
          </cell>
          <cell r="F229" t="str">
            <v>13461823-25/3501.7</v>
          </cell>
          <cell r="G229">
            <v>39060</v>
          </cell>
          <cell r="H229">
            <v>2350.4299999999998</v>
          </cell>
          <cell r="I229">
            <v>39099</v>
          </cell>
        </row>
        <row r="230">
          <cell r="A230" t="str">
            <v>SA</v>
          </cell>
          <cell r="B230" t="str">
            <v>100000313</v>
          </cell>
          <cell r="C230" t="str">
            <v>2030S10401</v>
          </cell>
          <cell r="D230" t="str">
            <v>13465455＃电子器材公司气缸3675＃冲压</v>
          </cell>
          <cell r="E230" t="str">
            <v>银行2007010268</v>
          </cell>
          <cell r="F230" t="str">
            <v>13465455＃电子器材</v>
          </cell>
          <cell r="G230">
            <v>39073</v>
          </cell>
          <cell r="H230">
            <v>3141.03</v>
          </cell>
          <cell r="I230">
            <v>39111</v>
          </cell>
        </row>
        <row r="231">
          <cell r="A231" t="str">
            <v>SA</v>
          </cell>
          <cell r="B231" t="str">
            <v>100000016</v>
          </cell>
          <cell r="C231" t="str">
            <v>2030S10301</v>
          </cell>
          <cell r="D231" t="str">
            <v>13504681/02609529#第二机电3350#音膜</v>
          </cell>
          <cell r="E231" t="str">
            <v>银行2007010190</v>
          </cell>
          <cell r="F231" t="str">
            <v>13504681/02609529#</v>
          </cell>
          <cell r="G231">
            <v>39014</v>
          </cell>
          <cell r="H231">
            <v>2692.31</v>
          </cell>
          <cell r="I231">
            <v>39090</v>
          </cell>
        </row>
        <row r="232">
          <cell r="A232" t="str">
            <v>SA</v>
          </cell>
          <cell r="B232" t="str">
            <v>100000016</v>
          </cell>
          <cell r="C232" t="str">
            <v>2030S10501</v>
          </cell>
          <cell r="D232" t="str">
            <v>13504681/02609529#第二机电3350#注塑</v>
          </cell>
          <cell r="E232" t="str">
            <v>银行2007010190</v>
          </cell>
          <cell r="F232" t="str">
            <v>13504681/02609529#</v>
          </cell>
          <cell r="G232">
            <v>39014</v>
          </cell>
          <cell r="H232">
            <v>170.94</v>
          </cell>
          <cell r="I232">
            <v>39090</v>
          </cell>
        </row>
        <row r="233">
          <cell r="A233" t="str">
            <v>KR</v>
          </cell>
          <cell r="B233" t="str">
            <v>1900000052</v>
          </cell>
          <cell r="C233" t="str">
            <v>2030A50201</v>
          </cell>
          <cell r="D233" t="str">
            <v>13533004/立中文化/软木板/人事</v>
          </cell>
          <cell r="E233" t="str">
            <v>转账2007010174</v>
          </cell>
          <cell r="F233" t="str">
            <v>13533004/1627.35</v>
          </cell>
          <cell r="G233">
            <v>39034</v>
          </cell>
          <cell r="H233">
            <v>9572.65</v>
          </cell>
          <cell r="I233">
            <v>39100</v>
          </cell>
        </row>
        <row r="234">
          <cell r="A234" t="str">
            <v>KR</v>
          </cell>
          <cell r="B234" t="str">
            <v>1900000076</v>
          </cell>
          <cell r="C234" t="str">
            <v>2030S51401</v>
          </cell>
          <cell r="D234" t="str">
            <v>13533006/立中文化/记号笔等/公共</v>
          </cell>
          <cell r="E234" t="str">
            <v>转帐2007010513</v>
          </cell>
          <cell r="F234" t="str">
            <v>13533006/707.32</v>
          </cell>
          <cell r="G234">
            <v>39034</v>
          </cell>
          <cell r="H234">
            <v>2210.2600000000002</v>
          </cell>
          <cell r="I234">
            <v>39106</v>
          </cell>
        </row>
        <row r="235">
          <cell r="A235" t="str">
            <v>KR</v>
          </cell>
          <cell r="B235" t="str">
            <v>1900000076</v>
          </cell>
          <cell r="C235" t="str">
            <v>2030A50801</v>
          </cell>
          <cell r="D235" t="str">
            <v>13533006/立中文化/记号笔等/仓库</v>
          </cell>
          <cell r="E235" t="str">
            <v>转帐2007010513</v>
          </cell>
          <cell r="F235" t="str">
            <v>13533006/707.32</v>
          </cell>
          <cell r="G235">
            <v>39034</v>
          </cell>
          <cell r="H235">
            <v>256.42</v>
          </cell>
          <cell r="I235">
            <v>39106</v>
          </cell>
        </row>
        <row r="236">
          <cell r="A236" t="str">
            <v>KR</v>
          </cell>
          <cell r="B236" t="str">
            <v>1900000076</v>
          </cell>
          <cell r="C236" t="str">
            <v>2030S50601</v>
          </cell>
          <cell r="D236" t="str">
            <v>13533006/立中文化/记号笔等/二车间工程</v>
          </cell>
          <cell r="E236" t="str">
            <v>转帐2007010513</v>
          </cell>
          <cell r="F236" t="str">
            <v>13533006/707.32</v>
          </cell>
          <cell r="G236">
            <v>39034</v>
          </cell>
          <cell r="H236">
            <v>200.85</v>
          </cell>
          <cell r="I236">
            <v>39106</v>
          </cell>
        </row>
        <row r="237">
          <cell r="A237" t="str">
            <v>KR</v>
          </cell>
          <cell r="B237" t="str">
            <v>1900000076</v>
          </cell>
          <cell r="C237" t="str">
            <v>2030S50701</v>
          </cell>
          <cell r="D237" t="str">
            <v>13533006/立中文化/记号笔等/二车间质量</v>
          </cell>
          <cell r="E237" t="str">
            <v>转帐2007010513</v>
          </cell>
          <cell r="F237" t="str">
            <v>13533006/707.32</v>
          </cell>
          <cell r="G237">
            <v>39034</v>
          </cell>
          <cell r="H237">
            <v>200.86</v>
          </cell>
          <cell r="I237">
            <v>39106</v>
          </cell>
        </row>
        <row r="238">
          <cell r="A238" t="str">
            <v>KR</v>
          </cell>
          <cell r="B238" t="str">
            <v>1900000076</v>
          </cell>
          <cell r="C238" t="str">
            <v>2030S10201</v>
          </cell>
          <cell r="D238" t="str">
            <v>13533006/立中文化/记号笔等/绕线车间</v>
          </cell>
          <cell r="E238" t="str">
            <v>转帐2007010513</v>
          </cell>
          <cell r="F238" t="str">
            <v>13533006/707.32</v>
          </cell>
          <cell r="G238">
            <v>39034</v>
          </cell>
          <cell r="H238">
            <v>324.77999999999997</v>
          </cell>
          <cell r="I238">
            <v>39106</v>
          </cell>
        </row>
        <row r="239">
          <cell r="A239" t="str">
            <v>KR</v>
          </cell>
          <cell r="B239" t="str">
            <v>1900000076</v>
          </cell>
          <cell r="C239" t="str">
            <v>2030S11101</v>
          </cell>
          <cell r="D239" t="str">
            <v>13533006/立中文化/记号笔等/压电车间</v>
          </cell>
          <cell r="E239" t="str">
            <v>转帐2007010513</v>
          </cell>
          <cell r="F239" t="str">
            <v>13533006/707.32</v>
          </cell>
          <cell r="G239">
            <v>39034</v>
          </cell>
          <cell r="H239">
            <v>81.2</v>
          </cell>
          <cell r="I239">
            <v>39106</v>
          </cell>
        </row>
        <row r="240">
          <cell r="A240" t="str">
            <v>KR</v>
          </cell>
          <cell r="B240" t="str">
            <v>1900000076</v>
          </cell>
          <cell r="C240" t="str">
            <v>2030A50301</v>
          </cell>
          <cell r="D240" t="str">
            <v>13533006/立中文化/记号笔等/财务</v>
          </cell>
          <cell r="E240" t="str">
            <v>转帐2007010513</v>
          </cell>
          <cell r="F240" t="str">
            <v>13533006/707.32</v>
          </cell>
          <cell r="G240">
            <v>39034</v>
          </cell>
          <cell r="H240">
            <v>846.15</v>
          </cell>
          <cell r="I240">
            <v>39106</v>
          </cell>
        </row>
        <row r="241">
          <cell r="A241" t="str">
            <v>KR</v>
          </cell>
          <cell r="B241" t="str">
            <v>1900000076</v>
          </cell>
          <cell r="C241" t="str">
            <v>2030S10301</v>
          </cell>
          <cell r="D241" t="str">
            <v>13533006/立中文化/记号笔等/音膜车间</v>
          </cell>
          <cell r="E241" t="str">
            <v>转帐2007010513</v>
          </cell>
          <cell r="F241" t="str">
            <v>13533006/707.32</v>
          </cell>
          <cell r="G241">
            <v>39034</v>
          </cell>
          <cell r="H241">
            <v>13.68</v>
          </cell>
          <cell r="I241">
            <v>39106</v>
          </cell>
        </row>
        <row r="242">
          <cell r="A242" t="str">
            <v>KR</v>
          </cell>
          <cell r="B242" t="str">
            <v>1900000076</v>
          </cell>
          <cell r="C242" t="str">
            <v>2030S50701</v>
          </cell>
          <cell r="D242" t="str">
            <v>13533006/立中文化/记号笔等/品控(计量室)</v>
          </cell>
          <cell r="E242" t="str">
            <v>转帐2007010513</v>
          </cell>
          <cell r="F242" t="str">
            <v>13533006/707.32</v>
          </cell>
          <cell r="G242">
            <v>39034</v>
          </cell>
          <cell r="H242">
            <v>7.69</v>
          </cell>
          <cell r="I242">
            <v>39106</v>
          </cell>
        </row>
        <row r="243">
          <cell r="A243" t="str">
            <v>KR</v>
          </cell>
          <cell r="B243" t="str">
            <v>1900000076</v>
          </cell>
          <cell r="C243" t="str">
            <v>2030S10401</v>
          </cell>
          <cell r="D243" t="str">
            <v>13533006/立中文化/记号笔等/冲压缩间</v>
          </cell>
          <cell r="E243" t="str">
            <v>转帐2007010513</v>
          </cell>
          <cell r="F243" t="str">
            <v>13533006/707.32</v>
          </cell>
          <cell r="G243">
            <v>39034</v>
          </cell>
          <cell r="H243">
            <v>18.79</v>
          </cell>
          <cell r="I243">
            <v>39106</v>
          </cell>
        </row>
        <row r="244">
          <cell r="A244" t="str">
            <v>KR</v>
          </cell>
          <cell r="B244" t="str">
            <v>1900000077</v>
          </cell>
          <cell r="C244" t="str">
            <v>2030A50301</v>
          </cell>
          <cell r="D244" t="str">
            <v>13533011/立中文化/白板等/财务</v>
          </cell>
          <cell r="E244" t="str">
            <v>转帐2007010514</v>
          </cell>
          <cell r="F244" t="str">
            <v>13533011/671.47</v>
          </cell>
          <cell r="G244">
            <v>39035</v>
          </cell>
          <cell r="H244">
            <v>162.38999999999999</v>
          </cell>
          <cell r="I244">
            <v>39106</v>
          </cell>
        </row>
        <row r="245">
          <cell r="A245" t="str">
            <v>KR</v>
          </cell>
          <cell r="B245" t="str">
            <v>1900000077</v>
          </cell>
          <cell r="C245" t="str">
            <v>2030S10101</v>
          </cell>
          <cell r="D245" t="str">
            <v>13533011/立中文化/白板等/二车间</v>
          </cell>
          <cell r="E245" t="str">
            <v>转帐2007010514</v>
          </cell>
          <cell r="F245" t="str">
            <v>13533011/671.47</v>
          </cell>
          <cell r="G245">
            <v>39035</v>
          </cell>
          <cell r="H245">
            <v>1460.16</v>
          </cell>
          <cell r="I245">
            <v>39106</v>
          </cell>
        </row>
        <row r="246">
          <cell r="A246" t="str">
            <v>KR</v>
          </cell>
          <cell r="B246" t="str">
            <v>1900000077</v>
          </cell>
          <cell r="C246" t="str">
            <v>2030S51401</v>
          </cell>
          <cell r="D246" t="str">
            <v>13533011/立中文化/白板等/公共</v>
          </cell>
          <cell r="E246" t="str">
            <v>转帐2007010514</v>
          </cell>
          <cell r="F246" t="str">
            <v>13533011/671.47</v>
          </cell>
          <cell r="G246">
            <v>39035</v>
          </cell>
          <cell r="H246">
            <v>119.66</v>
          </cell>
          <cell r="I246">
            <v>39106</v>
          </cell>
        </row>
        <row r="247">
          <cell r="A247" t="str">
            <v>KR</v>
          </cell>
          <cell r="B247" t="str">
            <v>1900000077</v>
          </cell>
          <cell r="C247" t="str">
            <v>2030S50701</v>
          </cell>
          <cell r="D247" t="str">
            <v>13533011/立中文化/白板等/品控</v>
          </cell>
          <cell r="E247" t="str">
            <v>转帐2007010514</v>
          </cell>
          <cell r="F247" t="str">
            <v>13533011/671.47</v>
          </cell>
          <cell r="G247">
            <v>39035</v>
          </cell>
          <cell r="H247">
            <v>373.93</v>
          </cell>
          <cell r="I247">
            <v>39106</v>
          </cell>
        </row>
        <row r="248">
          <cell r="A248" t="str">
            <v>KR</v>
          </cell>
          <cell r="B248" t="str">
            <v>1900000077</v>
          </cell>
          <cell r="C248" t="str">
            <v>2030S10301</v>
          </cell>
          <cell r="D248" t="str">
            <v>13533011/立中文化/白板等/音膜车间</v>
          </cell>
          <cell r="E248" t="str">
            <v>转帐2007010514</v>
          </cell>
          <cell r="F248" t="str">
            <v>13533011/671.47</v>
          </cell>
          <cell r="G248">
            <v>39035</v>
          </cell>
          <cell r="H248">
            <v>386.84</v>
          </cell>
          <cell r="I248">
            <v>39106</v>
          </cell>
        </row>
        <row r="249">
          <cell r="A249" t="str">
            <v>KR</v>
          </cell>
          <cell r="B249" t="str">
            <v>1900000077</v>
          </cell>
          <cell r="C249" t="str">
            <v>2030A50201</v>
          </cell>
          <cell r="D249" t="str">
            <v>13533011/立中文化/白板等/人事</v>
          </cell>
          <cell r="E249" t="str">
            <v>转帐2007010514</v>
          </cell>
          <cell r="F249" t="str">
            <v>13533011/671.47</v>
          </cell>
          <cell r="G249">
            <v>39035</v>
          </cell>
          <cell r="H249">
            <v>191.46</v>
          </cell>
          <cell r="I249">
            <v>39106</v>
          </cell>
        </row>
        <row r="250">
          <cell r="A250" t="str">
            <v>KR</v>
          </cell>
          <cell r="B250" t="str">
            <v>1900000077</v>
          </cell>
          <cell r="C250" t="str">
            <v>2030A50801</v>
          </cell>
          <cell r="D250" t="str">
            <v>13533011/立中文化/白板等/仓库</v>
          </cell>
          <cell r="E250" t="str">
            <v>转帐2007010514</v>
          </cell>
          <cell r="F250" t="str">
            <v>13533011/671.47</v>
          </cell>
          <cell r="G250">
            <v>39035</v>
          </cell>
          <cell r="H250">
            <v>24.62</v>
          </cell>
          <cell r="I250">
            <v>39106</v>
          </cell>
        </row>
        <row r="251">
          <cell r="A251" t="str">
            <v>KR</v>
          </cell>
          <cell r="B251" t="str">
            <v>1900000077</v>
          </cell>
          <cell r="C251" t="str">
            <v>2030A40501</v>
          </cell>
          <cell r="D251" t="str">
            <v>13533011/立中文化/白板等/音膜中试</v>
          </cell>
          <cell r="E251" t="str">
            <v>转帐2007010514</v>
          </cell>
          <cell r="F251" t="str">
            <v>13533011/671.47</v>
          </cell>
          <cell r="G251">
            <v>39035</v>
          </cell>
          <cell r="H251">
            <v>1230.77</v>
          </cell>
          <cell r="I251">
            <v>39106</v>
          </cell>
        </row>
        <row r="252">
          <cell r="A252" t="str">
            <v>SA</v>
          </cell>
          <cell r="B252" t="str">
            <v>100000323</v>
          </cell>
          <cell r="C252" t="str">
            <v>2030S11101</v>
          </cell>
          <cell r="D252" t="str">
            <v>13535793/4/祥盛丝绢8303.7＃压电</v>
          </cell>
          <cell r="E252" t="str">
            <v>银行2007010278</v>
          </cell>
          <cell r="F252" t="str">
            <v>13535793/4/祥盛丝</v>
          </cell>
          <cell r="G252">
            <v>39079</v>
          </cell>
          <cell r="H252">
            <v>7097.23</v>
          </cell>
          <cell r="I252">
            <v>39111</v>
          </cell>
        </row>
        <row r="253">
          <cell r="A253" t="str">
            <v>KR</v>
          </cell>
          <cell r="B253" t="str">
            <v>1900000021</v>
          </cell>
          <cell r="C253" t="str">
            <v>2030S11201</v>
          </cell>
          <cell r="D253" t="str">
            <v>13535795/常州祥盛/滤网/喷漆厂</v>
          </cell>
          <cell r="E253" t="str">
            <v>转帐2007010425</v>
          </cell>
          <cell r="F253" t="str">
            <v>13535795/6496.41</v>
          </cell>
          <cell r="G253">
            <v>39079</v>
          </cell>
          <cell r="H253">
            <v>38214.089999999997</v>
          </cell>
          <cell r="I253">
            <v>39099</v>
          </cell>
        </row>
        <row r="254">
          <cell r="A254" t="str">
            <v>SA</v>
          </cell>
          <cell r="B254" t="str">
            <v>100000288</v>
          </cell>
          <cell r="C254" t="str">
            <v>2030S10401</v>
          </cell>
          <cell r="D254" t="str">
            <v>13548365/67/大地连杆7997.5#冲压机用</v>
          </cell>
          <cell r="E254" t="str">
            <v>银行2007010261</v>
          </cell>
          <cell r="F254" t="str">
            <v>13548365/67/大地连</v>
          </cell>
          <cell r="G254">
            <v>39046</v>
          </cell>
          <cell r="H254">
            <v>2989.32</v>
          </cell>
          <cell r="I254">
            <v>39111</v>
          </cell>
        </row>
        <row r="255">
          <cell r="A255" t="str">
            <v>SA</v>
          </cell>
          <cell r="B255" t="str">
            <v>100000288</v>
          </cell>
          <cell r="C255" t="str">
            <v>2030S10401</v>
          </cell>
          <cell r="D255" t="str">
            <v>13548365/67/大地连杆7997.5#冲压机用</v>
          </cell>
          <cell r="E255" t="str">
            <v>银行2007010261</v>
          </cell>
          <cell r="F255" t="str">
            <v>13548365/67/大地连</v>
          </cell>
          <cell r="G255">
            <v>39046</v>
          </cell>
          <cell r="H255">
            <v>3846.15</v>
          </cell>
          <cell r="I255">
            <v>39111</v>
          </cell>
        </row>
        <row r="256">
          <cell r="A256" t="str">
            <v>KR</v>
          </cell>
          <cell r="B256" t="str">
            <v>1900000022</v>
          </cell>
          <cell r="C256" t="str">
            <v>2030S10201</v>
          </cell>
          <cell r="D256" t="str">
            <v>13556128/常州通用/脱模剂/绕线车间</v>
          </cell>
          <cell r="E256" t="str">
            <v>转帐2007010429</v>
          </cell>
          <cell r="F256" t="str">
            <v>13556128/717.78</v>
          </cell>
          <cell r="G256">
            <v>39051</v>
          </cell>
          <cell r="H256">
            <v>4222.22</v>
          </cell>
          <cell r="I256">
            <v>39099</v>
          </cell>
        </row>
        <row r="257">
          <cell r="A257" t="str">
            <v>KR</v>
          </cell>
          <cell r="B257" t="str">
            <v>1900000023</v>
          </cell>
          <cell r="C257" t="str">
            <v>2030S10201</v>
          </cell>
          <cell r="D257" t="str">
            <v>13556147/常州通用/脱模剂/绕线车间</v>
          </cell>
          <cell r="E257" t="str">
            <v>转帐2007010428</v>
          </cell>
          <cell r="F257" t="str">
            <v>13556147/717.78</v>
          </cell>
          <cell r="G257">
            <v>39068</v>
          </cell>
          <cell r="H257">
            <v>4222.22</v>
          </cell>
          <cell r="I257">
            <v>39099</v>
          </cell>
        </row>
        <row r="258">
          <cell r="A258" t="str">
            <v>KR</v>
          </cell>
          <cell r="B258" t="str">
            <v>1900000024</v>
          </cell>
          <cell r="C258" t="str">
            <v>2030S10201</v>
          </cell>
          <cell r="D258" t="str">
            <v>13556150/常州通用/脱模剂/绕线车间</v>
          </cell>
          <cell r="E258" t="str">
            <v>转帐2007010427</v>
          </cell>
          <cell r="F258" t="str">
            <v>13556150/717.78</v>
          </cell>
          <cell r="G258">
            <v>39069</v>
          </cell>
          <cell r="H258">
            <v>4222.22</v>
          </cell>
          <cell r="I258">
            <v>39099</v>
          </cell>
        </row>
        <row r="259">
          <cell r="A259" t="str">
            <v>KR</v>
          </cell>
          <cell r="B259" t="str">
            <v>1900000025</v>
          </cell>
          <cell r="C259" t="str">
            <v>2030S10501</v>
          </cell>
          <cell r="D259" t="str">
            <v>13556160/常州通用/清洗剂等/注塑车间</v>
          </cell>
          <cell r="E259" t="str">
            <v>转帐2007010426</v>
          </cell>
          <cell r="F259" t="str">
            <v>13556160/513.84</v>
          </cell>
          <cell r="G259">
            <v>39073</v>
          </cell>
          <cell r="H259">
            <v>64.099999999999994</v>
          </cell>
          <cell r="I259">
            <v>39099</v>
          </cell>
        </row>
        <row r="260">
          <cell r="A260" t="str">
            <v>KR</v>
          </cell>
          <cell r="B260" t="str">
            <v>1900000025</v>
          </cell>
          <cell r="C260" t="str">
            <v>2030S10101</v>
          </cell>
          <cell r="D260" t="str">
            <v>13556160/常州通用/清洗剂等/二车间</v>
          </cell>
          <cell r="E260" t="str">
            <v>转帐2007010426</v>
          </cell>
          <cell r="F260" t="str">
            <v>13556160/513.84</v>
          </cell>
          <cell r="G260">
            <v>39073</v>
          </cell>
          <cell r="H260">
            <v>720</v>
          </cell>
          <cell r="I260">
            <v>39099</v>
          </cell>
        </row>
        <row r="261">
          <cell r="A261" t="str">
            <v>KR</v>
          </cell>
          <cell r="B261" t="str">
            <v>1900000025</v>
          </cell>
          <cell r="C261" t="str">
            <v>2030S10301</v>
          </cell>
          <cell r="D261" t="str">
            <v>13556160/常州通用/清洗剂等/音膜车间</v>
          </cell>
          <cell r="E261" t="str">
            <v>转帐2007010426</v>
          </cell>
          <cell r="F261" t="str">
            <v>13556160/513.84</v>
          </cell>
          <cell r="G261">
            <v>39073</v>
          </cell>
          <cell r="H261">
            <v>833.34</v>
          </cell>
          <cell r="I261">
            <v>39099</v>
          </cell>
        </row>
        <row r="262">
          <cell r="A262" t="str">
            <v>KR</v>
          </cell>
          <cell r="B262" t="str">
            <v>1900000025</v>
          </cell>
          <cell r="C262" t="str">
            <v>2030S10201</v>
          </cell>
          <cell r="D262" t="str">
            <v>13556160/常州通用/清洗剂等/绕线车间</v>
          </cell>
          <cell r="E262" t="str">
            <v>转帐2007010426</v>
          </cell>
          <cell r="F262" t="str">
            <v>13556160/513.84</v>
          </cell>
          <cell r="G262">
            <v>39073</v>
          </cell>
          <cell r="H262">
            <v>666.66</v>
          </cell>
          <cell r="I262">
            <v>39099</v>
          </cell>
        </row>
        <row r="263">
          <cell r="A263" t="str">
            <v>KR</v>
          </cell>
          <cell r="B263" t="str">
            <v>1900000025</v>
          </cell>
          <cell r="C263" t="str">
            <v>2030S10401</v>
          </cell>
          <cell r="D263" t="str">
            <v>13556160/常州通用/清洗剂等/冲压车间</v>
          </cell>
          <cell r="E263" t="str">
            <v>转帐2007010426</v>
          </cell>
          <cell r="F263" t="str">
            <v>13556160/513.84</v>
          </cell>
          <cell r="G263">
            <v>39073</v>
          </cell>
          <cell r="H263">
            <v>738.46</v>
          </cell>
          <cell r="I263">
            <v>39099</v>
          </cell>
        </row>
        <row r="264">
          <cell r="A264" t="str">
            <v>KR</v>
          </cell>
          <cell r="B264" t="str">
            <v>1900000026</v>
          </cell>
          <cell r="C264" t="str">
            <v>2030S10401</v>
          </cell>
          <cell r="D264" t="str">
            <v>13556164/常州通用/防锈剂等/冲压车间</v>
          </cell>
          <cell r="E264" t="str">
            <v>转帐2007010430</v>
          </cell>
          <cell r="F264" t="str">
            <v>13556164/384.49</v>
          </cell>
          <cell r="G264">
            <v>39075</v>
          </cell>
          <cell r="H264">
            <v>881.2</v>
          </cell>
          <cell r="I264">
            <v>39099</v>
          </cell>
        </row>
        <row r="265">
          <cell r="A265" t="str">
            <v>KR</v>
          </cell>
          <cell r="B265" t="str">
            <v>1900000026</v>
          </cell>
          <cell r="C265" t="str">
            <v>2030S10501</v>
          </cell>
          <cell r="D265" t="str">
            <v>13556164/常州通用/防锈剂等/注塑车间</v>
          </cell>
          <cell r="E265" t="str">
            <v>转帐2007010430</v>
          </cell>
          <cell r="F265" t="str">
            <v>13556164/384.49</v>
          </cell>
          <cell r="G265">
            <v>39075</v>
          </cell>
          <cell r="H265">
            <v>683.76</v>
          </cell>
          <cell r="I265">
            <v>39099</v>
          </cell>
        </row>
        <row r="266">
          <cell r="A266" t="str">
            <v>KR</v>
          </cell>
          <cell r="B266" t="str">
            <v>1900000026</v>
          </cell>
          <cell r="C266" t="str">
            <v>2030S50601</v>
          </cell>
          <cell r="D266" t="str">
            <v>13556164/常州通用/防锈剂等/二车间工程</v>
          </cell>
          <cell r="E266" t="str">
            <v>转帐2007010430</v>
          </cell>
          <cell r="F266" t="str">
            <v>13556164/384.49</v>
          </cell>
          <cell r="G266">
            <v>39075</v>
          </cell>
          <cell r="H266">
            <v>351.26</v>
          </cell>
          <cell r="I266">
            <v>39099</v>
          </cell>
        </row>
        <row r="267">
          <cell r="A267" t="str">
            <v>KR</v>
          </cell>
          <cell r="B267" t="str">
            <v>1900000026</v>
          </cell>
          <cell r="C267" t="str">
            <v>2030S10601</v>
          </cell>
          <cell r="D267" t="str">
            <v>13556164/常州通用/防锈剂等/耳机注塑</v>
          </cell>
          <cell r="E267" t="str">
            <v>转帐2007010430</v>
          </cell>
          <cell r="F267" t="str">
            <v>13556164/384.49</v>
          </cell>
          <cell r="G267">
            <v>39075</v>
          </cell>
          <cell r="H267">
            <v>341.88</v>
          </cell>
          <cell r="I267">
            <v>39099</v>
          </cell>
        </row>
        <row r="268">
          <cell r="A268" t="str">
            <v>KR</v>
          </cell>
          <cell r="B268" t="str">
            <v>1900000026</v>
          </cell>
          <cell r="C268" t="str">
            <v>2030A40401</v>
          </cell>
          <cell r="D268" t="str">
            <v>13556164/常州通用/防锈剂等/中试</v>
          </cell>
          <cell r="E268" t="str">
            <v>转帐2007010430</v>
          </cell>
          <cell r="F268" t="str">
            <v>13556164/384.49</v>
          </cell>
          <cell r="G268">
            <v>39075</v>
          </cell>
          <cell r="H268">
            <v>3.59</v>
          </cell>
          <cell r="I268">
            <v>39099</v>
          </cell>
        </row>
        <row r="269">
          <cell r="A269" t="str">
            <v>SA</v>
          </cell>
          <cell r="B269" t="str">
            <v>100000093</v>
          </cell>
          <cell r="C269" t="str">
            <v>2030S10101</v>
          </cell>
          <cell r="D269" t="str">
            <v>13587449#亚鸿干燥剂1200#二车间</v>
          </cell>
          <cell r="E269" t="str">
            <v>银行2007010175</v>
          </cell>
          <cell r="F269" t="str">
            <v>13587449#亚鸿干燥</v>
          </cell>
          <cell r="G269">
            <v>39070</v>
          </cell>
          <cell r="H269">
            <v>1025.6400000000001</v>
          </cell>
          <cell r="I269">
            <v>39101</v>
          </cell>
        </row>
        <row r="270">
          <cell r="A270" t="str">
            <v>KR</v>
          </cell>
          <cell r="B270" t="str">
            <v>1900000011</v>
          </cell>
          <cell r="C270" t="str">
            <v>2030S11201</v>
          </cell>
          <cell r="D270" t="str">
            <v>13840779-780/苏州华亿/工作服等/喷漆厂2</v>
          </cell>
          <cell r="E270" t="str">
            <v>转帐2007010415</v>
          </cell>
          <cell r="F270" t="str">
            <v>13840779-80/1275.7</v>
          </cell>
          <cell r="G270">
            <v>39090</v>
          </cell>
          <cell r="H270">
            <v>7504.28</v>
          </cell>
          <cell r="I270">
            <v>39098</v>
          </cell>
        </row>
        <row r="271">
          <cell r="A271" t="str">
            <v>KR</v>
          </cell>
          <cell r="B271" t="str">
            <v>1900000012</v>
          </cell>
          <cell r="C271" t="str">
            <v>2030S11201</v>
          </cell>
          <cell r="D271" t="str">
            <v>13946941/苏州华亿/除漆剂等/喷漆厂</v>
          </cell>
          <cell r="E271" t="str">
            <v>转帐2007010416</v>
          </cell>
          <cell r="F271" t="str">
            <v>13946941/10817. 52</v>
          </cell>
          <cell r="G271">
            <v>39090</v>
          </cell>
          <cell r="H271">
            <v>63632.480000000003</v>
          </cell>
          <cell r="I271">
            <v>39099</v>
          </cell>
        </row>
        <row r="272">
          <cell r="A272" t="str">
            <v>SA</v>
          </cell>
          <cell r="B272" t="str">
            <v>100000114</v>
          </cell>
          <cell r="C272" t="str">
            <v>2030S51401</v>
          </cell>
          <cell r="D272" t="str">
            <v>14137377#叶仕清棉布角料6395.4#公共</v>
          </cell>
          <cell r="E272" t="str">
            <v>银行2007010183</v>
          </cell>
          <cell r="F272" t="str">
            <v>14137377#叶仕清棉1</v>
          </cell>
          <cell r="G272">
            <v>39091</v>
          </cell>
          <cell r="H272">
            <v>6395.4</v>
          </cell>
          <cell r="I272">
            <v>39103</v>
          </cell>
        </row>
        <row r="273">
          <cell r="A273" t="str">
            <v>SA</v>
          </cell>
          <cell r="B273" t="str">
            <v>100000270</v>
          </cell>
          <cell r="C273" t="str">
            <v>2030S11101</v>
          </cell>
          <cell r="D273" t="str">
            <v>14187968#无锡阳光机油625#压电</v>
          </cell>
          <cell r="E273" t="str">
            <v>现金2007010077</v>
          </cell>
          <cell r="F273" t="str">
            <v>14187968#无锡阳光</v>
          </cell>
          <cell r="G273">
            <v>39094</v>
          </cell>
          <cell r="H273">
            <v>534.19000000000005</v>
          </cell>
          <cell r="I273">
            <v>39111</v>
          </cell>
        </row>
        <row r="274">
          <cell r="A274" t="str">
            <v>SA</v>
          </cell>
          <cell r="B274" t="str">
            <v>100000577</v>
          </cell>
          <cell r="C274" t="str">
            <v>2030S10401</v>
          </cell>
          <cell r="D274" t="str">
            <v>模具费1月分摊</v>
          </cell>
          <cell r="E274">
            <v>0</v>
          </cell>
          <cell r="F274" t="str">
            <v>166,969.17</v>
          </cell>
          <cell r="G274">
            <v>39113</v>
          </cell>
          <cell r="H274">
            <v>166969.17000000001</v>
          </cell>
          <cell r="I274">
            <v>39113</v>
          </cell>
        </row>
        <row r="275">
          <cell r="A275" t="str">
            <v>SA</v>
          </cell>
          <cell r="B275" t="str">
            <v>100000577</v>
          </cell>
          <cell r="C275" t="str">
            <v>2030A40601</v>
          </cell>
          <cell r="D275" t="str">
            <v>模具费1月分摊</v>
          </cell>
          <cell r="E275">
            <v>0</v>
          </cell>
          <cell r="F275" t="str">
            <v>19,033.35</v>
          </cell>
          <cell r="G275">
            <v>39113</v>
          </cell>
          <cell r="H275">
            <v>19033.349999999999</v>
          </cell>
          <cell r="I275">
            <v>39113</v>
          </cell>
        </row>
        <row r="276">
          <cell r="A276" t="str">
            <v>SA</v>
          </cell>
          <cell r="B276" t="str">
            <v>100000577</v>
          </cell>
          <cell r="C276" t="str">
            <v>2030S10101</v>
          </cell>
          <cell r="D276" t="str">
            <v>模具费1月分摊</v>
          </cell>
          <cell r="E276">
            <v>0</v>
          </cell>
          <cell r="F276" t="str">
            <v>2,006.34</v>
          </cell>
          <cell r="G276">
            <v>39113</v>
          </cell>
          <cell r="H276">
            <v>2006.34</v>
          </cell>
          <cell r="I276">
            <v>39113</v>
          </cell>
        </row>
        <row r="277">
          <cell r="A277" t="str">
            <v>KR</v>
          </cell>
          <cell r="B277" t="str">
            <v>1900000000</v>
          </cell>
          <cell r="C277" t="str">
            <v>2030S11201</v>
          </cell>
          <cell r="D277" t="str">
            <v>12740060#荣海机电/2辆 车900*600</v>
          </cell>
          <cell r="E277" t="str">
            <v>转帐2007010457</v>
          </cell>
          <cell r="F277" t="str">
            <v>20070108</v>
          </cell>
          <cell r="G277">
            <v>39016</v>
          </cell>
          <cell r="H277">
            <v>435.9</v>
          </cell>
          <cell r="I277">
            <v>39090</v>
          </cell>
        </row>
        <row r="278">
          <cell r="A278" t="str">
            <v>SA</v>
          </cell>
          <cell r="B278" t="str">
            <v>100000087</v>
          </cell>
          <cell r="C278" t="str">
            <v>2030S50601</v>
          </cell>
          <cell r="D278" t="str">
            <v>空调皮带/工程部机用</v>
          </cell>
          <cell r="E278" t="str">
            <v>银行2007010169</v>
          </cell>
          <cell r="F278" t="str">
            <v>20070119</v>
          </cell>
          <cell r="G278">
            <v>39091</v>
          </cell>
          <cell r="H278">
            <v>2000</v>
          </cell>
          <cell r="I278">
            <v>39101</v>
          </cell>
        </row>
        <row r="279">
          <cell r="A279" t="str">
            <v>SA</v>
          </cell>
          <cell r="B279" t="str">
            <v>100000563</v>
          </cell>
          <cell r="C279" t="str">
            <v>2030S10101</v>
          </cell>
          <cell r="D279" t="str">
            <v>07.1月低值易耗品摊销</v>
          </cell>
          <cell r="E279" t="str">
            <v>转账2007010595</v>
          </cell>
          <cell r="F279" t="str">
            <v>20070130</v>
          </cell>
          <cell r="G279">
            <v>39112</v>
          </cell>
          <cell r="H279">
            <v>28726.41</v>
          </cell>
          <cell r="I279">
            <v>39112</v>
          </cell>
        </row>
        <row r="280">
          <cell r="A280" t="str">
            <v>SA</v>
          </cell>
          <cell r="B280" t="str">
            <v>100000563</v>
          </cell>
          <cell r="C280" t="str">
            <v>2030S10201</v>
          </cell>
          <cell r="D280" t="str">
            <v>07.1月低值易耗品摊销</v>
          </cell>
          <cell r="E280" t="str">
            <v>转账2007010595</v>
          </cell>
          <cell r="F280" t="str">
            <v>20070130</v>
          </cell>
          <cell r="G280">
            <v>39112</v>
          </cell>
          <cell r="H280">
            <v>66618.42</v>
          </cell>
          <cell r="I280">
            <v>39112</v>
          </cell>
        </row>
        <row r="281">
          <cell r="A281" t="str">
            <v>SA</v>
          </cell>
          <cell r="B281" t="str">
            <v>100000563</v>
          </cell>
          <cell r="C281" t="str">
            <v>2030S10301</v>
          </cell>
          <cell r="D281" t="str">
            <v>07.1月低值易耗品摊销</v>
          </cell>
          <cell r="E281" t="str">
            <v>转账2007010595</v>
          </cell>
          <cell r="F281" t="str">
            <v>20070130</v>
          </cell>
          <cell r="G281">
            <v>39112</v>
          </cell>
          <cell r="H281">
            <v>8518.65</v>
          </cell>
          <cell r="I281">
            <v>39112</v>
          </cell>
        </row>
        <row r="282">
          <cell r="A282" t="str">
            <v>SA</v>
          </cell>
          <cell r="B282" t="str">
            <v>100000563</v>
          </cell>
          <cell r="C282" t="str">
            <v>2030S51401</v>
          </cell>
          <cell r="D282" t="str">
            <v>07.1月低值易耗品摊销</v>
          </cell>
          <cell r="E282" t="str">
            <v>转账2007010595</v>
          </cell>
          <cell r="F282" t="str">
            <v>20070130</v>
          </cell>
          <cell r="G282">
            <v>39112</v>
          </cell>
          <cell r="H282">
            <v>172.01</v>
          </cell>
          <cell r="I282">
            <v>39112</v>
          </cell>
        </row>
        <row r="283">
          <cell r="A283" t="str">
            <v>SA</v>
          </cell>
          <cell r="B283" t="str">
            <v>100000563</v>
          </cell>
          <cell r="C283" t="str">
            <v>2030S10501</v>
          </cell>
          <cell r="D283" t="str">
            <v>07.1月低值易耗品摊销</v>
          </cell>
          <cell r="E283" t="str">
            <v>转账2007010595</v>
          </cell>
          <cell r="F283" t="str">
            <v>20070130</v>
          </cell>
          <cell r="G283">
            <v>39112</v>
          </cell>
          <cell r="H283">
            <v>6097.87</v>
          </cell>
          <cell r="I283">
            <v>39112</v>
          </cell>
        </row>
        <row r="284">
          <cell r="A284" t="str">
            <v>SA</v>
          </cell>
          <cell r="B284" t="str">
            <v>100000563</v>
          </cell>
          <cell r="C284" t="str">
            <v>2030S10401</v>
          </cell>
          <cell r="D284" t="str">
            <v>07.1月低值易耗品摊销</v>
          </cell>
          <cell r="E284" t="str">
            <v>转账2007010595</v>
          </cell>
          <cell r="F284" t="str">
            <v>20070130</v>
          </cell>
          <cell r="G284">
            <v>39112</v>
          </cell>
          <cell r="H284">
            <v>2323.09</v>
          </cell>
          <cell r="I284">
            <v>39112</v>
          </cell>
        </row>
        <row r="285">
          <cell r="A285" t="str">
            <v>SA</v>
          </cell>
          <cell r="B285" t="str">
            <v>100000563</v>
          </cell>
          <cell r="C285" t="str">
            <v>2030S11101</v>
          </cell>
          <cell r="D285" t="str">
            <v>07.1月低值易耗品摊销</v>
          </cell>
          <cell r="E285" t="str">
            <v>转账2007010595</v>
          </cell>
          <cell r="F285" t="str">
            <v>20070130</v>
          </cell>
          <cell r="G285">
            <v>39112</v>
          </cell>
          <cell r="H285">
            <v>672.95</v>
          </cell>
          <cell r="I285">
            <v>39112</v>
          </cell>
        </row>
        <row r="286">
          <cell r="A286" t="str">
            <v>SA</v>
          </cell>
          <cell r="B286" t="str">
            <v>100000563</v>
          </cell>
          <cell r="C286" t="str">
            <v>2030S11201</v>
          </cell>
          <cell r="D286" t="str">
            <v>07.1月低值易耗品摊销</v>
          </cell>
          <cell r="E286" t="str">
            <v>转账2007010595</v>
          </cell>
          <cell r="F286" t="str">
            <v>20070130</v>
          </cell>
          <cell r="G286">
            <v>39112</v>
          </cell>
          <cell r="H286">
            <v>9818.75</v>
          </cell>
          <cell r="I286">
            <v>39112</v>
          </cell>
        </row>
        <row r="287">
          <cell r="A287" t="str">
            <v>SA</v>
          </cell>
          <cell r="B287" t="str">
            <v>100000569</v>
          </cell>
          <cell r="C287" t="str">
            <v>2030S51401</v>
          </cell>
          <cell r="D287" t="str">
            <v>07年1月长期待摊费用摊销</v>
          </cell>
          <cell r="E287" t="str">
            <v>转账2007010599</v>
          </cell>
          <cell r="F287" t="str">
            <v>20070130</v>
          </cell>
          <cell r="G287">
            <v>39112</v>
          </cell>
          <cell r="H287">
            <v>3933.33</v>
          </cell>
          <cell r="I287">
            <v>39112</v>
          </cell>
        </row>
        <row r="288">
          <cell r="A288" t="str">
            <v>SA</v>
          </cell>
          <cell r="B288" t="str">
            <v>100000592</v>
          </cell>
          <cell r="C288" t="str">
            <v>2030A50801</v>
          </cell>
          <cell r="D288" t="str">
            <v>00437934/35/08065011志平窗帘1380＃仓库</v>
          </cell>
          <cell r="E288">
            <v>0</v>
          </cell>
          <cell r="F288" t="str">
            <v>20070131</v>
          </cell>
          <cell r="G288">
            <v>39112</v>
          </cell>
          <cell r="H288">
            <v>113</v>
          </cell>
          <cell r="I288">
            <v>39113</v>
          </cell>
        </row>
        <row r="289">
          <cell r="A289" t="str">
            <v>SA</v>
          </cell>
          <cell r="B289" t="str">
            <v>100000595</v>
          </cell>
          <cell r="C289" t="str">
            <v>2030S10501</v>
          </cell>
          <cell r="D289" t="str">
            <v>12764137新翔五金工1931.5</v>
          </cell>
          <cell r="E289">
            <v>0</v>
          </cell>
          <cell r="F289" t="str">
            <v>20070131</v>
          </cell>
          <cell r="G289">
            <v>39112</v>
          </cell>
          <cell r="H289">
            <v>1332.73</v>
          </cell>
          <cell r="I289">
            <v>39113</v>
          </cell>
        </row>
        <row r="290">
          <cell r="A290" t="str">
            <v>SA</v>
          </cell>
          <cell r="B290" t="str">
            <v>100000595</v>
          </cell>
          <cell r="C290" t="str">
            <v>2030S10401</v>
          </cell>
          <cell r="D290" t="str">
            <v>12764137新翔五金工1931.5</v>
          </cell>
          <cell r="E290">
            <v>0</v>
          </cell>
          <cell r="F290" t="str">
            <v>20070131</v>
          </cell>
          <cell r="G290">
            <v>39112</v>
          </cell>
          <cell r="H290">
            <v>318.12</v>
          </cell>
          <cell r="I290">
            <v>39113</v>
          </cell>
        </row>
        <row r="291">
          <cell r="A291" t="str">
            <v>SA</v>
          </cell>
          <cell r="B291" t="str">
            <v>100000577</v>
          </cell>
          <cell r="C291" t="str">
            <v>2030S10301</v>
          </cell>
          <cell r="D291" t="str">
            <v>模具费1月分摊</v>
          </cell>
          <cell r="E291">
            <v>0</v>
          </cell>
          <cell r="F291" t="str">
            <v>22,532.83</v>
          </cell>
          <cell r="G291">
            <v>39113</v>
          </cell>
          <cell r="H291">
            <v>22532.83</v>
          </cell>
          <cell r="I291">
            <v>39113</v>
          </cell>
        </row>
        <row r="292">
          <cell r="A292" t="str">
            <v>KR</v>
          </cell>
          <cell r="B292" t="str">
            <v>1900000069</v>
          </cell>
          <cell r="C292" t="str">
            <v>2030S10501</v>
          </cell>
          <cell r="D292" t="str">
            <v>22723195/上海瑞昂/感温线/注塑车间</v>
          </cell>
          <cell r="E292" t="str">
            <v>转帐2007010515</v>
          </cell>
          <cell r="F292" t="str">
            <v>22723195/270.25</v>
          </cell>
          <cell r="G292">
            <v>39093</v>
          </cell>
          <cell r="H292">
            <v>1589.75</v>
          </cell>
          <cell r="I292">
            <v>39105</v>
          </cell>
        </row>
        <row r="293">
          <cell r="A293" t="str">
            <v>SA</v>
          </cell>
          <cell r="B293" t="str">
            <v>100000577</v>
          </cell>
          <cell r="C293" t="str">
            <v>2030A40501</v>
          </cell>
          <cell r="D293" t="str">
            <v>模具费1月分摊</v>
          </cell>
          <cell r="E293">
            <v>0</v>
          </cell>
          <cell r="F293" t="str">
            <v>3,262.36</v>
          </cell>
          <cell r="G293">
            <v>39113</v>
          </cell>
          <cell r="H293">
            <v>3262.36</v>
          </cell>
          <cell r="I293">
            <v>39113</v>
          </cell>
        </row>
        <row r="294">
          <cell r="A294" t="str">
            <v>SA</v>
          </cell>
          <cell r="B294" t="str">
            <v>100000577</v>
          </cell>
          <cell r="C294" t="str">
            <v>2030S10501</v>
          </cell>
          <cell r="D294" t="str">
            <v>模具费1月分摊</v>
          </cell>
          <cell r="E294">
            <v>0</v>
          </cell>
          <cell r="F294" t="str">
            <v>334,951.22</v>
          </cell>
          <cell r="G294">
            <v>39113</v>
          </cell>
          <cell r="H294">
            <v>334951.21999999997</v>
          </cell>
          <cell r="I294">
            <v>39113</v>
          </cell>
        </row>
        <row r="295">
          <cell r="A295" t="str">
            <v>SA</v>
          </cell>
          <cell r="B295" t="str">
            <v>100000577</v>
          </cell>
          <cell r="C295" t="str">
            <v>2030A40201</v>
          </cell>
          <cell r="D295" t="str">
            <v>模具费1月分摊</v>
          </cell>
          <cell r="E295">
            <v>0</v>
          </cell>
          <cell r="F295" t="str">
            <v>4,312.74</v>
          </cell>
          <cell r="G295">
            <v>39113</v>
          </cell>
          <cell r="H295">
            <v>4312.74</v>
          </cell>
          <cell r="I295">
            <v>39113</v>
          </cell>
        </row>
        <row r="296">
          <cell r="A296" t="str">
            <v>SA</v>
          </cell>
          <cell r="B296" t="str">
            <v>100000037</v>
          </cell>
          <cell r="C296" t="str">
            <v>2030S11101</v>
          </cell>
          <cell r="D296" t="str">
            <v>51748237#恒辉胶头210#压电</v>
          </cell>
          <cell r="E296" t="str">
            <v>现金2007010018</v>
          </cell>
          <cell r="F296" t="str">
            <v>51748237#恒辉胶头</v>
          </cell>
          <cell r="G296">
            <v>39090</v>
          </cell>
          <cell r="H296">
            <v>210</v>
          </cell>
          <cell r="I296">
            <v>39097</v>
          </cell>
        </row>
        <row r="297">
          <cell r="A297" t="str">
            <v>SA</v>
          </cell>
          <cell r="B297" t="str">
            <v>100000036</v>
          </cell>
          <cell r="C297" t="str">
            <v>2030S11001</v>
          </cell>
          <cell r="D297" t="str">
            <v>51748350#东莞恒辉银油870#威扬</v>
          </cell>
          <cell r="E297" t="str">
            <v>现金2007010017</v>
          </cell>
          <cell r="F297" t="str">
            <v>51748350#东莞恒辉</v>
          </cell>
          <cell r="G297">
            <v>39090</v>
          </cell>
          <cell r="H297">
            <v>870</v>
          </cell>
          <cell r="I297">
            <v>39097</v>
          </cell>
        </row>
        <row r="298">
          <cell r="A298" t="str">
            <v>SA</v>
          </cell>
          <cell r="B298" t="str">
            <v>100000577</v>
          </cell>
          <cell r="C298" t="str">
            <v>2030A40301</v>
          </cell>
          <cell r="D298" t="str">
            <v>模具费1月分摊</v>
          </cell>
          <cell r="E298">
            <v>0</v>
          </cell>
          <cell r="F298" t="str">
            <v>718.79</v>
          </cell>
          <cell r="G298">
            <v>39113</v>
          </cell>
          <cell r="H298">
            <v>718.79</v>
          </cell>
          <cell r="I298">
            <v>39113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关联往来"/>
      <sheetName val="销售"/>
      <sheetName val="固定资产销售"/>
      <sheetName val="租赁费"/>
      <sheetName val="固定资产采购"/>
      <sheetName val="采购"/>
      <sheetName val="Notes"/>
      <sheetName val="#REF!"/>
      <sheetName val="贷款,租赁应付款(A22)无"/>
      <sheetName val="08应收帐款"/>
      <sheetName val="23应付职工薪酬"/>
      <sheetName val="311910-013"/>
      <sheetName val="Workings"/>
      <sheetName val="All"/>
      <sheetName val="Equipment List (CBD format)"/>
      <sheetName val="Cpk-Cav1"/>
      <sheetName val="Toolplan"/>
      <sheetName val="HDa16"/>
      <sheetName val="조절Panel"/>
      <sheetName val="CFS"/>
      <sheetName val="Drop List References"/>
      <sheetName val="InvoiceList"/>
      <sheetName val="Mol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(Accumulated)"/>
      <sheetName val="P&amp;L(By Quar) (2)"/>
      <sheetName val="P&amp;L(By Quar)"/>
      <sheetName val="2004VS2005 Q1"/>
      <sheetName val="2004vs2005 apr"/>
      <sheetName val="2Q合并底稿"/>
      <sheetName val="3Q合并底稿B"/>
      <sheetName val="BS(FC)"/>
      <sheetName val="P&amp;L(FC)"/>
      <sheetName val="Sheet1"/>
      <sheetName val="P&amp;L_(Accumulated)"/>
      <sheetName val="P&amp;L(By_Quar)_(2)"/>
      <sheetName val="P&amp;L(By_Quar)"/>
      <sheetName val="2004VS2005_Q1"/>
      <sheetName val="2004vs2005_apr"/>
      <sheetName val="Calimero BOM"/>
      <sheetName val="P&amp;L_(Accumulated)1"/>
      <sheetName val="P&amp;L(By_Quar)_(2)1"/>
      <sheetName val="P&amp;L(By_Quar)1"/>
      <sheetName val="2004VS2005_Q11"/>
      <sheetName val="2004vs2005_apr1"/>
      <sheetName val="Calimero_BOM"/>
      <sheetName val="Issues List"/>
      <sheetName val="Breakdown"/>
      <sheetName val="Stock aging test"/>
      <sheetName val="1231-5)委托加工(RM)"/>
      <sheetName val="1231-4)在途FG(外部）"/>
      <sheetName val="Mgr Summary"/>
      <sheetName val="ISRDATA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采购"/>
      <sheetName val="0006模具寿命"/>
      <sheetName val="Workings"/>
      <sheetName val="Equipment List (CBD format)"/>
      <sheetName val="Summary"/>
      <sheetName val="Links"/>
      <sheetName val="Lead"/>
      <sheetName val="Data lists"/>
      <sheetName val="贷款,租赁应付款(A22)无"/>
      <sheetName val="Source-Co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-"/>
      <sheetName val="CIE(FC)-"/>
      <sheetName val="Cash flow-"/>
      <sheetName val="Cash flow(FC)-"/>
      <sheetName val="CIE"/>
      <sheetName val="CIE(FC)"/>
      <sheetName val="Cash flow"/>
      <sheetName val="Cash flow(FC)"/>
      <sheetName val="PPL"/>
      <sheetName val="PPL(FC)"/>
      <sheetName val="Land use right"/>
      <sheetName val="Cash_flow"/>
      <sheetName val="Cash_flow(FC)"/>
      <sheetName val="P&amp;L(By Quar)"/>
      <sheetName val="Cash_flow1"/>
      <sheetName val="Cash_flow(FC)1"/>
      <sheetName val="Calimero BOM"/>
      <sheetName val="35.Payroll"/>
      <sheetName val="Drop List References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Source-Costing"/>
      <sheetName val="采购"/>
      <sheetName val="SheetMetal"/>
      <sheetName val="Mgr Summary"/>
      <sheetName val="Note 1 - Recon Profit"/>
      <sheetName val="Cash Flow Statement"/>
      <sheetName val="Equipment List (CBD format)"/>
      <sheetName val="MTF-随线"/>
      <sheetName val="Sheet1"/>
      <sheetName val="XL4Test5"/>
      <sheetName val="Issues List"/>
      <sheetName val="#REF!"/>
    </sheetNames>
    <sheetDataSet>
      <sheetData sheetId="0"/>
      <sheetData sheetId="1"/>
      <sheetData sheetId="2"/>
      <sheetData sheetId="3"/>
      <sheetData sheetId="4" refreshError="1">
        <row r="4">
          <cell r="F4" t="str">
            <v>Updated</v>
          </cell>
          <cell r="H4" t="str">
            <v>Updated</v>
          </cell>
        </row>
        <row r="15">
          <cell r="D15">
            <v>35000000</v>
          </cell>
          <cell r="F15">
            <v>12418450</v>
          </cell>
        </row>
        <row r="21">
          <cell r="J21">
            <v>0</v>
          </cell>
        </row>
        <row r="23">
          <cell r="D23">
            <v>87000000</v>
          </cell>
          <cell r="F23">
            <v>39732810</v>
          </cell>
        </row>
        <row r="29">
          <cell r="F29">
            <v>0</v>
          </cell>
        </row>
        <row r="31">
          <cell r="D31">
            <v>87000000</v>
          </cell>
          <cell r="F31">
            <v>39732810</v>
          </cell>
        </row>
        <row r="41">
          <cell r="D41">
            <v>0</v>
          </cell>
        </row>
        <row r="45">
          <cell r="D45">
            <v>19884369</v>
          </cell>
          <cell r="F45">
            <v>4610353</v>
          </cell>
          <cell r="J45">
            <v>6663989</v>
          </cell>
        </row>
        <row r="53">
          <cell r="H53">
            <v>0</v>
          </cell>
        </row>
        <row r="56">
          <cell r="D56">
            <v>-26973825</v>
          </cell>
          <cell r="F56">
            <v>54035309</v>
          </cell>
          <cell r="J56">
            <v>7178212</v>
          </cell>
        </row>
        <row r="63">
          <cell r="D63">
            <v>0</v>
          </cell>
        </row>
        <row r="64">
          <cell r="H64">
            <v>0</v>
          </cell>
        </row>
        <row r="66">
          <cell r="D66">
            <v>21400658</v>
          </cell>
          <cell r="F66">
            <v>90133896</v>
          </cell>
        </row>
        <row r="73">
          <cell r="D73">
            <v>217491</v>
          </cell>
        </row>
        <row r="77">
          <cell r="D77">
            <v>4183410</v>
          </cell>
          <cell r="F77">
            <v>2462105</v>
          </cell>
        </row>
        <row r="85">
          <cell r="D85">
            <v>12048636</v>
          </cell>
          <cell r="F85">
            <v>8547654</v>
          </cell>
          <cell r="J85">
            <v>2378719</v>
          </cell>
        </row>
        <row r="93">
          <cell r="D93">
            <v>12048636</v>
          </cell>
          <cell r="F93">
            <v>18887329</v>
          </cell>
        </row>
        <row r="96">
          <cell r="B96" t="str">
            <v>Balance as at Dec 31, 2001</v>
          </cell>
          <cell r="D96">
            <v>59067779</v>
          </cell>
          <cell r="F96">
            <v>19490908</v>
          </cell>
        </row>
        <row r="98">
          <cell r="B98" t="str">
            <v>Balance as at Dec 31, 2002</v>
          </cell>
          <cell r="D98">
            <v>72074811</v>
          </cell>
          <cell r="F98">
            <v>102315773</v>
          </cell>
        </row>
        <row r="100">
          <cell r="D100">
            <v>120449294</v>
          </cell>
        </row>
        <row r="101">
          <cell r="F101" t="str">
            <v>Feb 09, 04</v>
          </cell>
          <cell r="H101" t="str">
            <v>Feb 09, 04</v>
          </cell>
        </row>
      </sheetData>
      <sheetData sheetId="5" refreshError="1">
        <row r="11">
          <cell r="H11" t="str">
            <v>Hist-rate</v>
          </cell>
        </row>
        <row r="15">
          <cell r="G15">
            <v>10000</v>
          </cell>
        </row>
        <row r="23">
          <cell r="G23">
            <v>10000</v>
          </cell>
        </row>
        <row r="27">
          <cell r="H27" t="str">
            <v>Hist-rate</v>
          </cell>
        </row>
        <row r="40">
          <cell r="H40" t="str">
            <v>Hist-rate</v>
          </cell>
        </row>
        <row r="43">
          <cell r="H43" t="str">
            <v>Hist-rate</v>
          </cell>
        </row>
        <row r="54">
          <cell r="H54" t="str">
            <v>Hist-rate</v>
          </cell>
        </row>
      </sheetData>
      <sheetData sheetId="6" refreshError="1">
        <row r="4">
          <cell r="H4" t="str">
            <v>Updated</v>
          </cell>
          <cell r="J4" t="str">
            <v>Updated</v>
          </cell>
          <cell r="N4" t="str">
            <v>Updated</v>
          </cell>
        </row>
        <row r="27">
          <cell r="J27">
            <v>11938805</v>
          </cell>
          <cell r="N27">
            <v>1020114.2655000001</v>
          </cell>
        </row>
        <row r="40">
          <cell r="J40">
            <v>8759507</v>
          </cell>
        </row>
        <row r="45">
          <cell r="H45">
            <v>1823418</v>
          </cell>
          <cell r="J45">
            <v>7216469</v>
          </cell>
        </row>
        <row r="60">
          <cell r="H60">
            <v>-3777204</v>
          </cell>
          <cell r="J60">
            <v>-2047721</v>
          </cell>
        </row>
        <row r="76">
          <cell r="H76">
            <v>-4036568</v>
          </cell>
          <cell r="J76">
            <v>-392454</v>
          </cell>
        </row>
        <row r="80">
          <cell r="H80">
            <v>-5990354</v>
          </cell>
          <cell r="J80">
            <v>4776294</v>
          </cell>
          <cell r="N80">
            <v>2909957.097300001</v>
          </cell>
        </row>
        <row r="88">
          <cell r="J88">
            <v>6611769</v>
          </cell>
          <cell r="N88">
            <v>8809156.1316000018</v>
          </cell>
        </row>
        <row r="92">
          <cell r="H92" t="str">
            <v>Feb 09, 04</v>
          </cell>
          <cell r="J92" t="str">
            <v>Feb 09, 04</v>
          </cell>
          <cell r="N92" t="str">
            <v>Feb 09, 04</v>
          </cell>
        </row>
      </sheetData>
      <sheetData sheetId="7" refreshError="1">
        <row r="6">
          <cell r="D6" t="str">
            <v>EURO</v>
          </cell>
          <cell r="E6" t="str">
            <v>RMB</v>
          </cell>
          <cell r="H6" t="str">
            <v>RMB</v>
          </cell>
        </row>
        <row r="10">
          <cell r="H10">
            <v>1019700.6963000001</v>
          </cell>
        </row>
        <row r="15">
          <cell r="H15">
            <v>413.56920000000002</v>
          </cell>
        </row>
        <row r="29">
          <cell r="H29">
            <v>-2758418.0943</v>
          </cell>
        </row>
        <row r="32">
          <cell r="H32">
            <v>4902697.6515000006</v>
          </cell>
        </row>
        <row r="36">
          <cell r="H36">
            <v>3194987.284500001</v>
          </cell>
        </row>
        <row r="49">
          <cell r="G49">
            <v>0</v>
          </cell>
          <cell r="H49">
            <v>0</v>
          </cell>
        </row>
        <row r="52">
          <cell r="G52">
            <v>0</v>
          </cell>
        </row>
        <row r="55">
          <cell r="G55">
            <v>0</v>
          </cell>
        </row>
        <row r="59">
          <cell r="G59">
            <v>0</v>
          </cell>
        </row>
        <row r="76">
          <cell r="H76">
            <v>5899199.0343000004</v>
          </cell>
        </row>
        <row r="79">
          <cell r="G79">
            <v>8264524</v>
          </cell>
        </row>
      </sheetData>
      <sheetData sheetId="8" refreshError="1">
        <row r="3">
          <cell r="AE3" t="str">
            <v>Updated</v>
          </cell>
        </row>
        <row r="9">
          <cell r="AQ9">
            <v>10072.715016</v>
          </cell>
        </row>
        <row r="14">
          <cell r="H14">
            <v>0</v>
          </cell>
          <cell r="T14">
            <v>93839560</v>
          </cell>
          <cell r="AM14">
            <v>0</v>
          </cell>
          <cell r="AN14">
            <v>0</v>
          </cell>
          <cell r="AO14">
            <v>10072.715016</v>
          </cell>
          <cell r="AQ14">
            <v>10072.715016</v>
          </cell>
        </row>
        <row r="22">
          <cell r="AQ22">
            <v>5729.1436649999996</v>
          </cell>
        </row>
        <row r="26">
          <cell r="E26">
            <v>0</v>
          </cell>
        </row>
        <row r="28">
          <cell r="F28">
            <v>0</v>
          </cell>
        </row>
        <row r="29">
          <cell r="Z29" t="str">
            <v>Feb 09, 04</v>
          </cell>
        </row>
      </sheetData>
      <sheetData sheetId="9" refreshError="1">
        <row r="6">
          <cell r="E6">
            <v>10.433</v>
          </cell>
        </row>
        <row r="11">
          <cell r="G11">
            <v>0</v>
          </cell>
        </row>
        <row r="25">
          <cell r="G25">
            <v>0</v>
          </cell>
        </row>
        <row r="36">
          <cell r="L36">
            <v>10072.715016</v>
          </cell>
        </row>
        <row r="37">
          <cell r="E37">
            <v>0</v>
          </cell>
          <cell r="I37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H41">
            <v>9423.44</v>
          </cell>
          <cell r="I41">
            <v>10072.715016</v>
          </cell>
          <cell r="K41">
            <v>0</v>
          </cell>
        </row>
        <row r="55">
          <cell r="E55">
            <v>0</v>
          </cell>
        </row>
        <row r="68">
          <cell r="G68">
            <v>-19470718.982704002</v>
          </cell>
        </row>
        <row r="70">
          <cell r="F70">
            <v>49788994.849999994</v>
          </cell>
          <cell r="H70">
            <v>2620063.6500000004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BS(FC)"/>
      <sheetName val="P&amp;L"/>
      <sheetName val="P&amp;L(FC)"/>
      <sheetName val="NTA - P&amp;L"/>
      <sheetName val="NTA -P&amp;L(FC)"/>
      <sheetName val="Consol_adj"/>
      <sheetName val="开曼出资"/>
      <sheetName val="分红及转让价"/>
      <sheetName val="NTA - BS"/>
      <sheetName val="NTA - BS(FC)"/>
      <sheetName val="NTA_-_P&amp;L"/>
      <sheetName val="NTA_-P&amp;L(FC)"/>
      <sheetName val="NTA_-_BS"/>
      <sheetName val="NTA_-_BS(FC)"/>
      <sheetName val="PPL"/>
      <sheetName val="CIE"/>
      <sheetName val="CIE(FC)"/>
      <sheetName val="Cash flow(FC)"/>
      <sheetName val="Cash flow"/>
      <sheetName val="PPL(FC)"/>
      <sheetName val="NTA_-_P&amp;L1"/>
      <sheetName val="NTA_-P&amp;L(FC)1"/>
      <sheetName val="NTA_-_BS1"/>
      <sheetName val="NTA_-_BS(FC)1"/>
      <sheetName val="Cash_flow(FC)"/>
      <sheetName val="Cash_flow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Data lists"/>
      <sheetName val="Source-Costing"/>
      <sheetName val="전수항목"/>
      <sheetName val="ISRDATA"/>
      <sheetName val="Issues List"/>
      <sheetName val="Calimero BOM"/>
      <sheetName val="Consol P&amp;L"/>
      <sheetName val="Consol BS"/>
      <sheetName val="Matrix"/>
      <sheetName val="Drop List Refere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2">
          <cell r="J12">
            <v>121726.7984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12">
          <cell r="J12">
            <v>121726.7984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>
        <row r="12">
          <cell r="J12">
            <v>121726.7984</v>
          </cell>
        </row>
      </sheetData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report"/>
      <sheetName val="Summary"/>
      <sheetName val="美国AACC"/>
      <sheetName val="深圳美欧 ok"/>
      <sheetName val="常州美欧 OK (2)"/>
      <sheetName val="常州美欧 OK"/>
      <sheetName val="常州威利来ok"/>
      <sheetName val="常州开泰 OK"/>
      <sheetName val="德国AACG"/>
      <sheetName val="上海联富 OK"/>
      <sheetName val="深圳泰瑞美"/>
      <sheetName val="Tickmarks"/>
      <sheetName val="香港YEC OK"/>
      <sheetName val="美国AAC ok"/>
      <sheetName val="苏州瑞声ok"/>
      <sheetName val="上海瑞声ok"/>
      <sheetName val="常州瑞声"/>
      <sheetName val="深圳泰瑞美ok"/>
      <sheetName val="常州泰瑞美"/>
      <sheetName val="For_report"/>
      <sheetName val="深圳美欧_ok"/>
      <sheetName val="常州美欧_OK_(2)"/>
      <sheetName val="常州美欧_OK"/>
      <sheetName val="常州开泰_OK"/>
      <sheetName val="上海联富_OK"/>
      <sheetName val="香港YEC_OK"/>
      <sheetName val="美国AAC_ok"/>
      <sheetName val="NTA -P&amp;L(FC)"/>
      <sheetName val="Consol_adj"/>
      <sheetName val="Consol P&amp;L"/>
      <sheetName val="Consol BS"/>
      <sheetName val="For_report1"/>
      <sheetName val="深圳美欧_ok1"/>
      <sheetName val="常州美欧_OK_(2)1"/>
      <sheetName val="常州美欧_OK1"/>
      <sheetName val="常州开泰_OK1"/>
      <sheetName val="上海联富_OK1"/>
      <sheetName val="香港YEC_OK1"/>
      <sheetName val="美国AAC_ok1"/>
      <sheetName val="NTA_-P&amp;L(FC)"/>
      <sheetName val="Consol_P&amp;L"/>
      <sheetName val="Consol_BS"/>
      <sheetName val="Sheet1"/>
      <sheetName val="Issues List"/>
      <sheetName val="P&amp;L(By Quar)"/>
      <sheetName val="Data lists"/>
      <sheetName val="采购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PPL"/>
      <sheetName val="CIE"/>
      <sheetName val="CIE(FC)"/>
      <sheetName val="Cash flow(FC)"/>
      <sheetName val="Cash flow"/>
      <sheetName val="PPL(FC)"/>
      <sheetName val="CFS"/>
      <sheetName val="Mgr Summary"/>
      <sheetName val="Business Unit"/>
      <sheetName val="Stock aging test"/>
      <sheetName val="Breakdown"/>
      <sheetName val="贷款,租赁应付款(A22)无"/>
      <sheetName val="Source-Costing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2004.12"/>
      <sheetName val="2004.11"/>
      <sheetName val="2004.12"/>
      <sheetName val="新"/>
      <sheetName val="一级科目余额12"/>
      <sheetName val="一级科目"/>
      <sheetName val="12月明细余额"/>
      <sheetName val="全年明细"/>
      <sheetName val="Data lists"/>
      <sheetName val="新2004_12"/>
      <sheetName val="2004_11"/>
      <sheetName val="2004_12"/>
      <sheetName val="Data_lists"/>
      <sheetName val="Consol P&amp;L"/>
      <sheetName val="Consol_adj"/>
      <sheetName val="Consol BS"/>
      <sheetName val="Ramp-up Prod KLf pro Woche "/>
      <sheetName val="PPL"/>
      <sheetName val="CIE"/>
      <sheetName val="CIE(FC)"/>
      <sheetName val="Cash flow(FC)"/>
      <sheetName val="Cash flow"/>
      <sheetName val="PPL(FC)"/>
      <sheetName val="Summary"/>
      <sheetName val="Molding"/>
      <sheetName val="流程"/>
      <sheetName val="Business Unit"/>
      <sheetName val="Sheet3"/>
      <sheetName val="PartsList"/>
      <sheetName val="Stock aging test"/>
      <sheetName val="Breakdown"/>
      <sheetName val="NTA -P&amp;L(FC)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会计年度</v>
          </cell>
          <cell r="B1" t="str">
            <v>会计期间</v>
          </cell>
          <cell r="C1" t="str">
            <v>科目编码</v>
          </cell>
          <cell r="D1" t="str">
            <v>科目名称</v>
          </cell>
          <cell r="E1" t="str">
            <v>外币名称</v>
          </cell>
          <cell r="F1" t="str">
            <v>期初借方</v>
          </cell>
          <cell r="G1" t="str">
            <v>期初贷方</v>
          </cell>
          <cell r="H1" t="str">
            <v>本期发生借方</v>
          </cell>
          <cell r="I1" t="str">
            <v>本期发生贷方</v>
          </cell>
          <cell r="J1" t="str">
            <v>期末借方</v>
          </cell>
          <cell r="K1" t="str">
            <v>期末贷方</v>
          </cell>
        </row>
        <row r="2">
          <cell r="A2" t="str">
            <v>2004</v>
          </cell>
          <cell r="B2" t="str">
            <v>月份：2004.12-2004.12</v>
          </cell>
          <cell r="C2" t="str">
            <v>1001</v>
          </cell>
          <cell r="D2" t="str">
            <v>现金</v>
          </cell>
          <cell r="F2">
            <v>116218.84</v>
          </cell>
          <cell r="G2">
            <v>0</v>
          </cell>
          <cell r="H2">
            <v>2455687.16</v>
          </cell>
          <cell r="I2">
            <v>2540751.9900000002</v>
          </cell>
          <cell r="J2">
            <v>31154.01</v>
          </cell>
          <cell r="K2">
            <v>0</v>
          </cell>
        </row>
        <row r="3">
          <cell r="A3" t="str">
            <v>2004</v>
          </cell>
          <cell r="B3" t="str">
            <v>月份：2004.12-2004.12</v>
          </cell>
          <cell r="C3" t="str">
            <v>1002</v>
          </cell>
          <cell r="D3" t="str">
            <v>银行存款</v>
          </cell>
          <cell r="F3">
            <v>24782533.789999999</v>
          </cell>
          <cell r="G3">
            <v>0</v>
          </cell>
          <cell r="H3">
            <v>49564125.729999997</v>
          </cell>
          <cell r="I3">
            <v>48324961.729999997</v>
          </cell>
          <cell r="J3">
            <v>26021697.789999999</v>
          </cell>
          <cell r="K3">
            <v>0</v>
          </cell>
        </row>
        <row r="4">
          <cell r="A4" t="str">
            <v>2004</v>
          </cell>
          <cell r="B4" t="str">
            <v>月份：2004.12-2004.12</v>
          </cell>
          <cell r="C4" t="str">
            <v>1009</v>
          </cell>
          <cell r="D4" t="str">
            <v>其他货币资金</v>
          </cell>
          <cell r="F4">
            <v>1863725</v>
          </cell>
          <cell r="G4">
            <v>0</v>
          </cell>
          <cell r="H4">
            <v>692767</v>
          </cell>
          <cell r="I4">
            <v>0</v>
          </cell>
          <cell r="J4">
            <v>2556492</v>
          </cell>
          <cell r="K4">
            <v>0</v>
          </cell>
        </row>
        <row r="5">
          <cell r="A5" t="str">
            <v>2004</v>
          </cell>
          <cell r="B5" t="str">
            <v>月份：2004.12-2004.12</v>
          </cell>
          <cell r="C5" t="str">
            <v>1111</v>
          </cell>
          <cell r="D5" t="str">
            <v>应收票据</v>
          </cell>
          <cell r="F5">
            <v>0</v>
          </cell>
          <cell r="G5">
            <v>0</v>
          </cell>
          <cell r="H5">
            <v>2618387.21</v>
          </cell>
          <cell r="I5">
            <v>2268387.21</v>
          </cell>
          <cell r="J5">
            <v>350000</v>
          </cell>
          <cell r="K5">
            <v>0</v>
          </cell>
        </row>
        <row r="6">
          <cell r="A6" t="str">
            <v>2004</v>
          </cell>
          <cell r="B6" t="str">
            <v>月份：2004.12-2004.12</v>
          </cell>
          <cell r="C6" t="str">
            <v>1127</v>
          </cell>
          <cell r="D6" t="str">
            <v>内部往来</v>
          </cell>
          <cell r="F6">
            <v>0</v>
          </cell>
          <cell r="G6">
            <v>0</v>
          </cell>
          <cell r="H6">
            <v>428565.53</v>
          </cell>
          <cell r="I6">
            <v>428565.53</v>
          </cell>
          <cell r="J6">
            <v>0</v>
          </cell>
          <cell r="K6">
            <v>0</v>
          </cell>
        </row>
        <row r="7">
          <cell r="A7" t="str">
            <v>2004</v>
          </cell>
          <cell r="B7" t="str">
            <v>月份：2004.12-2004.12</v>
          </cell>
          <cell r="C7" t="str">
            <v>1131</v>
          </cell>
          <cell r="D7" t="str">
            <v>应收账款</v>
          </cell>
          <cell r="F7">
            <v>163323409.69999999</v>
          </cell>
          <cell r="G7">
            <v>0</v>
          </cell>
          <cell r="H7">
            <v>45285201.189999998</v>
          </cell>
          <cell r="I7">
            <v>28862792.879999999</v>
          </cell>
          <cell r="J7">
            <v>179745818.00999999</v>
          </cell>
          <cell r="K7">
            <v>0</v>
          </cell>
        </row>
        <row r="8">
          <cell r="A8" t="str">
            <v>2004</v>
          </cell>
          <cell r="B8" t="str">
            <v>月份：2004.12-2004.12</v>
          </cell>
          <cell r="C8" t="str">
            <v>1133</v>
          </cell>
          <cell r="D8" t="str">
            <v>其他应收款</v>
          </cell>
          <cell r="F8">
            <v>0</v>
          </cell>
          <cell r="G8">
            <v>1413220.99</v>
          </cell>
          <cell r="H8">
            <v>1466329.08</v>
          </cell>
          <cell r="I8">
            <v>984335.15</v>
          </cell>
          <cell r="J8">
            <v>0</v>
          </cell>
          <cell r="K8">
            <v>931227.06</v>
          </cell>
        </row>
        <row r="9">
          <cell r="A9" t="str">
            <v>2004</v>
          </cell>
          <cell r="B9" t="str">
            <v>月份：2004.12-2004.12</v>
          </cell>
          <cell r="C9" t="str">
            <v>1151</v>
          </cell>
          <cell r="D9" t="str">
            <v>预付账款</v>
          </cell>
          <cell r="F9">
            <v>487671.72</v>
          </cell>
          <cell r="G9">
            <v>0</v>
          </cell>
          <cell r="H9">
            <v>670150</v>
          </cell>
          <cell r="I9">
            <v>1109706.8999999999</v>
          </cell>
          <cell r="J9">
            <v>48114.82</v>
          </cell>
          <cell r="K9">
            <v>0</v>
          </cell>
        </row>
        <row r="10">
          <cell r="A10" t="str">
            <v>2004</v>
          </cell>
          <cell r="B10" t="str">
            <v>月份：2004.12-2004.12</v>
          </cell>
          <cell r="C10" t="str">
            <v>1211</v>
          </cell>
          <cell r="D10" t="str">
            <v>原材料</v>
          </cell>
          <cell r="F10">
            <v>17740714.699999999</v>
          </cell>
          <cell r="G10">
            <v>0</v>
          </cell>
          <cell r="H10">
            <v>15056374.609999999</v>
          </cell>
          <cell r="I10">
            <v>15530220.99</v>
          </cell>
          <cell r="J10">
            <v>17266868.32</v>
          </cell>
          <cell r="K10">
            <v>0</v>
          </cell>
        </row>
        <row r="11">
          <cell r="A11" t="str">
            <v>2004</v>
          </cell>
          <cell r="B11" t="str">
            <v>月份：2004.12-2004.12</v>
          </cell>
          <cell r="C11" t="str">
            <v>1231</v>
          </cell>
          <cell r="D11" t="str">
            <v>低值易耗品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 t="str">
            <v>2004</v>
          </cell>
          <cell r="B12" t="str">
            <v>月份：2004.12-2004.12</v>
          </cell>
          <cell r="C12" t="str">
            <v>1232</v>
          </cell>
          <cell r="D12" t="str">
            <v>材料成本差异</v>
          </cell>
          <cell r="F12">
            <v>490638.26</v>
          </cell>
          <cell r="G12">
            <v>0</v>
          </cell>
          <cell r="H12">
            <v>-845934.18</v>
          </cell>
          <cell r="I12">
            <v>119164.53</v>
          </cell>
          <cell r="J12">
            <v>0</v>
          </cell>
          <cell r="K12">
            <v>474460.45</v>
          </cell>
        </row>
        <row r="13">
          <cell r="A13" t="str">
            <v>2004</v>
          </cell>
          <cell r="B13" t="str">
            <v>月份：2004.12-2004.12</v>
          </cell>
          <cell r="C13" t="str">
            <v>1241</v>
          </cell>
          <cell r="D13" t="str">
            <v>自制半成品</v>
          </cell>
          <cell r="F13">
            <v>998486.18</v>
          </cell>
          <cell r="G13">
            <v>0</v>
          </cell>
          <cell r="H13">
            <v>2849295.89</v>
          </cell>
          <cell r="I13">
            <v>3030300.04</v>
          </cell>
          <cell r="J13">
            <v>817482.03</v>
          </cell>
          <cell r="K13">
            <v>0</v>
          </cell>
        </row>
        <row r="14">
          <cell r="A14" t="str">
            <v>2004</v>
          </cell>
          <cell r="B14" t="str">
            <v>月份：2004.12-2004.12</v>
          </cell>
          <cell r="C14" t="str">
            <v>1243</v>
          </cell>
          <cell r="D14" t="str">
            <v>库存商品</v>
          </cell>
          <cell r="F14">
            <v>21037664.57</v>
          </cell>
          <cell r="G14">
            <v>0</v>
          </cell>
          <cell r="H14">
            <v>19550837.059999999</v>
          </cell>
          <cell r="I14">
            <v>22698895.66</v>
          </cell>
          <cell r="J14">
            <v>17889605.969999999</v>
          </cell>
          <cell r="K14">
            <v>0</v>
          </cell>
        </row>
        <row r="15">
          <cell r="A15" t="str">
            <v>2004</v>
          </cell>
          <cell r="B15" t="str">
            <v>月份：2004.12-2004.12</v>
          </cell>
          <cell r="C15" t="str">
            <v>1251</v>
          </cell>
          <cell r="D15" t="str">
            <v>委托加工物资</v>
          </cell>
          <cell r="F15">
            <v>375181.84</v>
          </cell>
          <cell r="G15">
            <v>0</v>
          </cell>
          <cell r="H15">
            <v>720757.06</v>
          </cell>
          <cell r="I15">
            <v>730700.24</v>
          </cell>
          <cell r="J15">
            <v>365238.66</v>
          </cell>
          <cell r="K15">
            <v>0</v>
          </cell>
        </row>
        <row r="16">
          <cell r="A16" t="str">
            <v>2004</v>
          </cell>
          <cell r="B16" t="str">
            <v>月份：2004.12-2004.12</v>
          </cell>
          <cell r="C16" t="str">
            <v>1301</v>
          </cell>
          <cell r="D16" t="str">
            <v>待摊费用</v>
          </cell>
          <cell r="F16">
            <v>1703101.87</v>
          </cell>
          <cell r="G16">
            <v>0</v>
          </cell>
          <cell r="H16">
            <v>818691.59</v>
          </cell>
          <cell r="I16">
            <v>235827.91</v>
          </cell>
          <cell r="J16">
            <v>2285965.5499999998</v>
          </cell>
          <cell r="K16">
            <v>0</v>
          </cell>
        </row>
        <row r="17">
          <cell r="A17" t="str">
            <v>2004</v>
          </cell>
          <cell r="B17" t="str">
            <v>月份：2004.12-2004.12</v>
          </cell>
          <cell r="C17" t="str">
            <v>1401</v>
          </cell>
          <cell r="D17" t="str">
            <v>长期股权投资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A18" t="str">
            <v>2004</v>
          </cell>
          <cell r="B18" t="str">
            <v>月份：2004.12-2004.12</v>
          </cell>
          <cell r="C18" t="str">
            <v>1501</v>
          </cell>
          <cell r="D18" t="str">
            <v>固定资产</v>
          </cell>
          <cell r="F18">
            <v>139854013.63999999</v>
          </cell>
          <cell r="G18">
            <v>0</v>
          </cell>
          <cell r="H18">
            <v>11894555.52</v>
          </cell>
          <cell r="I18">
            <v>421840</v>
          </cell>
          <cell r="J18">
            <v>151326729.16</v>
          </cell>
          <cell r="K18">
            <v>0</v>
          </cell>
        </row>
        <row r="19">
          <cell r="A19" t="str">
            <v>2004</v>
          </cell>
          <cell r="B19" t="str">
            <v>月份：2004.12-2004.12</v>
          </cell>
          <cell r="C19" t="str">
            <v>1502</v>
          </cell>
          <cell r="D19" t="str">
            <v>累计折旧</v>
          </cell>
          <cell r="F19">
            <v>0</v>
          </cell>
          <cell r="G19">
            <v>24268055.510000002</v>
          </cell>
          <cell r="H19">
            <v>61599.3</v>
          </cell>
          <cell r="I19">
            <v>1168988.02</v>
          </cell>
          <cell r="J19">
            <v>0</v>
          </cell>
          <cell r="K19">
            <v>25375444.23</v>
          </cell>
        </row>
        <row r="20">
          <cell r="A20" t="str">
            <v>2004</v>
          </cell>
          <cell r="B20" t="str">
            <v>月份：2004.12-2004.12</v>
          </cell>
          <cell r="C20" t="str">
            <v>1603</v>
          </cell>
          <cell r="D20" t="str">
            <v>在建工程</v>
          </cell>
          <cell r="F20">
            <v>7508272.5</v>
          </cell>
          <cell r="G20">
            <v>0</v>
          </cell>
          <cell r="H20">
            <v>1091407</v>
          </cell>
          <cell r="I20">
            <v>7047345.5</v>
          </cell>
          <cell r="J20">
            <v>1552334</v>
          </cell>
          <cell r="K20">
            <v>0</v>
          </cell>
        </row>
        <row r="21">
          <cell r="A21" t="str">
            <v>2004</v>
          </cell>
          <cell r="B21" t="str">
            <v>月份：2004.12-2004.12</v>
          </cell>
          <cell r="C21" t="str">
            <v>1701</v>
          </cell>
          <cell r="D21" t="str">
            <v>固定资产清理</v>
          </cell>
          <cell r="F21">
            <v>0</v>
          </cell>
          <cell r="G21">
            <v>0</v>
          </cell>
          <cell r="H21">
            <v>360240.7</v>
          </cell>
          <cell r="I21">
            <v>360240.7</v>
          </cell>
          <cell r="J21">
            <v>0</v>
          </cell>
          <cell r="K21">
            <v>0</v>
          </cell>
        </row>
        <row r="22">
          <cell r="A22" t="str">
            <v>2004</v>
          </cell>
          <cell r="B22" t="str">
            <v>月份：2004.12-2004.12</v>
          </cell>
          <cell r="C22" t="str">
            <v>1801</v>
          </cell>
          <cell r="D22" t="str">
            <v>无形资产</v>
          </cell>
          <cell r="F22">
            <v>2109932.27</v>
          </cell>
          <cell r="G22">
            <v>0</v>
          </cell>
          <cell r="H22">
            <v>0</v>
          </cell>
          <cell r="I22">
            <v>11657.09</v>
          </cell>
          <cell r="J22">
            <v>2098275.1800000002</v>
          </cell>
          <cell r="K22">
            <v>0</v>
          </cell>
        </row>
        <row r="23">
          <cell r="A23" t="str">
            <v>2004</v>
          </cell>
          <cell r="B23" t="str">
            <v>月份：2004.12-2004.12</v>
          </cell>
          <cell r="C23" t="str">
            <v>1901</v>
          </cell>
          <cell r="D23" t="str">
            <v>长期待摊费用</v>
          </cell>
          <cell r="F23">
            <v>324000</v>
          </cell>
          <cell r="G23">
            <v>0</v>
          </cell>
          <cell r="H23">
            <v>0</v>
          </cell>
          <cell r="I23">
            <v>7200</v>
          </cell>
          <cell r="J23">
            <v>316800</v>
          </cell>
          <cell r="K23">
            <v>0</v>
          </cell>
        </row>
        <row r="24">
          <cell r="A24" t="str">
            <v>2004</v>
          </cell>
          <cell r="B24" t="str">
            <v>月份：2004.12-2004.12</v>
          </cell>
          <cell r="C24" t="str">
            <v>资产小计</v>
          </cell>
          <cell r="F24">
            <v>382715564.88</v>
          </cell>
          <cell r="G24">
            <v>25681276.5</v>
          </cell>
          <cell r="H24">
            <v>154739037.44999999</v>
          </cell>
          <cell r="I24">
            <v>135881882.06999999</v>
          </cell>
          <cell r="J24">
            <v>402672575.5</v>
          </cell>
          <cell r="K24">
            <v>26781131.739999998</v>
          </cell>
        </row>
        <row r="25">
          <cell r="A25" t="str">
            <v>2004</v>
          </cell>
          <cell r="B25" t="str">
            <v>月份：2004.12-2004.12</v>
          </cell>
          <cell r="C25" t="str">
            <v>2101</v>
          </cell>
          <cell r="D25" t="str">
            <v>短期借款</v>
          </cell>
          <cell r="F25">
            <v>0</v>
          </cell>
          <cell r="G25">
            <v>50742460</v>
          </cell>
          <cell r="H25">
            <v>60</v>
          </cell>
          <cell r="I25">
            <v>0</v>
          </cell>
          <cell r="J25">
            <v>0</v>
          </cell>
          <cell r="K25">
            <v>50742400</v>
          </cell>
        </row>
        <row r="26">
          <cell r="A26" t="str">
            <v>2004</v>
          </cell>
          <cell r="B26" t="str">
            <v>月份：2004.12-2004.12</v>
          </cell>
          <cell r="C26" t="str">
            <v>2111</v>
          </cell>
          <cell r="D26" t="str">
            <v>应付票据</v>
          </cell>
          <cell r="F26">
            <v>0</v>
          </cell>
          <cell r="G26">
            <v>6212408.0899999999</v>
          </cell>
          <cell r="H26">
            <v>0</v>
          </cell>
          <cell r="I26">
            <v>2309221.65</v>
          </cell>
          <cell r="J26">
            <v>0</v>
          </cell>
          <cell r="K26">
            <v>8521629.7400000002</v>
          </cell>
        </row>
        <row r="27">
          <cell r="A27" t="str">
            <v>2004</v>
          </cell>
          <cell r="B27" t="str">
            <v>月份：2004.12-2004.12</v>
          </cell>
          <cell r="C27" t="str">
            <v>2121</v>
          </cell>
          <cell r="D27" t="str">
            <v>应付账款</v>
          </cell>
          <cell r="F27">
            <v>0</v>
          </cell>
          <cell r="G27">
            <v>55191533.780000001</v>
          </cell>
          <cell r="H27">
            <v>25128525.079999998</v>
          </cell>
          <cell r="I27">
            <v>28378347.239999998</v>
          </cell>
          <cell r="J27">
            <v>0</v>
          </cell>
          <cell r="K27">
            <v>58441355.939999998</v>
          </cell>
        </row>
        <row r="28">
          <cell r="A28" t="str">
            <v>2004</v>
          </cell>
          <cell r="B28" t="str">
            <v>月份：2004.12-2004.12</v>
          </cell>
          <cell r="C28" t="str">
            <v>2151</v>
          </cell>
          <cell r="D28" t="str">
            <v>应付工资</v>
          </cell>
          <cell r="F28">
            <v>0</v>
          </cell>
          <cell r="G28">
            <v>5140568.75</v>
          </cell>
          <cell r="H28">
            <v>11192208.75</v>
          </cell>
          <cell r="I28">
            <v>6051640</v>
          </cell>
          <cell r="J28">
            <v>0</v>
          </cell>
          <cell r="K28">
            <v>0</v>
          </cell>
        </row>
        <row r="29">
          <cell r="A29" t="str">
            <v>2004</v>
          </cell>
          <cell r="B29" t="str">
            <v>月份：2004.12-2004.12</v>
          </cell>
          <cell r="C29" t="str">
            <v>2153</v>
          </cell>
          <cell r="D29" t="str">
            <v>应付福利费</v>
          </cell>
          <cell r="F29">
            <v>0</v>
          </cell>
          <cell r="G29">
            <v>5010500.59</v>
          </cell>
          <cell r="H29">
            <v>355985.04</v>
          </cell>
          <cell r="I29">
            <v>474522.34</v>
          </cell>
          <cell r="J29">
            <v>0</v>
          </cell>
          <cell r="K29">
            <v>5129037.8899999997</v>
          </cell>
        </row>
        <row r="30">
          <cell r="A30" t="str">
            <v>2004</v>
          </cell>
          <cell r="B30" t="str">
            <v>月份：2004.12-2004.12</v>
          </cell>
          <cell r="C30" t="str">
            <v>2161</v>
          </cell>
          <cell r="D30" t="str">
            <v>应付股利</v>
          </cell>
          <cell r="F30">
            <v>0</v>
          </cell>
          <cell r="G30">
            <v>65753578.350000001</v>
          </cell>
          <cell r="H30">
            <v>0</v>
          </cell>
          <cell r="I30">
            <v>0</v>
          </cell>
          <cell r="J30">
            <v>0</v>
          </cell>
          <cell r="K30">
            <v>65753578.350000001</v>
          </cell>
        </row>
        <row r="31">
          <cell r="A31" t="str">
            <v>2004</v>
          </cell>
          <cell r="B31" t="str">
            <v>月份：2004.12-2004.12</v>
          </cell>
          <cell r="C31" t="str">
            <v>2171</v>
          </cell>
          <cell r="D31" t="str">
            <v>应交税金</v>
          </cell>
          <cell r="F31">
            <v>0</v>
          </cell>
          <cell r="G31">
            <v>5260774.22</v>
          </cell>
          <cell r="H31">
            <v>11643869.710000001</v>
          </cell>
          <cell r="I31">
            <v>13824853.720000001</v>
          </cell>
          <cell r="J31">
            <v>0</v>
          </cell>
          <cell r="K31">
            <v>7441758.2300000004</v>
          </cell>
        </row>
        <row r="32">
          <cell r="A32" t="str">
            <v>2004</v>
          </cell>
          <cell r="B32" t="str">
            <v>月份：2004.12-2004.12</v>
          </cell>
          <cell r="C32" t="str">
            <v>2181</v>
          </cell>
          <cell r="D32" t="str">
            <v>其他应付款</v>
          </cell>
          <cell r="F32">
            <v>7813088.7300000004</v>
          </cell>
          <cell r="G32">
            <v>0</v>
          </cell>
          <cell r="H32">
            <v>7016012.9900000002</v>
          </cell>
          <cell r="I32">
            <v>12181110.07</v>
          </cell>
          <cell r="J32">
            <v>2647991.65</v>
          </cell>
          <cell r="K32">
            <v>0</v>
          </cell>
        </row>
        <row r="33">
          <cell r="A33" t="str">
            <v>2004</v>
          </cell>
          <cell r="B33" t="str">
            <v>月份：2004.12-2004.12</v>
          </cell>
          <cell r="C33" t="str">
            <v>2191</v>
          </cell>
          <cell r="D33" t="str">
            <v>预提费用</v>
          </cell>
          <cell r="F33">
            <v>0</v>
          </cell>
          <cell r="G33">
            <v>163464.29999999999</v>
          </cell>
          <cell r="H33">
            <v>348441.97</v>
          </cell>
          <cell r="I33">
            <v>184977.67</v>
          </cell>
          <cell r="J33">
            <v>0</v>
          </cell>
          <cell r="K33">
            <v>0</v>
          </cell>
        </row>
        <row r="34">
          <cell r="A34" t="str">
            <v>2004</v>
          </cell>
          <cell r="B34" t="str">
            <v>月份：2004.12-2004.12</v>
          </cell>
          <cell r="C34" t="str">
            <v>负债小计</v>
          </cell>
          <cell r="F34">
            <v>7813088.7300000004</v>
          </cell>
          <cell r="G34">
            <v>193475288.08000001</v>
          </cell>
          <cell r="H34">
            <v>55685103.539999999</v>
          </cell>
          <cell r="I34">
            <v>63404672.689999998</v>
          </cell>
          <cell r="J34">
            <v>2647991.65</v>
          </cell>
          <cell r="K34">
            <v>196029760.15000001</v>
          </cell>
        </row>
        <row r="35">
          <cell r="A35" t="str">
            <v>2004</v>
          </cell>
          <cell r="B35" t="str">
            <v>月份：2004.12-2004.12</v>
          </cell>
          <cell r="C35" t="str">
            <v>3101</v>
          </cell>
          <cell r="D35" t="str">
            <v>实收资本</v>
          </cell>
          <cell r="F35">
            <v>0</v>
          </cell>
          <cell r="G35">
            <v>39732810</v>
          </cell>
          <cell r="H35">
            <v>0</v>
          </cell>
          <cell r="I35">
            <v>0</v>
          </cell>
          <cell r="J35">
            <v>0</v>
          </cell>
          <cell r="K35">
            <v>39732810</v>
          </cell>
        </row>
        <row r="36">
          <cell r="A36" t="str">
            <v>2004</v>
          </cell>
          <cell r="B36" t="str">
            <v>月份：2004.12-2004.12</v>
          </cell>
          <cell r="C36" t="str">
            <v>3111</v>
          </cell>
          <cell r="D36" t="str">
            <v>资本公积</v>
          </cell>
          <cell r="F36">
            <v>0</v>
          </cell>
          <cell r="G36">
            <v>2268.66</v>
          </cell>
          <cell r="H36">
            <v>0</v>
          </cell>
          <cell r="I36">
            <v>0</v>
          </cell>
          <cell r="J36">
            <v>0</v>
          </cell>
          <cell r="K36">
            <v>2268.66</v>
          </cell>
        </row>
        <row r="37">
          <cell r="A37" t="str">
            <v>2004</v>
          </cell>
          <cell r="B37" t="str">
            <v>月份：2004.12-2004.12</v>
          </cell>
          <cell r="C37" t="str">
            <v>3121</v>
          </cell>
          <cell r="D37" t="str">
            <v>盈余公积</v>
          </cell>
          <cell r="F37">
            <v>0</v>
          </cell>
          <cell r="G37">
            <v>18867840.079999998</v>
          </cell>
          <cell r="H37">
            <v>0</v>
          </cell>
          <cell r="I37">
            <v>0</v>
          </cell>
          <cell r="J37">
            <v>0</v>
          </cell>
          <cell r="K37">
            <v>18867840.079999998</v>
          </cell>
        </row>
        <row r="38">
          <cell r="A38" t="str">
            <v>2004</v>
          </cell>
          <cell r="B38" t="str">
            <v>月份：2004.12-2004.12</v>
          </cell>
          <cell r="C38" t="str">
            <v>3141</v>
          </cell>
          <cell r="D38" t="str">
            <v>利润分配</v>
          </cell>
          <cell r="F38">
            <v>0</v>
          </cell>
          <cell r="G38">
            <v>967207.86</v>
          </cell>
          <cell r="H38">
            <v>0</v>
          </cell>
          <cell r="I38">
            <v>0</v>
          </cell>
          <cell r="J38">
            <v>0</v>
          </cell>
          <cell r="K38">
            <v>967207.86</v>
          </cell>
        </row>
        <row r="39">
          <cell r="A39" t="str">
            <v>2004</v>
          </cell>
          <cell r="B39" t="str">
            <v>月份：2004.12-2004.12</v>
          </cell>
          <cell r="C39" t="str">
            <v>权益小计</v>
          </cell>
          <cell r="F39">
            <v>0</v>
          </cell>
          <cell r="G39">
            <v>59570126.600000001</v>
          </cell>
          <cell r="H39">
            <v>0</v>
          </cell>
          <cell r="I39">
            <v>0</v>
          </cell>
          <cell r="J39">
            <v>0</v>
          </cell>
          <cell r="K39">
            <v>59570126.600000001</v>
          </cell>
        </row>
        <row r="40">
          <cell r="A40" t="str">
            <v>2004</v>
          </cell>
          <cell r="B40" t="str">
            <v>月份：2004.12-2004.12</v>
          </cell>
          <cell r="C40" t="str">
            <v>4101</v>
          </cell>
          <cell r="D40" t="str">
            <v>生产成本</v>
          </cell>
          <cell r="F40">
            <v>8118673.5999999996</v>
          </cell>
          <cell r="G40">
            <v>0</v>
          </cell>
          <cell r="H40">
            <v>23778283.239999998</v>
          </cell>
          <cell r="I40">
            <v>22385209.390000001</v>
          </cell>
          <cell r="J40">
            <v>9511747.4499999993</v>
          </cell>
          <cell r="K40">
            <v>0</v>
          </cell>
        </row>
        <row r="41">
          <cell r="A41" t="str">
            <v>2004</v>
          </cell>
          <cell r="B41" t="str">
            <v>月份：2004.12-2004.12</v>
          </cell>
          <cell r="C41" t="str">
            <v>4105</v>
          </cell>
          <cell r="D41" t="str">
            <v>制造费用</v>
          </cell>
          <cell r="F41">
            <v>0</v>
          </cell>
          <cell r="G41">
            <v>0</v>
          </cell>
          <cell r="H41">
            <v>2045045.46</v>
          </cell>
          <cell r="I41">
            <v>2045045.46</v>
          </cell>
          <cell r="J41">
            <v>0</v>
          </cell>
          <cell r="K41">
            <v>0</v>
          </cell>
        </row>
        <row r="42">
          <cell r="A42" t="str">
            <v>2004</v>
          </cell>
          <cell r="B42" t="str">
            <v>月份：2004.12-2004.12</v>
          </cell>
          <cell r="C42" t="str">
            <v>成本小计</v>
          </cell>
          <cell r="F42">
            <v>8118673.5999999996</v>
          </cell>
          <cell r="G42">
            <v>0</v>
          </cell>
          <cell r="H42">
            <v>25823328.699999999</v>
          </cell>
          <cell r="I42">
            <v>24430254.850000001</v>
          </cell>
          <cell r="J42">
            <v>9511747.4499999993</v>
          </cell>
          <cell r="K42">
            <v>0</v>
          </cell>
        </row>
        <row r="43">
          <cell r="A43" t="str">
            <v>2004</v>
          </cell>
          <cell r="B43" t="str">
            <v>月份：2004.12-2004.12</v>
          </cell>
          <cell r="C43" t="str">
            <v>5101</v>
          </cell>
          <cell r="D43" t="str">
            <v>主营业务收入</v>
          </cell>
          <cell r="F43">
            <v>0</v>
          </cell>
          <cell r="G43">
            <v>339386939.62</v>
          </cell>
          <cell r="H43">
            <v>0</v>
          </cell>
          <cell r="I43">
            <v>40411038.43</v>
          </cell>
          <cell r="J43">
            <v>0</v>
          </cell>
          <cell r="K43">
            <v>379797978.05000001</v>
          </cell>
        </row>
        <row r="44">
          <cell r="A44" t="str">
            <v>2004</v>
          </cell>
          <cell r="B44" t="str">
            <v>月份：2004.12-2004.12</v>
          </cell>
          <cell r="C44" t="str">
            <v>5102</v>
          </cell>
          <cell r="D44" t="str">
            <v>其他业务收入</v>
          </cell>
          <cell r="F44">
            <v>0</v>
          </cell>
          <cell r="G44">
            <v>3390445.8</v>
          </cell>
          <cell r="H44">
            <v>0</v>
          </cell>
          <cell r="I44">
            <v>421208.15</v>
          </cell>
          <cell r="J44">
            <v>0</v>
          </cell>
          <cell r="K44">
            <v>3811653.95</v>
          </cell>
        </row>
        <row r="45">
          <cell r="A45" t="str">
            <v>2004</v>
          </cell>
          <cell r="B45" t="str">
            <v>月份：2004.12-2004.12</v>
          </cell>
          <cell r="C45" t="str">
            <v>5203</v>
          </cell>
          <cell r="D45" t="str">
            <v>补贴收入</v>
          </cell>
          <cell r="F45">
            <v>0</v>
          </cell>
          <cell r="G45">
            <v>6042116.29</v>
          </cell>
          <cell r="H45">
            <v>0</v>
          </cell>
          <cell r="I45">
            <v>0</v>
          </cell>
          <cell r="J45">
            <v>0</v>
          </cell>
          <cell r="K45">
            <v>6042116.29</v>
          </cell>
        </row>
        <row r="46">
          <cell r="A46" t="str">
            <v>2004</v>
          </cell>
          <cell r="B46" t="str">
            <v>月份：2004.12-2004.12</v>
          </cell>
          <cell r="C46" t="str">
            <v>5301</v>
          </cell>
          <cell r="D46" t="str">
            <v>营业外收入</v>
          </cell>
          <cell r="F46">
            <v>0</v>
          </cell>
          <cell r="G46">
            <v>135.24</v>
          </cell>
          <cell r="H46">
            <v>0</v>
          </cell>
          <cell r="I46">
            <v>0</v>
          </cell>
          <cell r="J46">
            <v>0</v>
          </cell>
          <cell r="K46">
            <v>135.24</v>
          </cell>
        </row>
        <row r="47">
          <cell r="A47" t="str">
            <v>2004</v>
          </cell>
          <cell r="B47" t="str">
            <v>月份：2004.12-2004.12</v>
          </cell>
          <cell r="C47" t="str">
            <v>5401</v>
          </cell>
          <cell r="D47" t="str">
            <v>主营业务成本</v>
          </cell>
          <cell r="F47">
            <v>196391530.05000001</v>
          </cell>
          <cell r="G47">
            <v>0</v>
          </cell>
          <cell r="H47">
            <v>23460428.100000001</v>
          </cell>
          <cell r="I47">
            <v>0</v>
          </cell>
          <cell r="J47">
            <v>219851958.15000001</v>
          </cell>
          <cell r="K47">
            <v>0</v>
          </cell>
        </row>
        <row r="48">
          <cell r="A48" t="str">
            <v>2004</v>
          </cell>
          <cell r="B48" t="str">
            <v>月份：2004.12-2004.12</v>
          </cell>
          <cell r="C48" t="str">
            <v>5405</v>
          </cell>
          <cell r="D48" t="str">
            <v>其他业务支出</v>
          </cell>
          <cell r="F48">
            <v>3385867.03</v>
          </cell>
          <cell r="G48">
            <v>0</v>
          </cell>
          <cell r="H48">
            <v>421208.15</v>
          </cell>
          <cell r="I48">
            <v>0</v>
          </cell>
          <cell r="J48">
            <v>3807075.18</v>
          </cell>
          <cell r="K48">
            <v>0</v>
          </cell>
        </row>
        <row r="49">
          <cell r="A49" t="str">
            <v>2004</v>
          </cell>
          <cell r="B49" t="str">
            <v>月份：2004.12-2004.12</v>
          </cell>
          <cell r="C49" t="str">
            <v>5501</v>
          </cell>
          <cell r="D49" t="str">
            <v>营业费用</v>
          </cell>
          <cell r="F49">
            <v>1586874.81</v>
          </cell>
          <cell r="G49">
            <v>0</v>
          </cell>
          <cell r="H49">
            <v>249329.93</v>
          </cell>
          <cell r="I49">
            <v>0</v>
          </cell>
          <cell r="J49">
            <v>1836204.74</v>
          </cell>
          <cell r="K49">
            <v>0</v>
          </cell>
        </row>
        <row r="50">
          <cell r="A50" t="str">
            <v>2004</v>
          </cell>
          <cell r="B50" t="str">
            <v>月份：2004.12-2004.12</v>
          </cell>
          <cell r="C50" t="str">
            <v>5502</v>
          </cell>
          <cell r="D50" t="str">
            <v>管理费用</v>
          </cell>
          <cell r="F50">
            <v>11329016</v>
          </cell>
          <cell r="G50">
            <v>0</v>
          </cell>
          <cell r="H50">
            <v>2487831.5099999998</v>
          </cell>
          <cell r="I50">
            <v>0</v>
          </cell>
          <cell r="J50">
            <v>13816847.51</v>
          </cell>
          <cell r="K50">
            <v>0</v>
          </cell>
        </row>
        <row r="51">
          <cell r="A51" t="str">
            <v>2004</v>
          </cell>
          <cell r="B51" t="str">
            <v>月份：2004.12-2004.12</v>
          </cell>
          <cell r="C51" t="str">
            <v>5503</v>
          </cell>
          <cell r="D51" t="str">
            <v>财务费用</v>
          </cell>
          <cell r="F51">
            <v>1382124.87</v>
          </cell>
          <cell r="G51">
            <v>0</v>
          </cell>
          <cell r="H51">
            <v>188600.62</v>
          </cell>
          <cell r="I51">
            <v>0</v>
          </cell>
          <cell r="J51">
            <v>1570725.49</v>
          </cell>
          <cell r="K51">
            <v>0</v>
          </cell>
        </row>
        <row r="52">
          <cell r="A52" t="str">
            <v>2004</v>
          </cell>
          <cell r="B52" t="str">
            <v>月份：2004.12-2004.12</v>
          </cell>
          <cell r="C52" t="str">
            <v>5601</v>
          </cell>
          <cell r="D52" t="str">
            <v>营业外支出</v>
          </cell>
          <cell r="F52">
            <v>24596.49</v>
          </cell>
          <cell r="G52">
            <v>0</v>
          </cell>
          <cell r="H52">
            <v>10</v>
          </cell>
          <cell r="I52">
            <v>0</v>
          </cell>
          <cell r="J52">
            <v>24606.49</v>
          </cell>
          <cell r="K52">
            <v>0</v>
          </cell>
        </row>
        <row r="53">
          <cell r="A53" t="str">
            <v>2004</v>
          </cell>
          <cell r="B53" t="str">
            <v>月份：2004.12-2004.12</v>
          </cell>
          <cell r="C53" t="str">
            <v>5701</v>
          </cell>
          <cell r="D53" t="str">
            <v>所得税</v>
          </cell>
          <cell r="F53">
            <v>16352814.01</v>
          </cell>
          <cell r="G53">
            <v>0</v>
          </cell>
          <cell r="H53">
            <v>1494178.19</v>
          </cell>
          <cell r="I53">
            <v>0</v>
          </cell>
          <cell r="J53">
            <v>17846992.199999999</v>
          </cell>
          <cell r="K53">
            <v>0</v>
          </cell>
        </row>
        <row r="54">
          <cell r="A54" t="str">
            <v>2004</v>
          </cell>
          <cell r="B54" t="str">
            <v>月份：2004.12-2004.12</v>
          </cell>
          <cell r="C54" t="str">
            <v>5801</v>
          </cell>
          <cell r="D54" t="str">
            <v>以前年度损益调整</v>
          </cell>
          <cell r="F54">
            <v>0</v>
          </cell>
          <cell r="G54">
            <v>1553822.34</v>
          </cell>
          <cell r="H54">
            <v>0</v>
          </cell>
          <cell r="I54">
            <v>0</v>
          </cell>
          <cell r="J54">
            <v>0</v>
          </cell>
          <cell r="K54">
            <v>1553822.34</v>
          </cell>
        </row>
        <row r="55">
          <cell r="A55" t="str">
            <v>2004</v>
          </cell>
          <cell r="B55" t="str">
            <v>月份：2004.12-2004.12</v>
          </cell>
          <cell r="C55" t="str">
            <v>损益小计</v>
          </cell>
          <cell r="F55">
            <v>230452823.25999999</v>
          </cell>
          <cell r="G55">
            <v>350373459.29000002</v>
          </cell>
          <cell r="H55">
            <v>28301586.5</v>
          </cell>
          <cell r="I55">
            <v>40832246.579999998</v>
          </cell>
          <cell r="J55">
            <v>258754409.75999999</v>
          </cell>
          <cell r="K55">
            <v>391205705.87</v>
          </cell>
        </row>
        <row r="56">
          <cell r="A56" t="str">
            <v>2004</v>
          </cell>
          <cell r="B56" t="str">
            <v>月份：2004.12-2004.12</v>
          </cell>
          <cell r="C56" t="str">
            <v>合计</v>
          </cell>
          <cell r="F56">
            <v>629100150.47000003</v>
          </cell>
          <cell r="G56">
            <v>629100150.47000003</v>
          </cell>
          <cell r="H56">
            <v>264549056.19</v>
          </cell>
          <cell r="I56">
            <v>264549056.19</v>
          </cell>
          <cell r="J56">
            <v>673586724.36000001</v>
          </cell>
          <cell r="K56">
            <v>673586724.36000001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list"/>
      <sheetName val="Sheet5"/>
      <sheetName val="Summary"/>
      <sheetName val="KT"/>
      <sheetName val="CM"/>
      <sheetName val="CRS"/>
      <sheetName val="AAC USA"/>
      <sheetName val="AAC Gmbh"/>
      <sheetName val="SZ"/>
      <sheetName val="TRM"/>
      <sheetName val="CWLL"/>
      <sheetName val="stock_list"/>
      <sheetName val="AAC_USA"/>
      <sheetName val="AAC_Gmbh"/>
      <sheetName val="新"/>
      <sheetName val="NTA -P&amp;L(FC)"/>
      <sheetName val="电力"/>
      <sheetName val="暂估"/>
      <sheetName val="stock_list1"/>
      <sheetName val="AAC_USA1"/>
      <sheetName val="AAC_Gmbh1"/>
      <sheetName val="NTA_-P&amp;L(FC)"/>
      <sheetName val="Consol_adj"/>
      <sheetName val="Consol P&amp;L"/>
      <sheetName val="Consol BS"/>
      <sheetName val="Sheet1"/>
      <sheetName val="采购"/>
      <sheetName val="Business Unit"/>
      <sheetName val="Data lists"/>
      <sheetName val="SheetMetal"/>
      <sheetName val="Ramp-up Prod KLf pro Woche "/>
      <sheetName val="Equipment List (CBD 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十大"/>
      <sheetName val="分币种"/>
      <sheetName val="Sheet3"/>
      <sheetName val="分币别分公司"/>
      <sheetName val="Sheet2"/>
      <sheetName val="Sheet5"/>
      <sheetName val="Sheet1"/>
      <sheetName val="AAC集团汇总 (2)"/>
      <sheetName val="Sheet4"/>
      <sheetName val="AAC集团汇总"/>
      <sheetName val="AAC集团汇总(剔除暂估)"/>
      <sheetName val="审计后深圳瑞声"/>
      <sheetName val="深圳瑞声"/>
      <sheetName val="福永"/>
      <sheetName val="审计后深圳泰瑞美"/>
      <sheetName val="深圳泰瑞美"/>
      <sheetName val="审计后的深圳美欧"/>
      <sheetName val="深圳美欧"/>
      <sheetName val="审计后的常州美欧"/>
      <sheetName val="常州美欧"/>
      <sheetName val="审计后的常州瑞声"/>
      <sheetName val="常州瑞声"/>
      <sheetName val="常州光电（审定复核）"/>
      <sheetName val="审计后的常州泰瑞美"/>
      <sheetName val="常州泰瑞美"/>
      <sheetName val="审计后的常州开泰"/>
      <sheetName val="常州开泰"/>
      <sheetName val="审计后的瑞声精密"/>
      <sheetName val="瑞声精密"/>
      <sheetName val="审计后沭阳瑞声"/>
      <sheetName val="沭阳瑞声"/>
      <sheetName val="审计后的上海瑞声"/>
      <sheetName val="上海瑞声"/>
      <sheetName val="天津瑞声"/>
      <sheetName val="北京东微"/>
      <sheetName val="YEC"/>
      <sheetName val="AAC HK"/>
      <sheetName val="AAC集团汇总_(2)"/>
      <sheetName val="AAC_HK"/>
      <sheetName val="TR0198"/>
      <sheetName val="流程"/>
      <sheetName val="72HX"/>
      <sheetName val="75EX"/>
      <sheetName val="72HY"/>
      <sheetName val="75EY"/>
      <sheetName val="P&amp;L(FC)"/>
      <sheetName val="Summary"/>
      <sheetName val="物料消耗"/>
      <sheetName val="FA-LISTING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应付暂估清单"/>
      <sheetName val="XREF"/>
      <sheetName val="Tickmarks"/>
      <sheetName val="72HX"/>
      <sheetName val="75EX"/>
      <sheetName val="72HY"/>
      <sheetName val="75EY"/>
      <sheetName val="新"/>
      <sheetName val="Cpk-Cav1"/>
      <sheetName val="CWLL"/>
      <sheetName val="Data lists"/>
      <sheetName val="审计后的常州瑞声"/>
      <sheetName val="Business Unit"/>
      <sheetName val="Summary"/>
      <sheetName val="Mgr Summary"/>
      <sheetName val="Consol P&amp;L"/>
      <sheetName val="Consol_adj"/>
      <sheetName val="Consol BS"/>
      <sheetName val="311910-006"/>
      <sheetName val="311910-003"/>
      <sheetName val="311910-004"/>
      <sheetName val="311910-005"/>
      <sheetName val="311910-013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Molding"/>
      <sheetName val="序时账"/>
      <sheetName val="非機種"/>
      <sheetName val="Ramp-up Prod KLf pro Woche "/>
      <sheetName val="Workings"/>
      <sheetName val="SMR"/>
      <sheetName val="Worksheet in (C) 6140 Trade pay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计提工资 (2)"/>
      <sheetName val="工资"/>
      <sheetName val="计"/>
      <sheetName val="凭证"/>
      <sheetName val="计提工资11-12新"/>
      <sheetName val="计提工资11-12辅助"/>
      <sheetName val="计提工资11-12"/>
      <sheetName val="计提工资"/>
      <sheetName val="车间电费"/>
      <sheetName val="江湾电费"/>
      <sheetName val="港桥电费"/>
      <sheetName val="北厂"/>
      <sheetName val="自来水"/>
      <sheetName val="人员"/>
      <sheetName val="转费"/>
      <sheetName val="暂估"/>
      <sheetName val="北厂预付"/>
      <sheetName val="电力"/>
      <sheetName val="计提工资_(2)"/>
      <sheetName val="说明"/>
      <sheetName val="计提工资_(2)1"/>
      <sheetName val="Initial Input"/>
      <sheetName val="72HX"/>
      <sheetName val="75EX"/>
      <sheetName val="72HY"/>
      <sheetName val="75EY"/>
      <sheetName val="Business Unit"/>
      <sheetName val="XREF"/>
      <sheetName val="#REF!"/>
      <sheetName val="采购"/>
      <sheetName val="非機種"/>
      <sheetName val="Cpk-Cav1"/>
      <sheetName val="新"/>
      <sheetName val="用料-2"/>
      <sheetName val="用料-1"/>
      <sheetName val="用料-3"/>
      <sheetName val="Calimero BOM"/>
      <sheetName val="成本计算-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>月</v>
          </cell>
          <cell r="B1" t="str">
            <v>日</v>
          </cell>
          <cell r="C1" t="str">
            <v>编  号</v>
          </cell>
          <cell r="D1" t="str">
            <v>名    称</v>
          </cell>
          <cell r="E1" t="str">
            <v>编  号_</v>
          </cell>
          <cell r="F1" t="str">
            <v>名    称_</v>
          </cell>
          <cell r="G1" t="str">
            <v>凭证号</v>
          </cell>
          <cell r="H1" t="str">
            <v>摘    要</v>
          </cell>
          <cell r="I1" t="str">
            <v>本币</v>
          </cell>
          <cell r="J1" t="str">
            <v>本币_</v>
          </cell>
          <cell r="K1" t="str">
            <v>方向</v>
          </cell>
          <cell r="L1" t="str">
            <v>本币__</v>
          </cell>
        </row>
        <row r="2">
          <cell r="A2" t="str">
            <v>05</v>
          </cell>
          <cell r="B2" t="str">
            <v>30</v>
          </cell>
          <cell r="C2" t="str">
            <v>030010071</v>
          </cell>
          <cell r="D2" t="str">
            <v>水电暂估</v>
          </cell>
          <cell r="E2" t="str">
            <v>212101</v>
          </cell>
          <cell r="F2" t="str">
            <v>应付人民币</v>
          </cell>
          <cell r="G2" t="str">
            <v>转-0299</v>
          </cell>
          <cell r="H2" t="str">
            <v>红冲暂估电费北厂后勤13629.20江湾绕线105000管理500</v>
          </cell>
          <cell r="I2">
            <v>0</v>
          </cell>
          <cell r="J2">
            <v>-133629.20000000001</v>
          </cell>
          <cell r="K2" t="str">
            <v>借</v>
          </cell>
          <cell r="L2">
            <v>133629.20000000001</v>
          </cell>
        </row>
        <row r="3">
          <cell r="A3" t="str">
            <v>05</v>
          </cell>
          <cell r="B3" t="str">
            <v>31</v>
          </cell>
          <cell r="C3" t="str">
            <v>030010071</v>
          </cell>
          <cell r="D3" t="str">
            <v>水电暂估</v>
          </cell>
          <cell r="E3" t="str">
            <v>212101</v>
          </cell>
          <cell r="F3" t="str">
            <v>应付人民币</v>
          </cell>
          <cell r="G3" t="str">
            <v>转-0467</v>
          </cell>
          <cell r="H3" t="str">
            <v>暂估电费22.5万(后勤2.5江湾绕线12管理0.5研发1.5总_x0000_</v>
          </cell>
          <cell r="I3">
            <v>0</v>
          </cell>
          <cell r="J3">
            <v>225000</v>
          </cell>
          <cell r="K3" t="str">
            <v>贷</v>
          </cell>
          <cell r="L3">
            <v>91370.8</v>
          </cell>
        </row>
        <row r="4">
          <cell r="A4" t="str">
            <v>05</v>
          </cell>
          <cell r="C4" t="str">
            <v>030010071</v>
          </cell>
          <cell r="D4" t="str">
            <v>水电暂估</v>
          </cell>
          <cell r="E4" t="str">
            <v>212101</v>
          </cell>
          <cell r="F4" t="str">
            <v>应付人民币</v>
          </cell>
          <cell r="H4" t="str">
            <v>本月合计</v>
          </cell>
          <cell r="I4">
            <v>0</v>
          </cell>
          <cell r="J4">
            <v>91370.8</v>
          </cell>
          <cell r="K4" t="str">
            <v>贷</v>
          </cell>
          <cell r="L4">
            <v>91370.8</v>
          </cell>
        </row>
        <row r="5">
          <cell r="A5" t="str">
            <v>05</v>
          </cell>
          <cell r="C5" t="str">
            <v>030010071</v>
          </cell>
          <cell r="D5" t="str">
            <v>水电暂估</v>
          </cell>
          <cell r="E5" t="str">
            <v>212101</v>
          </cell>
          <cell r="F5" t="str">
            <v>应付人民币</v>
          </cell>
          <cell r="H5" t="str">
            <v>本年累计</v>
          </cell>
          <cell r="I5">
            <v>0</v>
          </cell>
          <cell r="J5">
            <v>91370.8</v>
          </cell>
          <cell r="K5" t="str">
            <v>贷</v>
          </cell>
          <cell r="L5">
            <v>91370.8</v>
          </cell>
        </row>
        <row r="6">
          <cell r="A6" t="str">
            <v>06</v>
          </cell>
          <cell r="B6" t="str">
            <v>30</v>
          </cell>
          <cell r="C6" t="str">
            <v>030010071</v>
          </cell>
          <cell r="D6" t="str">
            <v>水电暂估</v>
          </cell>
          <cell r="E6" t="str">
            <v>212101</v>
          </cell>
          <cell r="F6" t="str">
            <v>应付人民币</v>
          </cell>
          <cell r="G6" t="str">
            <v>转-0580</v>
          </cell>
          <cell r="H6" t="str">
            <v>红冲暂估电费北厂2.5万绕线12万管理0.5万研发1.5万总</v>
          </cell>
          <cell r="I6">
            <v>0</v>
          </cell>
          <cell r="J6">
            <v>-225000</v>
          </cell>
          <cell r="K6" t="str">
            <v>借</v>
          </cell>
          <cell r="L6">
            <v>133629.20000000001</v>
          </cell>
        </row>
        <row r="7">
          <cell r="A7" t="str">
            <v>06</v>
          </cell>
          <cell r="B7" t="str">
            <v>30</v>
          </cell>
          <cell r="C7" t="str">
            <v>030010071</v>
          </cell>
          <cell r="D7" t="str">
            <v>水电暂估</v>
          </cell>
          <cell r="E7" t="str">
            <v>212101</v>
          </cell>
          <cell r="F7" t="str">
            <v>应付人民币</v>
          </cell>
          <cell r="G7" t="str">
            <v>转-0582</v>
          </cell>
          <cell r="H7" t="str">
            <v>暂估6月电费江湾绕线15万管理0.5万研发2万总厂管理0.</v>
          </cell>
          <cell r="I7">
            <v>0</v>
          </cell>
          <cell r="J7">
            <v>260000</v>
          </cell>
          <cell r="K7" t="str">
            <v>贷</v>
          </cell>
          <cell r="L7">
            <v>126370.8</v>
          </cell>
        </row>
        <row r="8">
          <cell r="A8" t="str">
            <v>06</v>
          </cell>
          <cell r="C8" t="str">
            <v>030010071</v>
          </cell>
          <cell r="D8" t="str">
            <v>水电暂估</v>
          </cell>
          <cell r="E8" t="str">
            <v>212101</v>
          </cell>
          <cell r="F8" t="str">
            <v>应付人民币</v>
          </cell>
          <cell r="H8" t="str">
            <v>本月合计</v>
          </cell>
          <cell r="I8">
            <v>0</v>
          </cell>
          <cell r="J8">
            <v>35000</v>
          </cell>
          <cell r="K8" t="str">
            <v>贷</v>
          </cell>
          <cell r="L8">
            <v>126370.8</v>
          </cell>
        </row>
        <row r="9">
          <cell r="A9" t="str">
            <v>06</v>
          </cell>
          <cell r="C9" t="str">
            <v>030010071</v>
          </cell>
          <cell r="D9" t="str">
            <v>水电暂估</v>
          </cell>
          <cell r="E9" t="str">
            <v>212101</v>
          </cell>
          <cell r="F9" t="str">
            <v>应付人民币</v>
          </cell>
          <cell r="H9" t="str">
            <v>本年累计</v>
          </cell>
          <cell r="I9">
            <v>0</v>
          </cell>
          <cell r="J9">
            <v>126370.8</v>
          </cell>
          <cell r="K9" t="str">
            <v>贷</v>
          </cell>
          <cell r="L9">
            <v>126370.8</v>
          </cell>
        </row>
        <row r="10">
          <cell r="A10" t="str">
            <v>08</v>
          </cell>
          <cell r="B10" t="str">
            <v>31</v>
          </cell>
          <cell r="C10" t="str">
            <v>030010071</v>
          </cell>
          <cell r="D10" t="str">
            <v>水电暂估</v>
          </cell>
          <cell r="E10" t="str">
            <v>212101</v>
          </cell>
          <cell r="F10" t="str">
            <v>应付人民币</v>
          </cell>
          <cell r="G10" t="str">
            <v>转-0503</v>
          </cell>
          <cell r="H10" t="str">
            <v>红冲暂估7月电费19万(江湾绕线16万管理1万研发2万)</v>
          </cell>
          <cell r="I10">
            <v>0</v>
          </cell>
          <cell r="J10">
            <v>-190000</v>
          </cell>
          <cell r="K10" t="str">
            <v>借</v>
          </cell>
          <cell r="L10">
            <v>63629.2</v>
          </cell>
        </row>
        <row r="11">
          <cell r="A11" t="str">
            <v>08</v>
          </cell>
          <cell r="B11" t="str">
            <v>31</v>
          </cell>
          <cell r="C11" t="str">
            <v>030010071</v>
          </cell>
          <cell r="D11" t="str">
            <v>水电暂估</v>
          </cell>
          <cell r="E11" t="str">
            <v>212101</v>
          </cell>
          <cell r="F11" t="str">
            <v>应付人民币</v>
          </cell>
          <cell r="G11" t="str">
            <v>转-0506</v>
          </cell>
          <cell r="H11" t="str">
            <v>暂估8月份电费19万(江湾绕线15万管理1万研发3万)</v>
          </cell>
          <cell r="I11">
            <v>0</v>
          </cell>
          <cell r="J11">
            <v>190000</v>
          </cell>
          <cell r="K11" t="str">
            <v>贷</v>
          </cell>
          <cell r="L11">
            <v>126370.8</v>
          </cell>
        </row>
        <row r="12">
          <cell r="A12" t="str">
            <v>08</v>
          </cell>
          <cell r="C12" t="str">
            <v>030010071</v>
          </cell>
          <cell r="D12" t="str">
            <v>水电暂估</v>
          </cell>
          <cell r="E12" t="str">
            <v>212101</v>
          </cell>
          <cell r="F12" t="str">
            <v>应付人民币</v>
          </cell>
          <cell r="H12" t="str">
            <v>本月合计</v>
          </cell>
          <cell r="I12">
            <v>0</v>
          </cell>
          <cell r="J12">
            <v>0</v>
          </cell>
          <cell r="K12" t="str">
            <v>贷</v>
          </cell>
          <cell r="L12">
            <v>126370.8</v>
          </cell>
        </row>
        <row r="13">
          <cell r="A13" t="str">
            <v>08</v>
          </cell>
          <cell r="C13" t="str">
            <v>030010071</v>
          </cell>
          <cell r="D13" t="str">
            <v>水电暂估</v>
          </cell>
          <cell r="E13" t="str">
            <v>212101</v>
          </cell>
          <cell r="F13" t="str">
            <v>应付人民币</v>
          </cell>
          <cell r="H13" t="str">
            <v>本年累计</v>
          </cell>
          <cell r="I13">
            <v>0</v>
          </cell>
          <cell r="J13">
            <v>126370.8</v>
          </cell>
          <cell r="K13" t="str">
            <v>贷</v>
          </cell>
          <cell r="L13">
            <v>126370.8</v>
          </cell>
        </row>
        <row r="14">
          <cell r="A14" t="str">
            <v>09</v>
          </cell>
          <cell r="B14" t="str">
            <v>30</v>
          </cell>
          <cell r="C14" t="str">
            <v>030010071</v>
          </cell>
          <cell r="D14" t="str">
            <v>水电暂估</v>
          </cell>
          <cell r="E14" t="str">
            <v>212101</v>
          </cell>
          <cell r="F14" t="str">
            <v>应付人民币</v>
          </cell>
          <cell r="G14" t="str">
            <v>转-0410</v>
          </cell>
          <cell r="H14" t="str">
            <v>红冲暂估电费8月共19万</v>
          </cell>
          <cell r="I14">
            <v>190000</v>
          </cell>
          <cell r="J14">
            <v>0</v>
          </cell>
          <cell r="K14" t="str">
            <v>借</v>
          </cell>
          <cell r="L14">
            <v>63629.2</v>
          </cell>
        </row>
        <row r="15">
          <cell r="A15" t="str">
            <v>09</v>
          </cell>
          <cell r="B15" t="str">
            <v>30</v>
          </cell>
          <cell r="C15" t="str">
            <v>030010071</v>
          </cell>
          <cell r="D15" t="str">
            <v>水电暂估</v>
          </cell>
          <cell r="E15" t="str">
            <v>212101</v>
          </cell>
          <cell r="F15" t="str">
            <v>应付人民币</v>
          </cell>
          <cell r="G15" t="str">
            <v>转-0411</v>
          </cell>
          <cell r="H15" t="str">
            <v>暂估电费9月江湾绕线13.5音膜1.5管理1研发1.5共17.5_x0000_</v>
          </cell>
          <cell r="I15">
            <v>0</v>
          </cell>
          <cell r="J15">
            <v>175000</v>
          </cell>
          <cell r="K15" t="str">
            <v>贷</v>
          </cell>
          <cell r="L15">
            <v>111370.8</v>
          </cell>
        </row>
        <row r="16">
          <cell r="A16" t="str">
            <v>09</v>
          </cell>
          <cell r="B16" t="str">
            <v>30</v>
          </cell>
          <cell r="C16" t="str">
            <v>030010071</v>
          </cell>
          <cell r="D16" t="str">
            <v>水电暂估</v>
          </cell>
          <cell r="E16" t="str">
            <v>212101</v>
          </cell>
          <cell r="F16" t="str">
            <v>应付人民币</v>
          </cell>
          <cell r="G16" t="str">
            <v>转-0506</v>
          </cell>
          <cell r="H16" t="str">
            <v>调整4月转535#</v>
          </cell>
          <cell r="I16">
            <v>0</v>
          </cell>
          <cell r="J16">
            <v>133629.20000000001</v>
          </cell>
          <cell r="K16" t="str">
            <v>贷</v>
          </cell>
          <cell r="L16">
            <v>245000</v>
          </cell>
        </row>
        <row r="17">
          <cell r="A17" t="str">
            <v>09</v>
          </cell>
          <cell r="C17" t="str">
            <v>030010071</v>
          </cell>
          <cell r="D17" t="str">
            <v>水电暂估</v>
          </cell>
          <cell r="E17" t="str">
            <v>212101</v>
          </cell>
          <cell r="F17" t="str">
            <v>应付人民币</v>
          </cell>
          <cell r="H17" t="str">
            <v>本月合计</v>
          </cell>
          <cell r="I17">
            <v>190000</v>
          </cell>
          <cell r="J17">
            <v>308629.2</v>
          </cell>
          <cell r="K17" t="str">
            <v>贷</v>
          </cell>
          <cell r="L17">
            <v>245000</v>
          </cell>
        </row>
        <row r="18">
          <cell r="A18" t="str">
            <v>09</v>
          </cell>
          <cell r="C18" t="str">
            <v>030010071</v>
          </cell>
          <cell r="D18" t="str">
            <v>水电暂估</v>
          </cell>
          <cell r="E18" t="str">
            <v>212101</v>
          </cell>
          <cell r="F18" t="str">
            <v>应付人民币</v>
          </cell>
          <cell r="H18" t="str">
            <v>本年累计</v>
          </cell>
          <cell r="I18">
            <v>190000</v>
          </cell>
          <cell r="J18">
            <v>435000</v>
          </cell>
          <cell r="K18" t="str">
            <v>贷</v>
          </cell>
          <cell r="L18">
            <v>245000</v>
          </cell>
        </row>
        <row r="19">
          <cell r="A19" t="str">
            <v>10</v>
          </cell>
          <cell r="B19" t="str">
            <v>31</v>
          </cell>
          <cell r="C19" t="str">
            <v>030010071</v>
          </cell>
          <cell r="D19" t="str">
            <v>水电暂估</v>
          </cell>
          <cell r="E19" t="str">
            <v>212101</v>
          </cell>
          <cell r="F19" t="str">
            <v>应付人民币</v>
          </cell>
          <cell r="G19" t="str">
            <v>转-0523</v>
          </cell>
          <cell r="H19" t="str">
            <v>红冲9月份暂估电费江湾绕线13.5音膜1.5管理1研发1.5_x0000_</v>
          </cell>
          <cell r="I19">
            <v>175000</v>
          </cell>
          <cell r="J19">
            <v>0</v>
          </cell>
          <cell r="K19" t="str">
            <v>贷</v>
          </cell>
          <cell r="L19">
            <v>70000</v>
          </cell>
        </row>
        <row r="20">
          <cell r="A20" t="str">
            <v>10</v>
          </cell>
          <cell r="B20" t="str">
            <v>31</v>
          </cell>
          <cell r="C20" t="str">
            <v>030010071</v>
          </cell>
          <cell r="D20" t="str">
            <v>水电暂估</v>
          </cell>
          <cell r="E20" t="str">
            <v>212101</v>
          </cell>
          <cell r="F20" t="str">
            <v>应付人民币</v>
          </cell>
          <cell r="G20" t="str">
            <v>转-0525</v>
          </cell>
          <cell r="H20" t="str">
            <v>暂估10月电费江湾绕线16音膜3管理2二车间2研发2三车_x0000_</v>
          </cell>
          <cell r="I20">
            <v>0</v>
          </cell>
          <cell r="J20">
            <v>270000</v>
          </cell>
          <cell r="K20" t="str">
            <v>贷</v>
          </cell>
          <cell r="L20">
            <v>340000</v>
          </cell>
        </row>
        <row r="21">
          <cell r="A21" t="str">
            <v>10</v>
          </cell>
          <cell r="B21" t="str">
            <v>31</v>
          </cell>
          <cell r="C21" t="str">
            <v>030010071</v>
          </cell>
          <cell r="D21" t="str">
            <v>水电暂估</v>
          </cell>
          <cell r="E21" t="str">
            <v>212101</v>
          </cell>
          <cell r="F21" t="str">
            <v>应付人民币</v>
          </cell>
          <cell r="G21" t="str">
            <v>转-0577</v>
          </cell>
          <cell r="H21" t="str">
            <v>暂估10月份水费20000</v>
          </cell>
          <cell r="I21">
            <v>0</v>
          </cell>
          <cell r="J21">
            <v>20000</v>
          </cell>
          <cell r="K21" t="str">
            <v>贷</v>
          </cell>
          <cell r="L21">
            <v>360000</v>
          </cell>
        </row>
        <row r="22">
          <cell r="A22" t="str">
            <v>10</v>
          </cell>
          <cell r="B22" t="str">
            <v>31</v>
          </cell>
          <cell r="C22" t="str">
            <v>030010071</v>
          </cell>
          <cell r="D22" t="str">
            <v>水电暂估</v>
          </cell>
          <cell r="E22" t="str">
            <v>212101</v>
          </cell>
          <cell r="F22" t="str">
            <v>应付人民币</v>
          </cell>
          <cell r="G22" t="str">
            <v>转-0578</v>
          </cell>
          <cell r="H22" t="str">
            <v>统一会计科目调整（水电暂估）</v>
          </cell>
          <cell r="I22">
            <v>70000</v>
          </cell>
          <cell r="J22">
            <v>0</v>
          </cell>
          <cell r="K22" t="str">
            <v>贷</v>
          </cell>
          <cell r="L22">
            <v>290000</v>
          </cell>
        </row>
        <row r="23">
          <cell r="A23" t="str">
            <v>10</v>
          </cell>
          <cell r="C23" t="str">
            <v>030010071</v>
          </cell>
          <cell r="D23" t="str">
            <v>水电暂估</v>
          </cell>
          <cell r="E23" t="str">
            <v>212101</v>
          </cell>
          <cell r="F23" t="str">
            <v>应付人民币</v>
          </cell>
          <cell r="H23" t="str">
            <v>本月合计</v>
          </cell>
          <cell r="I23">
            <v>245000</v>
          </cell>
          <cell r="J23">
            <v>290000</v>
          </cell>
          <cell r="K23" t="str">
            <v>贷</v>
          </cell>
          <cell r="L23">
            <v>290000</v>
          </cell>
        </row>
        <row r="24">
          <cell r="A24" t="str">
            <v>10</v>
          </cell>
          <cell r="C24" t="str">
            <v>030010071</v>
          </cell>
          <cell r="D24" t="str">
            <v>水电暂估</v>
          </cell>
          <cell r="E24" t="str">
            <v>212101</v>
          </cell>
          <cell r="F24" t="str">
            <v>应付人民币</v>
          </cell>
          <cell r="H24" t="str">
            <v>本年累计</v>
          </cell>
          <cell r="I24">
            <v>435000</v>
          </cell>
          <cell r="J24">
            <v>725000</v>
          </cell>
          <cell r="K24" t="str">
            <v>贷</v>
          </cell>
          <cell r="L24">
            <v>290000</v>
          </cell>
        </row>
        <row r="25">
          <cell r="A25" t="str">
            <v>11</v>
          </cell>
          <cell r="B25" t="str">
            <v>28</v>
          </cell>
          <cell r="C25" t="str">
            <v>030010071</v>
          </cell>
          <cell r="D25" t="str">
            <v>水电暂估</v>
          </cell>
          <cell r="E25" t="str">
            <v>212101</v>
          </cell>
          <cell r="F25" t="str">
            <v>应付人民币</v>
          </cell>
          <cell r="G25" t="str">
            <v>转-0261</v>
          </cell>
          <cell r="H25" t="str">
            <v>红冲10月水费暂估20000元(10月转577#)</v>
          </cell>
          <cell r="I25">
            <v>20000</v>
          </cell>
          <cell r="J25">
            <v>0</v>
          </cell>
          <cell r="K25" t="str">
            <v>贷</v>
          </cell>
          <cell r="L25">
            <v>270000</v>
          </cell>
        </row>
        <row r="26">
          <cell r="A26" t="str">
            <v>11</v>
          </cell>
          <cell r="B26" t="str">
            <v>28</v>
          </cell>
          <cell r="C26" t="str">
            <v>030010071</v>
          </cell>
          <cell r="D26" t="str">
            <v>水电暂估</v>
          </cell>
          <cell r="E26" t="str">
            <v>212101</v>
          </cell>
          <cell r="F26" t="str">
            <v>应付人民币</v>
          </cell>
          <cell r="G26" t="str">
            <v>转-0264</v>
          </cell>
          <cell r="H26" t="str">
            <v>红冲暂估10月电费</v>
          </cell>
          <cell r="I26">
            <v>270000</v>
          </cell>
          <cell r="J26">
            <v>0</v>
          </cell>
          <cell r="K26" t="str">
            <v>平</v>
          </cell>
          <cell r="L26">
            <v>0</v>
          </cell>
        </row>
        <row r="27">
          <cell r="A27" t="str">
            <v>11</v>
          </cell>
          <cell r="C27" t="str">
            <v>030010071</v>
          </cell>
          <cell r="D27" t="str">
            <v>水电暂估</v>
          </cell>
          <cell r="E27" t="str">
            <v>212101</v>
          </cell>
          <cell r="F27" t="str">
            <v>应付人民币</v>
          </cell>
          <cell r="H27" t="str">
            <v>当前合计</v>
          </cell>
          <cell r="I27">
            <v>290000</v>
          </cell>
          <cell r="J27">
            <v>0</v>
          </cell>
          <cell r="K27" t="str">
            <v>平</v>
          </cell>
          <cell r="L27">
            <v>0</v>
          </cell>
        </row>
        <row r="28">
          <cell r="A28" t="str">
            <v>11</v>
          </cell>
          <cell r="C28" t="str">
            <v>030010071</v>
          </cell>
          <cell r="D28" t="str">
            <v>水电暂估</v>
          </cell>
          <cell r="E28" t="str">
            <v>212101</v>
          </cell>
          <cell r="F28" t="str">
            <v>应付人民币</v>
          </cell>
          <cell r="H28" t="str">
            <v>当前累计</v>
          </cell>
          <cell r="I28">
            <v>725000</v>
          </cell>
          <cell r="J28">
            <v>725000</v>
          </cell>
          <cell r="K28" t="str">
            <v>平</v>
          </cell>
          <cell r="L28">
            <v>0</v>
          </cell>
        </row>
        <row r="29">
          <cell r="A29" t="str">
            <v>04</v>
          </cell>
          <cell r="B29" t="str">
            <v>30</v>
          </cell>
          <cell r="C29" t="str">
            <v>030010071</v>
          </cell>
          <cell r="D29" t="str">
            <v>水电暂估</v>
          </cell>
          <cell r="E29" t="str">
            <v>218101001</v>
          </cell>
          <cell r="F29" t="str">
            <v>其他应付人民币单</v>
          </cell>
          <cell r="G29" t="str">
            <v>转-0535</v>
          </cell>
          <cell r="H29" t="str">
            <v>暂估电费北厂后勤13629.2绕线105000管理5000研发1000</v>
          </cell>
          <cell r="I29">
            <v>0</v>
          </cell>
          <cell r="J29">
            <v>133629.20000000001</v>
          </cell>
          <cell r="K29" t="str">
            <v>贷</v>
          </cell>
          <cell r="L29">
            <v>133629.20000000001</v>
          </cell>
        </row>
        <row r="30">
          <cell r="A30" t="str">
            <v>04</v>
          </cell>
          <cell r="C30" t="str">
            <v>030010071</v>
          </cell>
          <cell r="D30" t="str">
            <v>水电暂估</v>
          </cell>
          <cell r="E30" t="str">
            <v>218101001</v>
          </cell>
          <cell r="F30" t="str">
            <v>其他应付人民币单</v>
          </cell>
          <cell r="H30" t="str">
            <v>本月合计</v>
          </cell>
          <cell r="I30">
            <v>0</v>
          </cell>
          <cell r="J30">
            <v>133629.20000000001</v>
          </cell>
          <cell r="K30" t="str">
            <v>贷</v>
          </cell>
          <cell r="L30">
            <v>133629.20000000001</v>
          </cell>
        </row>
        <row r="31">
          <cell r="A31" t="str">
            <v>04</v>
          </cell>
          <cell r="C31" t="str">
            <v>030010071</v>
          </cell>
          <cell r="D31" t="str">
            <v>水电暂估</v>
          </cell>
          <cell r="E31" t="str">
            <v>218101001</v>
          </cell>
          <cell r="F31" t="str">
            <v>其他应付人民币单</v>
          </cell>
          <cell r="H31" t="str">
            <v>本年累计</v>
          </cell>
          <cell r="I31">
            <v>0</v>
          </cell>
          <cell r="J31">
            <v>133629.20000000001</v>
          </cell>
          <cell r="K31" t="str">
            <v>贷</v>
          </cell>
          <cell r="L31">
            <v>133629.20000000001</v>
          </cell>
        </row>
        <row r="32">
          <cell r="A32" t="str">
            <v>07</v>
          </cell>
          <cell r="B32" t="str">
            <v>31</v>
          </cell>
          <cell r="C32" t="str">
            <v>030010071</v>
          </cell>
          <cell r="D32" t="str">
            <v>水电暂估</v>
          </cell>
          <cell r="E32" t="str">
            <v>218101001</v>
          </cell>
          <cell r="F32" t="str">
            <v>其他应付人民币单</v>
          </cell>
          <cell r="G32" t="str">
            <v>转-0513</v>
          </cell>
          <cell r="H32" t="str">
            <v>红冲上月电费暂估</v>
          </cell>
          <cell r="I32">
            <v>0</v>
          </cell>
          <cell r="J32">
            <v>-260000</v>
          </cell>
          <cell r="K32" t="str">
            <v>借</v>
          </cell>
          <cell r="L32">
            <v>126370.8</v>
          </cell>
        </row>
        <row r="33">
          <cell r="A33" t="str">
            <v>07</v>
          </cell>
          <cell r="B33" t="str">
            <v>31</v>
          </cell>
          <cell r="C33" t="str">
            <v>030010071</v>
          </cell>
          <cell r="D33" t="str">
            <v>水电暂估</v>
          </cell>
          <cell r="E33" t="str">
            <v>218101001</v>
          </cell>
          <cell r="F33" t="str">
            <v>其他应付人民币单</v>
          </cell>
          <cell r="G33" t="str">
            <v>转-0514</v>
          </cell>
          <cell r="H33" t="str">
            <v>暂估江湾厂区电费绕线16万管理1万研发2万</v>
          </cell>
          <cell r="I33">
            <v>0</v>
          </cell>
          <cell r="J33">
            <v>190000</v>
          </cell>
          <cell r="K33" t="str">
            <v>贷</v>
          </cell>
          <cell r="L33">
            <v>63629.2</v>
          </cell>
        </row>
        <row r="34">
          <cell r="A34" t="str">
            <v>07</v>
          </cell>
          <cell r="C34" t="str">
            <v>030010071</v>
          </cell>
          <cell r="D34" t="str">
            <v>水电暂估</v>
          </cell>
          <cell r="E34" t="str">
            <v>218101001</v>
          </cell>
          <cell r="F34" t="str">
            <v>其他应付人民币单</v>
          </cell>
          <cell r="H34" t="str">
            <v>本月合计</v>
          </cell>
          <cell r="I34">
            <v>0</v>
          </cell>
          <cell r="J34">
            <v>-70000</v>
          </cell>
          <cell r="K34" t="str">
            <v>贷</v>
          </cell>
          <cell r="L34">
            <v>63629.2</v>
          </cell>
        </row>
        <row r="35">
          <cell r="A35" t="str">
            <v>07</v>
          </cell>
          <cell r="C35" t="str">
            <v>030010071</v>
          </cell>
          <cell r="D35" t="str">
            <v>水电暂估</v>
          </cell>
          <cell r="E35" t="str">
            <v>218101001</v>
          </cell>
          <cell r="F35" t="str">
            <v>其他应付人民币单</v>
          </cell>
          <cell r="H35" t="str">
            <v>本年累计</v>
          </cell>
          <cell r="I35">
            <v>0</v>
          </cell>
          <cell r="J35">
            <v>63629.2</v>
          </cell>
          <cell r="K35" t="str">
            <v>贷</v>
          </cell>
          <cell r="L35">
            <v>63629.2</v>
          </cell>
        </row>
        <row r="36">
          <cell r="A36" t="str">
            <v>09</v>
          </cell>
          <cell r="B36" t="str">
            <v>30</v>
          </cell>
          <cell r="C36" t="str">
            <v>030010071</v>
          </cell>
          <cell r="D36" t="str">
            <v>水电暂估</v>
          </cell>
          <cell r="E36" t="str">
            <v>218101001</v>
          </cell>
          <cell r="F36" t="str">
            <v>其他应付人民币单</v>
          </cell>
          <cell r="G36" t="str">
            <v>转-0505</v>
          </cell>
          <cell r="H36" t="str">
            <v>调整4月转535#</v>
          </cell>
          <cell r="I36">
            <v>0</v>
          </cell>
          <cell r="J36">
            <v>-133629.20000000001</v>
          </cell>
          <cell r="K36" t="str">
            <v>借</v>
          </cell>
          <cell r="L36">
            <v>70000</v>
          </cell>
        </row>
        <row r="37">
          <cell r="A37" t="str">
            <v>09</v>
          </cell>
          <cell r="C37" t="str">
            <v>030010071</v>
          </cell>
          <cell r="D37" t="str">
            <v>水电暂估</v>
          </cell>
          <cell r="E37" t="str">
            <v>218101001</v>
          </cell>
          <cell r="F37" t="str">
            <v>其他应付人民币单</v>
          </cell>
          <cell r="H37" t="str">
            <v>本月合计</v>
          </cell>
          <cell r="I37">
            <v>0</v>
          </cell>
          <cell r="J37">
            <v>-133629.20000000001</v>
          </cell>
          <cell r="K37" t="str">
            <v>借</v>
          </cell>
          <cell r="L37">
            <v>70000</v>
          </cell>
        </row>
        <row r="38">
          <cell r="A38" t="str">
            <v>09</v>
          </cell>
          <cell r="C38" t="str">
            <v>030010071</v>
          </cell>
          <cell r="D38" t="str">
            <v>水电暂估</v>
          </cell>
          <cell r="E38" t="str">
            <v>218101001</v>
          </cell>
          <cell r="F38" t="str">
            <v>其他应付人民币单</v>
          </cell>
          <cell r="H38" t="str">
            <v>本年累计</v>
          </cell>
          <cell r="I38">
            <v>0</v>
          </cell>
          <cell r="J38">
            <v>-70000</v>
          </cell>
          <cell r="K38" t="str">
            <v>借</v>
          </cell>
          <cell r="L38">
            <v>70000</v>
          </cell>
        </row>
        <row r="39">
          <cell r="A39" t="str">
            <v>10</v>
          </cell>
          <cell r="B39" t="str">
            <v>31</v>
          </cell>
          <cell r="C39" t="str">
            <v>030010071</v>
          </cell>
          <cell r="D39" t="str">
            <v>水电暂估</v>
          </cell>
          <cell r="E39" t="str">
            <v>218101001</v>
          </cell>
          <cell r="F39" t="str">
            <v>其他应付人民币单</v>
          </cell>
          <cell r="G39" t="str">
            <v>转-0579</v>
          </cell>
          <cell r="H39" t="str">
            <v>统一会计科目调整（水电暂估）</v>
          </cell>
          <cell r="I39">
            <v>0</v>
          </cell>
          <cell r="J39">
            <v>70000</v>
          </cell>
          <cell r="K39" t="str">
            <v>平</v>
          </cell>
          <cell r="L39">
            <v>0</v>
          </cell>
        </row>
        <row r="40">
          <cell r="A40" t="str">
            <v>10</v>
          </cell>
          <cell r="C40" t="str">
            <v>030010071</v>
          </cell>
          <cell r="D40" t="str">
            <v>水电暂估</v>
          </cell>
          <cell r="E40" t="str">
            <v>218101001</v>
          </cell>
          <cell r="F40" t="str">
            <v>其他应付人民币单</v>
          </cell>
          <cell r="H40" t="str">
            <v>本月合计</v>
          </cell>
          <cell r="I40">
            <v>0</v>
          </cell>
          <cell r="J40">
            <v>70000</v>
          </cell>
          <cell r="K40" t="str">
            <v>平</v>
          </cell>
          <cell r="L40">
            <v>0</v>
          </cell>
        </row>
        <row r="41">
          <cell r="A41" t="str">
            <v>10</v>
          </cell>
          <cell r="C41" t="str">
            <v>030010071</v>
          </cell>
          <cell r="D41" t="str">
            <v>水电暂估</v>
          </cell>
          <cell r="E41" t="str">
            <v>218101001</v>
          </cell>
          <cell r="F41" t="str">
            <v>其他应付人民币单</v>
          </cell>
          <cell r="H41" t="str">
            <v>本年累计</v>
          </cell>
          <cell r="I41">
            <v>0</v>
          </cell>
          <cell r="J41">
            <v>0</v>
          </cell>
          <cell r="K41" t="str">
            <v>平</v>
          </cell>
          <cell r="L41">
            <v>0</v>
          </cell>
        </row>
        <row r="42">
          <cell r="C42" t="str">
            <v>030010071</v>
          </cell>
          <cell r="D42" t="str">
            <v>水电暂估</v>
          </cell>
          <cell r="H42" t="str">
            <v>合    计</v>
          </cell>
          <cell r="I42">
            <v>725000</v>
          </cell>
          <cell r="J42">
            <v>725000</v>
          </cell>
          <cell r="K42" t="str">
            <v>平</v>
          </cell>
          <cell r="L42">
            <v>0</v>
          </cell>
        </row>
        <row r="43">
          <cell r="C43" t="str">
            <v>030010071</v>
          </cell>
          <cell r="D43" t="str">
            <v>水电暂估</v>
          </cell>
          <cell r="H43" t="str">
            <v>累    计</v>
          </cell>
          <cell r="I43">
            <v>725000</v>
          </cell>
          <cell r="J43">
            <v>725000</v>
          </cell>
          <cell r="K43" t="str">
            <v>平</v>
          </cell>
          <cell r="L43">
            <v>0</v>
          </cell>
        </row>
        <row r="44">
          <cell r="H44" t="str">
            <v>合    计</v>
          </cell>
          <cell r="I44">
            <v>725000</v>
          </cell>
          <cell r="J44">
            <v>725000</v>
          </cell>
          <cell r="K44" t="str">
            <v>平</v>
          </cell>
          <cell r="L44">
            <v>0</v>
          </cell>
        </row>
        <row r="45">
          <cell r="H45" t="str">
            <v>累    计</v>
          </cell>
          <cell r="I45">
            <v>725000</v>
          </cell>
          <cell r="J45">
            <v>725000</v>
          </cell>
          <cell r="K45" t="str">
            <v>平</v>
          </cell>
          <cell r="L45">
            <v>0</v>
          </cell>
        </row>
      </sheetData>
      <sheetData sheetId="16" refreshError="1"/>
      <sheetData sheetId="17" refreshError="1">
        <row r="1">
          <cell r="A1" t="str">
            <v>月</v>
          </cell>
          <cell r="B1" t="str">
            <v>日</v>
          </cell>
          <cell r="C1" t="str">
            <v>编  号</v>
          </cell>
          <cell r="D1" t="str">
            <v>名    称</v>
          </cell>
          <cell r="E1" t="str">
            <v>编  号_</v>
          </cell>
          <cell r="F1" t="str">
            <v>名    称_</v>
          </cell>
          <cell r="G1" t="str">
            <v>凭证号</v>
          </cell>
          <cell r="H1" t="str">
            <v>摘    要</v>
          </cell>
          <cell r="I1" t="str">
            <v>本币</v>
          </cell>
          <cell r="J1" t="str">
            <v>本币_</v>
          </cell>
          <cell r="K1" t="str">
            <v>方向</v>
          </cell>
          <cell r="L1" t="str">
            <v>本币__</v>
          </cell>
        </row>
        <row r="2">
          <cell r="A2" t="str">
            <v>10</v>
          </cell>
          <cell r="B2" t="str">
            <v>31</v>
          </cell>
          <cell r="C2" t="str">
            <v>030010003</v>
          </cell>
          <cell r="D2" t="str">
            <v>江苏省电力公司武进市供电</v>
          </cell>
          <cell r="E2" t="str">
            <v>212101</v>
          </cell>
          <cell r="F2" t="str">
            <v>应付人民币</v>
          </cell>
          <cell r="G2" t="str">
            <v>转-0524</v>
          </cell>
          <cell r="H2" t="str">
            <v>01937027#9月江湾用电1110384度</v>
          </cell>
          <cell r="I2">
            <v>0</v>
          </cell>
          <cell r="J2">
            <v>846247.09</v>
          </cell>
          <cell r="K2" t="str">
            <v>借</v>
          </cell>
          <cell r="L2">
            <v>846247.09</v>
          </cell>
        </row>
        <row r="3">
          <cell r="A3" t="str">
            <v>10</v>
          </cell>
          <cell r="B3" t="str">
            <v>31</v>
          </cell>
          <cell r="C3" t="str">
            <v>030010003</v>
          </cell>
          <cell r="D3" t="str">
            <v>江苏省电力公司武进市供电</v>
          </cell>
          <cell r="E3" t="str">
            <v>212101</v>
          </cell>
          <cell r="F3" t="str">
            <v>应付人民币</v>
          </cell>
          <cell r="G3" t="str">
            <v>转-0554</v>
          </cell>
          <cell r="H3" t="str">
            <v>调整转524#凭证</v>
          </cell>
          <cell r="I3">
            <v>846247.09</v>
          </cell>
          <cell r="J3">
            <v>0</v>
          </cell>
          <cell r="K3" t="str">
            <v>平</v>
          </cell>
          <cell r="L3">
            <v>0</v>
          </cell>
        </row>
        <row r="4">
          <cell r="A4" t="str">
            <v>10</v>
          </cell>
          <cell r="C4" t="str">
            <v>030010003</v>
          </cell>
          <cell r="D4" t="str">
            <v>江苏省电力公司武进市供电</v>
          </cell>
          <cell r="E4" t="str">
            <v>212101</v>
          </cell>
          <cell r="F4" t="str">
            <v>应付人民币</v>
          </cell>
          <cell r="H4" t="str">
            <v>本月合计</v>
          </cell>
          <cell r="I4">
            <v>846247.09</v>
          </cell>
          <cell r="J4">
            <v>846247.09</v>
          </cell>
          <cell r="K4" t="str">
            <v>平</v>
          </cell>
          <cell r="L4">
            <v>0</v>
          </cell>
        </row>
        <row r="5">
          <cell r="A5" t="str">
            <v>10</v>
          </cell>
          <cell r="C5" t="str">
            <v>030010003</v>
          </cell>
          <cell r="D5" t="str">
            <v>江苏省电力公司武进市供电</v>
          </cell>
          <cell r="E5" t="str">
            <v>212101</v>
          </cell>
          <cell r="F5" t="str">
            <v>应付人民币</v>
          </cell>
          <cell r="H5" t="str">
            <v>本年累计</v>
          </cell>
          <cell r="I5">
            <v>846247.09</v>
          </cell>
          <cell r="J5">
            <v>846247.09</v>
          </cell>
          <cell r="K5" t="str">
            <v>平</v>
          </cell>
          <cell r="L5">
            <v>0</v>
          </cell>
        </row>
        <row r="6">
          <cell r="C6" t="str">
            <v>030010003</v>
          </cell>
          <cell r="D6" t="str">
            <v>江苏省电力公司武进市供电</v>
          </cell>
          <cell r="E6" t="str">
            <v>218101001</v>
          </cell>
          <cell r="F6" t="str">
            <v>其他应付人民币单位</v>
          </cell>
          <cell r="H6" t="str">
            <v>上年结转</v>
          </cell>
          <cell r="I6">
            <v>0</v>
          </cell>
          <cell r="J6">
            <v>0</v>
          </cell>
          <cell r="K6" t="str">
            <v>借</v>
          </cell>
          <cell r="L6">
            <v>100700.01</v>
          </cell>
        </row>
        <row r="7">
          <cell r="A7" t="str">
            <v>01</v>
          </cell>
          <cell r="B7" t="str">
            <v>31</v>
          </cell>
          <cell r="C7" t="str">
            <v>030010003</v>
          </cell>
          <cell r="D7" t="str">
            <v>江苏省电力公司武进市供电</v>
          </cell>
          <cell r="E7" t="str">
            <v>218101001</v>
          </cell>
          <cell r="F7" t="str">
            <v>其他应付人民币单位</v>
          </cell>
          <cell r="G7" t="str">
            <v>银-0384</v>
          </cell>
          <cell r="H7" t="str">
            <v>01642339#支付港桥厂区2005.1月电费</v>
          </cell>
          <cell r="I7">
            <v>132120.29999999999</v>
          </cell>
          <cell r="J7">
            <v>0</v>
          </cell>
          <cell r="K7" t="str">
            <v>借</v>
          </cell>
          <cell r="L7">
            <v>232820.31</v>
          </cell>
        </row>
        <row r="8">
          <cell r="A8" t="str">
            <v>01</v>
          </cell>
          <cell r="B8" t="str">
            <v>31</v>
          </cell>
          <cell r="C8" t="str">
            <v>030010003</v>
          </cell>
          <cell r="D8" t="str">
            <v>江苏省电力公司武进市供电</v>
          </cell>
          <cell r="E8" t="str">
            <v>218101001</v>
          </cell>
          <cell r="F8" t="str">
            <v>其他应付人民币单位</v>
          </cell>
          <cell r="G8" t="str">
            <v>银-0385</v>
          </cell>
          <cell r="H8" t="str">
            <v>01642340#支付江湾厂区2005.1月电费</v>
          </cell>
          <cell r="I8">
            <v>519489.47</v>
          </cell>
          <cell r="J8">
            <v>0</v>
          </cell>
          <cell r="K8" t="str">
            <v>借</v>
          </cell>
          <cell r="L8">
            <v>752309.78</v>
          </cell>
        </row>
        <row r="9">
          <cell r="A9" t="str">
            <v>01</v>
          </cell>
          <cell r="B9" t="str">
            <v>31</v>
          </cell>
          <cell r="C9" t="str">
            <v>030010003</v>
          </cell>
          <cell r="D9" t="str">
            <v>江苏省电力公司武进市供电</v>
          </cell>
          <cell r="E9" t="str">
            <v>218101001</v>
          </cell>
          <cell r="F9" t="str">
            <v>其他应付人民币单位</v>
          </cell>
          <cell r="G9" t="str">
            <v>银-0386</v>
          </cell>
          <cell r="H9" t="str">
            <v>01642353#支付北厂厂区2005.1月电费</v>
          </cell>
          <cell r="I9">
            <v>43627.49</v>
          </cell>
          <cell r="J9">
            <v>0</v>
          </cell>
          <cell r="K9" t="str">
            <v>借</v>
          </cell>
          <cell r="L9">
            <v>795937.27</v>
          </cell>
        </row>
        <row r="10">
          <cell r="A10" t="str">
            <v>01</v>
          </cell>
          <cell r="B10" t="str">
            <v>31</v>
          </cell>
          <cell r="C10" t="str">
            <v>030010003</v>
          </cell>
          <cell r="D10" t="str">
            <v>江苏省电力公司武进市供电</v>
          </cell>
          <cell r="E10" t="str">
            <v>218101001</v>
          </cell>
          <cell r="F10" t="str">
            <v>其他应付人民币单位</v>
          </cell>
          <cell r="G10" t="str">
            <v>转-0482</v>
          </cell>
          <cell r="H10" t="str">
            <v>01344700#2005.1月北厂厂区用电63573度（五车间29</v>
          </cell>
          <cell r="I10">
            <v>0</v>
          </cell>
          <cell r="J10">
            <v>43627.49</v>
          </cell>
          <cell r="K10" t="str">
            <v>借</v>
          </cell>
          <cell r="L10">
            <v>752309.78</v>
          </cell>
        </row>
        <row r="11">
          <cell r="A11" t="str">
            <v>01</v>
          </cell>
          <cell r="B11" t="str">
            <v>31</v>
          </cell>
          <cell r="C11" t="str">
            <v>030010003</v>
          </cell>
          <cell r="D11" t="str">
            <v>江苏省电力公司武进市供电</v>
          </cell>
          <cell r="E11" t="str">
            <v>218101001</v>
          </cell>
          <cell r="F11" t="str">
            <v>其他应付人民币单位</v>
          </cell>
          <cell r="G11" t="str">
            <v>转-0524</v>
          </cell>
          <cell r="H11" t="str">
            <v>05.1月江湾厂区用电630800度</v>
          </cell>
          <cell r="I11">
            <v>0</v>
          </cell>
          <cell r="J11">
            <v>519489.47</v>
          </cell>
          <cell r="K11" t="str">
            <v>借</v>
          </cell>
          <cell r="L11">
            <v>232820.31</v>
          </cell>
        </row>
        <row r="12">
          <cell r="A12" t="str">
            <v>01</v>
          </cell>
          <cell r="B12" t="str">
            <v>31</v>
          </cell>
          <cell r="C12" t="str">
            <v>030010003</v>
          </cell>
          <cell r="D12" t="str">
            <v>江苏省电力公司武进市供电</v>
          </cell>
          <cell r="E12" t="str">
            <v>218101001</v>
          </cell>
          <cell r="F12" t="str">
            <v>其他应付人民币单位</v>
          </cell>
          <cell r="G12" t="str">
            <v>转-0578</v>
          </cell>
          <cell r="H12" t="str">
            <v>05.1月港桥厂区用电199447度（三车间81380音膜952</v>
          </cell>
          <cell r="I12">
            <v>0</v>
          </cell>
          <cell r="J12">
            <v>132120.31</v>
          </cell>
          <cell r="K12" t="str">
            <v>借</v>
          </cell>
          <cell r="L12">
            <v>100700</v>
          </cell>
        </row>
        <row r="13">
          <cell r="A13" t="str">
            <v>01</v>
          </cell>
          <cell r="C13" t="str">
            <v>030010003</v>
          </cell>
          <cell r="D13" t="str">
            <v>江苏省电力公司武进市供电</v>
          </cell>
          <cell r="E13" t="str">
            <v>218101001</v>
          </cell>
          <cell r="F13" t="str">
            <v>其他应付人民币单位</v>
          </cell>
          <cell r="H13" t="str">
            <v>本月合计</v>
          </cell>
          <cell r="I13">
            <v>695237.26</v>
          </cell>
          <cell r="J13">
            <v>695237.27</v>
          </cell>
          <cell r="K13" t="str">
            <v>借</v>
          </cell>
          <cell r="L13">
            <v>100700</v>
          </cell>
        </row>
        <row r="14">
          <cell r="A14" t="str">
            <v>01</v>
          </cell>
          <cell r="C14" t="str">
            <v>030010003</v>
          </cell>
          <cell r="D14" t="str">
            <v>江苏省电力公司武进市供电</v>
          </cell>
          <cell r="E14" t="str">
            <v>218101001</v>
          </cell>
          <cell r="F14" t="str">
            <v>其他应付人民币单位</v>
          </cell>
          <cell r="H14" t="str">
            <v>本年累计</v>
          </cell>
          <cell r="I14">
            <v>695237.26</v>
          </cell>
          <cell r="J14">
            <v>695237.27</v>
          </cell>
          <cell r="K14" t="str">
            <v>借</v>
          </cell>
          <cell r="L14">
            <v>100700</v>
          </cell>
        </row>
        <row r="15">
          <cell r="A15" t="str">
            <v>02</v>
          </cell>
          <cell r="B15" t="str">
            <v>28</v>
          </cell>
          <cell r="C15" t="str">
            <v>030010003</v>
          </cell>
          <cell r="D15" t="str">
            <v>江苏省电力公司武进市供电</v>
          </cell>
          <cell r="E15" t="str">
            <v>218101001</v>
          </cell>
          <cell r="F15" t="str">
            <v>其他应付人民币单位</v>
          </cell>
          <cell r="G15" t="str">
            <v>银-0213</v>
          </cell>
          <cell r="H15" t="str">
            <v>05.2月港桥厂区用电224330</v>
          </cell>
          <cell r="I15">
            <v>146824.03</v>
          </cell>
          <cell r="J15">
            <v>0</v>
          </cell>
          <cell r="K15" t="str">
            <v>借</v>
          </cell>
          <cell r="L15">
            <v>247524.03</v>
          </cell>
        </row>
        <row r="16">
          <cell r="A16" t="str">
            <v>02</v>
          </cell>
          <cell r="B16" t="str">
            <v>28</v>
          </cell>
          <cell r="C16" t="str">
            <v>030010003</v>
          </cell>
          <cell r="D16" t="str">
            <v>江苏省电力公司武进市供电</v>
          </cell>
          <cell r="E16" t="str">
            <v>218101001</v>
          </cell>
          <cell r="F16" t="str">
            <v>其他应付人民币单位</v>
          </cell>
          <cell r="G16" t="str">
            <v>银-0214</v>
          </cell>
          <cell r="H16" t="str">
            <v>05.2月江湾厂区用电/开泰336902度瑞声189962度美</v>
          </cell>
          <cell r="I16">
            <v>492756.57</v>
          </cell>
          <cell r="J16">
            <v>0</v>
          </cell>
          <cell r="K16" t="str">
            <v>借</v>
          </cell>
          <cell r="L16">
            <v>740280.6</v>
          </cell>
        </row>
        <row r="17">
          <cell r="A17" t="str">
            <v>02</v>
          </cell>
          <cell r="B17" t="str">
            <v>28</v>
          </cell>
          <cell r="C17" t="str">
            <v>030010003</v>
          </cell>
          <cell r="D17" t="str">
            <v>江苏省电力公司武进市供电</v>
          </cell>
          <cell r="E17" t="str">
            <v>218101001</v>
          </cell>
          <cell r="F17" t="str">
            <v>其他应付人民币单位</v>
          </cell>
          <cell r="G17" t="str">
            <v>转-0377</v>
          </cell>
          <cell r="H17" t="str">
            <v>01347783#05.2月江湾厂区用电549440度</v>
          </cell>
          <cell r="I17">
            <v>0</v>
          </cell>
          <cell r="J17">
            <v>492756.57</v>
          </cell>
          <cell r="K17" t="str">
            <v>借</v>
          </cell>
          <cell r="L17">
            <v>247524.03</v>
          </cell>
        </row>
        <row r="18">
          <cell r="A18" t="str">
            <v>02</v>
          </cell>
          <cell r="B18" t="str">
            <v>28</v>
          </cell>
          <cell r="C18" t="str">
            <v>030010003</v>
          </cell>
          <cell r="D18" t="str">
            <v>江苏省电力公司武进市供电</v>
          </cell>
          <cell r="E18" t="str">
            <v>218101001</v>
          </cell>
          <cell r="F18" t="str">
            <v>其他应付人民币单位</v>
          </cell>
          <cell r="G18" t="str">
            <v>转-0380</v>
          </cell>
          <cell r="H18" t="str">
            <v>12017770#05.2月港桥厂区用电224330度</v>
          </cell>
          <cell r="I18">
            <v>0</v>
          </cell>
          <cell r="J18">
            <v>146824.03</v>
          </cell>
          <cell r="K18" t="str">
            <v>借</v>
          </cell>
          <cell r="L18">
            <v>100700</v>
          </cell>
        </row>
        <row r="19">
          <cell r="A19" t="str">
            <v>02</v>
          </cell>
          <cell r="B19" t="str">
            <v>28</v>
          </cell>
          <cell r="C19" t="str">
            <v>030010003</v>
          </cell>
          <cell r="D19" t="str">
            <v>江苏省电力公司武进市供电</v>
          </cell>
          <cell r="E19" t="str">
            <v>218101001</v>
          </cell>
          <cell r="F19" t="str">
            <v>其他应付人民币单位</v>
          </cell>
          <cell r="G19" t="str">
            <v>转-0381</v>
          </cell>
          <cell r="H19" t="str">
            <v>12021255#05.2月北厂厂区用电45334度</v>
          </cell>
          <cell r="I19">
            <v>0</v>
          </cell>
          <cell r="J19">
            <v>38306.5</v>
          </cell>
          <cell r="K19" t="str">
            <v>借</v>
          </cell>
          <cell r="L19">
            <v>62393.5</v>
          </cell>
        </row>
        <row r="20">
          <cell r="A20" t="str">
            <v>02</v>
          </cell>
          <cell r="C20" t="str">
            <v>030010003</v>
          </cell>
          <cell r="D20" t="str">
            <v>江苏省电力公司武进市供电</v>
          </cell>
          <cell r="E20" t="str">
            <v>218101001</v>
          </cell>
          <cell r="F20" t="str">
            <v>其他应付人民币单位</v>
          </cell>
          <cell r="H20" t="str">
            <v>本月合计</v>
          </cell>
          <cell r="I20">
            <v>639580.6</v>
          </cell>
          <cell r="J20">
            <v>677887.1</v>
          </cell>
          <cell r="K20" t="str">
            <v>借</v>
          </cell>
          <cell r="L20">
            <v>62393.5</v>
          </cell>
        </row>
        <row r="21">
          <cell r="A21" t="str">
            <v>02</v>
          </cell>
          <cell r="C21" t="str">
            <v>030010003</v>
          </cell>
          <cell r="D21" t="str">
            <v>江苏省电力公司武进市供电</v>
          </cell>
          <cell r="E21" t="str">
            <v>218101001</v>
          </cell>
          <cell r="F21" t="str">
            <v>其他应付人民币单位</v>
          </cell>
          <cell r="H21" t="str">
            <v>本年累计</v>
          </cell>
          <cell r="I21">
            <v>1334817.8600000001</v>
          </cell>
          <cell r="J21">
            <v>1373124.37</v>
          </cell>
          <cell r="K21" t="str">
            <v>借</v>
          </cell>
          <cell r="L21">
            <v>62393.5</v>
          </cell>
        </row>
        <row r="22">
          <cell r="A22" t="str">
            <v>03</v>
          </cell>
          <cell r="B22" t="str">
            <v>31</v>
          </cell>
          <cell r="C22" t="str">
            <v>030010003</v>
          </cell>
          <cell r="D22" t="str">
            <v>江苏省电力公司武进市供电</v>
          </cell>
          <cell r="E22" t="str">
            <v>218101001</v>
          </cell>
          <cell r="F22" t="str">
            <v>其他应付人民币单位</v>
          </cell>
          <cell r="G22" t="str">
            <v>银-0390</v>
          </cell>
          <cell r="H22" t="str">
            <v>北厂厂区05.2.16-3.15用电49535度/北厂43543祥泰1</v>
          </cell>
          <cell r="I22">
            <v>29543.41</v>
          </cell>
          <cell r="J22">
            <v>0</v>
          </cell>
          <cell r="K22" t="str">
            <v>借</v>
          </cell>
          <cell r="L22">
            <v>91936.91</v>
          </cell>
        </row>
        <row r="23">
          <cell r="A23" t="str">
            <v>03</v>
          </cell>
          <cell r="B23" t="str">
            <v>31</v>
          </cell>
          <cell r="C23" t="str">
            <v>030010003</v>
          </cell>
          <cell r="D23" t="str">
            <v>江苏省电力公司武进市供电</v>
          </cell>
          <cell r="E23" t="str">
            <v>218101001</v>
          </cell>
          <cell r="F23" t="str">
            <v>其他应付人民币单位</v>
          </cell>
          <cell r="G23" t="str">
            <v>银-0392</v>
          </cell>
          <cell r="H23" t="str">
            <v>05.3月港桥厂区用电/三车间68632音膜86128后勤202</v>
          </cell>
          <cell r="I23">
            <v>121798.67</v>
          </cell>
          <cell r="J23">
            <v>0</v>
          </cell>
          <cell r="K23" t="str">
            <v>借</v>
          </cell>
          <cell r="L23">
            <v>213735.58</v>
          </cell>
        </row>
        <row r="24">
          <cell r="A24" t="str">
            <v>03</v>
          </cell>
          <cell r="B24" t="str">
            <v>31</v>
          </cell>
          <cell r="C24" t="str">
            <v>030010003</v>
          </cell>
          <cell r="D24" t="str">
            <v>江苏省电力公司武进市供电</v>
          </cell>
          <cell r="E24" t="str">
            <v>218101001</v>
          </cell>
          <cell r="F24" t="str">
            <v>其他应付人民币单位</v>
          </cell>
          <cell r="G24" t="str">
            <v>银-0393</v>
          </cell>
          <cell r="H24" t="str">
            <v>05.3月江湾厂区用电836600度/美欧190563瑞声15704</v>
          </cell>
          <cell r="I24">
            <v>434681.47</v>
          </cell>
          <cell r="J24">
            <v>0</v>
          </cell>
          <cell r="K24" t="str">
            <v>借</v>
          </cell>
          <cell r="L24">
            <v>648417.05000000005</v>
          </cell>
        </row>
        <row r="25">
          <cell r="A25" t="str">
            <v>03</v>
          </cell>
          <cell r="B25" t="str">
            <v>31</v>
          </cell>
          <cell r="C25" t="str">
            <v>030010003</v>
          </cell>
          <cell r="D25" t="str">
            <v>江苏省电力公司武进市供电</v>
          </cell>
          <cell r="E25" t="str">
            <v>218101001</v>
          </cell>
          <cell r="F25" t="str">
            <v>其他应付人民币单位</v>
          </cell>
          <cell r="G25" t="str">
            <v>银-0394</v>
          </cell>
          <cell r="H25" t="str">
            <v>05.2月北厂厂区用电45334度</v>
          </cell>
          <cell r="I25">
            <v>38306.5</v>
          </cell>
          <cell r="J25">
            <v>0</v>
          </cell>
          <cell r="K25" t="str">
            <v>借</v>
          </cell>
          <cell r="L25">
            <v>686723.55</v>
          </cell>
        </row>
        <row r="26">
          <cell r="A26" t="str">
            <v>03</v>
          </cell>
          <cell r="B26" t="str">
            <v>31</v>
          </cell>
          <cell r="C26" t="str">
            <v>030010003</v>
          </cell>
          <cell r="D26" t="str">
            <v>江苏省电力公司武进市供电</v>
          </cell>
          <cell r="E26" t="str">
            <v>218101001</v>
          </cell>
          <cell r="F26" t="str">
            <v>其他应付人民币单位</v>
          </cell>
          <cell r="G26" t="str">
            <v>转-0615</v>
          </cell>
          <cell r="H26" t="str">
            <v>12255231#05.3月江湾厂区用电/管理3363研发12320</v>
          </cell>
          <cell r="I26">
            <v>0</v>
          </cell>
          <cell r="J26">
            <v>434681.47</v>
          </cell>
          <cell r="K26" t="str">
            <v>借</v>
          </cell>
          <cell r="L26">
            <v>252042.08</v>
          </cell>
        </row>
        <row r="27">
          <cell r="A27" t="str">
            <v>03</v>
          </cell>
          <cell r="B27" t="str">
            <v>31</v>
          </cell>
          <cell r="C27" t="str">
            <v>030010003</v>
          </cell>
          <cell r="D27" t="str">
            <v>江苏省电力公司武进市供电</v>
          </cell>
          <cell r="E27" t="str">
            <v>218101001</v>
          </cell>
          <cell r="F27" t="str">
            <v>其他应付人民币单位</v>
          </cell>
          <cell r="G27" t="str">
            <v>转-0629</v>
          </cell>
          <cell r="H27" t="str">
            <v>12261014#05.3月北厂区用电49535度/美欧13543祥泰</v>
          </cell>
          <cell r="I27">
            <v>0</v>
          </cell>
          <cell r="J27">
            <v>29543.41</v>
          </cell>
          <cell r="K27" t="str">
            <v>借</v>
          </cell>
          <cell r="L27">
            <v>222498.67</v>
          </cell>
        </row>
        <row r="28">
          <cell r="A28" t="str">
            <v>03</v>
          </cell>
          <cell r="B28" t="str">
            <v>31</v>
          </cell>
          <cell r="C28" t="str">
            <v>030010003</v>
          </cell>
          <cell r="D28" t="str">
            <v>江苏省电力公司武进市供电</v>
          </cell>
          <cell r="E28" t="str">
            <v>218101001</v>
          </cell>
          <cell r="F28" t="str">
            <v>其他应付人民币单位</v>
          </cell>
          <cell r="G28" t="str">
            <v>转-0631</v>
          </cell>
          <cell r="H28" t="str">
            <v>12255507#05.3港桥区用电174961/三车间68632音膜8</v>
          </cell>
          <cell r="I28">
            <v>0</v>
          </cell>
          <cell r="J28">
            <v>121798.67</v>
          </cell>
          <cell r="K28" t="str">
            <v>借</v>
          </cell>
          <cell r="L28">
            <v>100700</v>
          </cell>
        </row>
        <row r="29">
          <cell r="A29" t="str">
            <v>03</v>
          </cell>
          <cell r="C29" t="str">
            <v>030010003</v>
          </cell>
          <cell r="D29" t="str">
            <v>江苏省电力公司武进市供电</v>
          </cell>
          <cell r="E29" t="str">
            <v>218101001</v>
          </cell>
          <cell r="F29" t="str">
            <v>其他应付人民币单位</v>
          </cell>
          <cell r="H29" t="str">
            <v>本月合计</v>
          </cell>
          <cell r="I29">
            <v>624330.05000000005</v>
          </cell>
          <cell r="J29">
            <v>586023.55000000005</v>
          </cell>
          <cell r="K29" t="str">
            <v>借</v>
          </cell>
          <cell r="L29">
            <v>100700</v>
          </cell>
        </row>
        <row r="30">
          <cell r="A30" t="str">
            <v>03</v>
          </cell>
          <cell r="C30" t="str">
            <v>030010003</v>
          </cell>
          <cell r="D30" t="str">
            <v>江苏省电力公司武进市供电</v>
          </cell>
          <cell r="E30" t="str">
            <v>218101001</v>
          </cell>
          <cell r="F30" t="str">
            <v>其他应付人民币单位</v>
          </cell>
          <cell r="H30" t="str">
            <v>本年累计</v>
          </cell>
          <cell r="I30">
            <v>1959147.91</v>
          </cell>
          <cell r="J30">
            <v>1959147.92</v>
          </cell>
          <cell r="K30" t="str">
            <v>借</v>
          </cell>
          <cell r="L30">
            <v>100700</v>
          </cell>
        </row>
        <row r="31">
          <cell r="A31" t="str">
            <v>04</v>
          </cell>
          <cell r="B31" t="str">
            <v>30</v>
          </cell>
          <cell r="C31" t="str">
            <v>030010003</v>
          </cell>
          <cell r="D31" t="str">
            <v>江苏省电力公司武进市供电</v>
          </cell>
          <cell r="E31" t="str">
            <v>218101001</v>
          </cell>
          <cell r="F31" t="str">
            <v>其他应付人民币单位</v>
          </cell>
          <cell r="G31" t="str">
            <v>银-0286</v>
          </cell>
          <cell r="H31" t="str">
            <v>预付江湾厂区05.4月电费</v>
          </cell>
          <cell r="I31">
            <v>600000</v>
          </cell>
          <cell r="J31">
            <v>0</v>
          </cell>
          <cell r="K31" t="str">
            <v>借</v>
          </cell>
          <cell r="L31">
            <v>700700</v>
          </cell>
        </row>
        <row r="32">
          <cell r="A32" t="str">
            <v>04</v>
          </cell>
          <cell r="B32" t="str">
            <v>30</v>
          </cell>
          <cell r="C32" t="str">
            <v>030010003</v>
          </cell>
          <cell r="D32" t="str">
            <v>江苏省电力公司武进市供电</v>
          </cell>
          <cell r="E32" t="str">
            <v>218101001</v>
          </cell>
          <cell r="F32" t="str">
            <v>其他应付人民币单位</v>
          </cell>
          <cell r="G32" t="str">
            <v>银-0287</v>
          </cell>
          <cell r="H32" t="str">
            <v>预付港桥厂区05.4月份电费</v>
          </cell>
          <cell r="I32">
            <v>163648.54</v>
          </cell>
          <cell r="J32">
            <v>0</v>
          </cell>
          <cell r="K32" t="str">
            <v>借</v>
          </cell>
          <cell r="L32">
            <v>864348.54</v>
          </cell>
        </row>
        <row r="33">
          <cell r="A33" t="str">
            <v>04</v>
          </cell>
          <cell r="B33" t="str">
            <v>30</v>
          </cell>
          <cell r="C33" t="str">
            <v>030010003</v>
          </cell>
          <cell r="D33" t="str">
            <v>江苏省电力公司武进市供电</v>
          </cell>
          <cell r="E33" t="str">
            <v>218101001</v>
          </cell>
          <cell r="F33" t="str">
            <v>其他应付人民币单位</v>
          </cell>
          <cell r="G33" t="str">
            <v>转-0536</v>
          </cell>
          <cell r="H33" t="str">
            <v>05.4月份港桥厂区用电244394度/三车间94024音膜12</v>
          </cell>
          <cell r="I33">
            <v>0</v>
          </cell>
          <cell r="J33">
            <v>163648.54</v>
          </cell>
          <cell r="K33" t="str">
            <v>借</v>
          </cell>
          <cell r="L33">
            <v>700700</v>
          </cell>
        </row>
        <row r="34">
          <cell r="A34" t="str">
            <v>04</v>
          </cell>
          <cell r="C34" t="str">
            <v>030010003</v>
          </cell>
          <cell r="D34" t="str">
            <v>江苏省电力公司武进市供电</v>
          </cell>
          <cell r="E34" t="str">
            <v>218101001</v>
          </cell>
          <cell r="F34" t="str">
            <v>其他应付人民币单位</v>
          </cell>
          <cell r="H34" t="str">
            <v>本月合计</v>
          </cell>
          <cell r="I34">
            <v>763648.54</v>
          </cell>
          <cell r="J34">
            <v>163648.54</v>
          </cell>
          <cell r="K34" t="str">
            <v>借</v>
          </cell>
          <cell r="L34">
            <v>700700</v>
          </cell>
        </row>
        <row r="35">
          <cell r="A35" t="str">
            <v>04</v>
          </cell>
          <cell r="C35" t="str">
            <v>030010003</v>
          </cell>
          <cell r="D35" t="str">
            <v>江苏省电力公司武进市供电</v>
          </cell>
          <cell r="E35" t="str">
            <v>218101001</v>
          </cell>
          <cell r="F35" t="str">
            <v>其他应付人民币单位</v>
          </cell>
          <cell r="H35" t="str">
            <v>本年累计</v>
          </cell>
          <cell r="I35">
            <v>2722796.45</v>
          </cell>
          <cell r="J35">
            <v>2122796.46</v>
          </cell>
          <cell r="K35" t="str">
            <v>借</v>
          </cell>
          <cell r="L35">
            <v>700700</v>
          </cell>
        </row>
        <row r="36">
          <cell r="A36" t="str">
            <v>05</v>
          </cell>
          <cell r="B36" t="str">
            <v>30</v>
          </cell>
          <cell r="C36" t="str">
            <v>030010003</v>
          </cell>
          <cell r="D36" t="str">
            <v>江苏省电力公司武进市供电</v>
          </cell>
          <cell r="E36" t="str">
            <v>218101001</v>
          </cell>
          <cell r="F36" t="str">
            <v>其他应付人民币单位</v>
          </cell>
          <cell r="G36" t="str">
            <v>银-0174</v>
          </cell>
          <cell r="H36" t="str">
            <v>北厂05.03.15-05.04.15用电22945度计15946.16元</v>
          </cell>
          <cell r="I36">
            <v>15946.16</v>
          </cell>
          <cell r="J36">
            <v>0</v>
          </cell>
          <cell r="K36" t="str">
            <v>借</v>
          </cell>
          <cell r="L36">
            <v>716646.16</v>
          </cell>
        </row>
        <row r="37">
          <cell r="A37" t="str">
            <v>05</v>
          </cell>
          <cell r="B37" t="str">
            <v>30</v>
          </cell>
          <cell r="C37" t="str">
            <v>030010003</v>
          </cell>
          <cell r="D37" t="str">
            <v>江苏省电力公司武进市供电</v>
          </cell>
          <cell r="E37" t="str">
            <v>218101001</v>
          </cell>
          <cell r="F37" t="str">
            <v>其他应付人民币单位</v>
          </cell>
          <cell r="G37" t="str">
            <v>银-0175</v>
          </cell>
          <cell r="H37" t="str">
            <v>预付江湾厂区2005年5月份用电款800000本次付40万</v>
          </cell>
          <cell r="I37">
            <v>400000</v>
          </cell>
          <cell r="J37">
            <v>0</v>
          </cell>
          <cell r="K37" t="str">
            <v>预付</v>
          </cell>
          <cell r="L37">
            <v>1116646.1599999999</v>
          </cell>
        </row>
        <row r="38">
          <cell r="A38" t="str">
            <v>05</v>
          </cell>
          <cell r="B38" t="str">
            <v>30</v>
          </cell>
          <cell r="C38" t="str">
            <v>030010003</v>
          </cell>
          <cell r="D38" t="str">
            <v>江苏省电力公司武进市供电</v>
          </cell>
          <cell r="E38" t="str">
            <v>218101001</v>
          </cell>
          <cell r="F38" t="str">
            <v>其他应付人民币单位</v>
          </cell>
          <cell r="G38" t="str">
            <v>银-0176</v>
          </cell>
          <cell r="H38" t="str">
            <v>预付2005年5月江湾厂区用电款80万已付40万，本次</v>
          </cell>
          <cell r="I38">
            <v>400000</v>
          </cell>
          <cell r="J38">
            <v>0</v>
          </cell>
          <cell r="K38" t="str">
            <v>预付</v>
          </cell>
          <cell r="L38">
            <v>1516646.16</v>
          </cell>
        </row>
        <row r="39">
          <cell r="A39" t="str">
            <v>05</v>
          </cell>
          <cell r="B39" t="str">
            <v>31</v>
          </cell>
          <cell r="C39" t="str">
            <v>030010003</v>
          </cell>
          <cell r="D39" t="str">
            <v>江苏省电力公司武进市供电</v>
          </cell>
          <cell r="E39" t="str">
            <v>218101001</v>
          </cell>
          <cell r="F39" t="str">
            <v>其他应付人民币单位</v>
          </cell>
          <cell r="G39" t="str">
            <v>银-0187</v>
          </cell>
          <cell r="H39" t="str">
            <v>5月港桥用电(4.15-5.25)285115.56元三车间121248.</v>
          </cell>
          <cell r="I39">
            <v>285118.56</v>
          </cell>
          <cell r="J39">
            <v>0</v>
          </cell>
          <cell r="K39" t="str">
            <v>借</v>
          </cell>
          <cell r="L39">
            <v>1801764.72</v>
          </cell>
        </row>
        <row r="40">
          <cell r="A40" t="str">
            <v>05</v>
          </cell>
          <cell r="B40" t="str">
            <v>31</v>
          </cell>
          <cell r="C40" t="str">
            <v>030010003</v>
          </cell>
          <cell r="D40" t="str">
            <v>江苏省电力公司武进市供电</v>
          </cell>
          <cell r="E40" t="str">
            <v>218101001</v>
          </cell>
          <cell r="F40" t="str">
            <v>其他应付人民币单位</v>
          </cell>
          <cell r="G40" t="str">
            <v>银-0242</v>
          </cell>
          <cell r="H40" t="str">
            <v>付05.3.16-4.30江湾厂区电费</v>
          </cell>
          <cell r="I40">
            <v>413966.88</v>
          </cell>
          <cell r="J40">
            <v>0</v>
          </cell>
          <cell r="K40" t="str">
            <v>借</v>
          </cell>
          <cell r="L40">
            <v>2215731.6</v>
          </cell>
        </row>
        <row r="41">
          <cell r="A41" t="str">
            <v>05</v>
          </cell>
          <cell r="B41" t="str">
            <v>31</v>
          </cell>
          <cell r="C41" t="str">
            <v>030010003</v>
          </cell>
          <cell r="D41" t="str">
            <v>江苏省电力公司武进市供电</v>
          </cell>
          <cell r="E41" t="str">
            <v>218101001</v>
          </cell>
          <cell r="F41" t="str">
            <v>其他应付人民币单位</v>
          </cell>
          <cell r="G41" t="str">
            <v>转-0362</v>
          </cell>
          <cell r="H41" t="str">
            <v>15040279#4月江湾用电1232355度，管理3206研发288</v>
          </cell>
          <cell r="I41">
            <v>0</v>
          </cell>
          <cell r="J41">
            <v>1013966.88</v>
          </cell>
          <cell r="K41" t="str">
            <v>借</v>
          </cell>
          <cell r="L41">
            <v>1201764.72</v>
          </cell>
        </row>
        <row r="42">
          <cell r="A42" t="str">
            <v>05</v>
          </cell>
          <cell r="B42" t="str">
            <v>31</v>
          </cell>
          <cell r="C42" t="str">
            <v>030010003</v>
          </cell>
          <cell r="D42" t="str">
            <v>江苏省电力公司武进市供电</v>
          </cell>
          <cell r="E42" t="str">
            <v>218101001</v>
          </cell>
          <cell r="F42" t="str">
            <v>其他应付人民币单位</v>
          </cell>
          <cell r="G42" t="str">
            <v>转-0466</v>
          </cell>
          <cell r="H42" t="str">
            <v>15441162#5月港桥用电283491度港桥三车间120556音</v>
          </cell>
          <cell r="I42">
            <v>0</v>
          </cell>
          <cell r="J42">
            <v>285118.56</v>
          </cell>
          <cell r="K42" t="str">
            <v>借</v>
          </cell>
          <cell r="L42">
            <v>916646.16</v>
          </cell>
        </row>
        <row r="43">
          <cell r="A43" t="str">
            <v>05</v>
          </cell>
          <cell r="C43" t="str">
            <v>030010003</v>
          </cell>
          <cell r="D43" t="str">
            <v>江苏省电力公司武进市供电</v>
          </cell>
          <cell r="E43" t="str">
            <v>218101001</v>
          </cell>
          <cell r="F43" t="str">
            <v>其他应付人民币单位</v>
          </cell>
          <cell r="H43" t="str">
            <v>本月合计</v>
          </cell>
          <cell r="I43">
            <v>1515031.6</v>
          </cell>
          <cell r="J43">
            <v>1299085.44</v>
          </cell>
          <cell r="K43" t="str">
            <v>借</v>
          </cell>
          <cell r="L43">
            <v>916646.16</v>
          </cell>
        </row>
        <row r="44">
          <cell r="A44" t="str">
            <v>05</v>
          </cell>
          <cell r="C44" t="str">
            <v>030010003</v>
          </cell>
          <cell r="D44" t="str">
            <v>江苏省电力公司武进市供电</v>
          </cell>
          <cell r="E44" t="str">
            <v>218101001</v>
          </cell>
          <cell r="F44" t="str">
            <v>其他应付人民币单位</v>
          </cell>
          <cell r="H44" t="str">
            <v>本年累计</v>
          </cell>
          <cell r="I44">
            <v>4237828.05</v>
          </cell>
          <cell r="J44">
            <v>3421881.9</v>
          </cell>
          <cell r="K44" t="str">
            <v>借</v>
          </cell>
          <cell r="L44">
            <v>916646.16</v>
          </cell>
        </row>
        <row r="45">
          <cell r="A45" t="str">
            <v>06</v>
          </cell>
          <cell r="B45" t="str">
            <v>29</v>
          </cell>
          <cell r="C45" t="str">
            <v>030010003</v>
          </cell>
          <cell r="D45" t="str">
            <v>江苏省电力公司武进市供电</v>
          </cell>
          <cell r="E45" t="str">
            <v>218101001</v>
          </cell>
          <cell r="F45" t="str">
            <v>其他应付人民币单位</v>
          </cell>
          <cell r="G45" t="str">
            <v>银-0154</v>
          </cell>
          <cell r="H45" t="str">
            <v>付05.6月港桥厂区电费/三车间153512度音膜166368</v>
          </cell>
          <cell r="I45">
            <v>248120.84</v>
          </cell>
          <cell r="J45">
            <v>0</v>
          </cell>
          <cell r="K45" t="str">
            <v>借</v>
          </cell>
          <cell r="L45">
            <v>1164767</v>
          </cell>
        </row>
        <row r="46">
          <cell r="A46" t="str">
            <v>06</v>
          </cell>
          <cell r="B46" t="str">
            <v>29</v>
          </cell>
          <cell r="C46" t="str">
            <v>030010003</v>
          </cell>
          <cell r="D46" t="str">
            <v>江苏省电力公司武进市供电</v>
          </cell>
          <cell r="E46" t="str">
            <v>218101001</v>
          </cell>
          <cell r="F46" t="str">
            <v>其他应付人民币单位</v>
          </cell>
          <cell r="G46" t="str">
            <v>银-0155</v>
          </cell>
          <cell r="H46" t="str">
            <v>预付江湾厂区05.6.25-7.15电费</v>
          </cell>
          <cell r="I46">
            <v>600000</v>
          </cell>
          <cell r="J46">
            <v>0</v>
          </cell>
          <cell r="K46" t="str">
            <v>预付</v>
          </cell>
          <cell r="L46">
            <v>1764767</v>
          </cell>
        </row>
        <row r="47">
          <cell r="A47" t="str">
            <v>06</v>
          </cell>
          <cell r="B47" t="str">
            <v>29</v>
          </cell>
          <cell r="C47" t="str">
            <v>030010003</v>
          </cell>
          <cell r="D47" t="str">
            <v>江苏省电力公司武进市供电</v>
          </cell>
          <cell r="E47" t="str">
            <v>218101001</v>
          </cell>
          <cell r="F47" t="str">
            <v>其他应付人民币单位</v>
          </cell>
          <cell r="G47" t="str">
            <v>银-0158</v>
          </cell>
          <cell r="H47" t="str">
            <v>2005年6月份江湾厂区用电预付款</v>
          </cell>
          <cell r="I47">
            <v>600000</v>
          </cell>
          <cell r="J47">
            <v>0</v>
          </cell>
          <cell r="K47" t="str">
            <v>预付</v>
          </cell>
          <cell r="L47">
            <v>2364767</v>
          </cell>
        </row>
        <row r="48">
          <cell r="A48" t="str">
            <v>06</v>
          </cell>
          <cell r="B48" t="str">
            <v>30</v>
          </cell>
          <cell r="C48" t="str">
            <v>030010003</v>
          </cell>
          <cell r="D48" t="str">
            <v>江苏省电力公司武进市供电</v>
          </cell>
          <cell r="E48" t="str">
            <v>218101001</v>
          </cell>
          <cell r="F48" t="str">
            <v>其他应付人民币单位</v>
          </cell>
          <cell r="G48" t="str">
            <v>银-0285</v>
          </cell>
          <cell r="H48" t="str">
            <v>支付北厂电费20813.91</v>
          </cell>
          <cell r="I48">
            <v>20813.91</v>
          </cell>
          <cell r="J48">
            <v>0</v>
          </cell>
          <cell r="K48" t="str">
            <v>借</v>
          </cell>
          <cell r="L48">
            <v>2385580.91</v>
          </cell>
        </row>
        <row r="49">
          <cell r="A49" t="str">
            <v>06</v>
          </cell>
          <cell r="B49" t="str">
            <v>30</v>
          </cell>
          <cell r="C49" t="str">
            <v>030010003</v>
          </cell>
          <cell r="D49" t="str">
            <v>江苏省电力公司武进市供电</v>
          </cell>
          <cell r="E49" t="str">
            <v>218101001</v>
          </cell>
          <cell r="F49" t="str">
            <v>其他应付人民币单位</v>
          </cell>
          <cell r="G49" t="str">
            <v>银-0286</v>
          </cell>
          <cell r="H49" t="str">
            <v>退回支付北厂电费20813.91元</v>
          </cell>
          <cell r="I49">
            <v>0</v>
          </cell>
          <cell r="J49">
            <v>20813.91</v>
          </cell>
          <cell r="K49" t="str">
            <v>借</v>
          </cell>
          <cell r="L49">
            <v>2364767</v>
          </cell>
        </row>
        <row r="50">
          <cell r="A50" t="str">
            <v>06</v>
          </cell>
          <cell r="B50" t="str">
            <v>30</v>
          </cell>
          <cell r="C50" t="str">
            <v>030010003</v>
          </cell>
          <cell r="D50" t="str">
            <v>江苏省电力公司武进市供电</v>
          </cell>
          <cell r="E50" t="str">
            <v>218101001</v>
          </cell>
          <cell r="F50" t="str">
            <v>其他应付人民币单位</v>
          </cell>
          <cell r="G50" t="str">
            <v>转-0561</v>
          </cell>
          <cell r="H50" t="str">
            <v>15443699#北厂4月份用电</v>
          </cell>
          <cell r="I50">
            <v>0</v>
          </cell>
          <cell r="J50">
            <v>15946.16</v>
          </cell>
          <cell r="K50" t="str">
            <v>借</v>
          </cell>
          <cell r="L50">
            <v>2348820.84</v>
          </cell>
        </row>
        <row r="51">
          <cell r="A51" t="str">
            <v>06</v>
          </cell>
          <cell r="B51" t="str">
            <v>30</v>
          </cell>
          <cell r="C51" t="str">
            <v>030010003</v>
          </cell>
          <cell r="D51" t="str">
            <v>江苏省电力公司武进市供电</v>
          </cell>
          <cell r="E51" t="str">
            <v>218101001</v>
          </cell>
          <cell r="F51" t="str">
            <v>其他应付人民币单位</v>
          </cell>
          <cell r="G51" t="str">
            <v>转-0563</v>
          </cell>
          <cell r="H51" t="str">
            <v>15445169#5月份北厂用电</v>
          </cell>
          <cell r="I51">
            <v>0</v>
          </cell>
          <cell r="J51">
            <v>20813.91</v>
          </cell>
          <cell r="K51" t="str">
            <v>借</v>
          </cell>
          <cell r="L51">
            <v>2328006.9300000002</v>
          </cell>
        </row>
        <row r="52">
          <cell r="A52" t="str">
            <v>06</v>
          </cell>
          <cell r="B52" t="str">
            <v>30</v>
          </cell>
          <cell r="C52" t="str">
            <v>030010003</v>
          </cell>
          <cell r="D52" t="str">
            <v>江苏省电力公司武进市供电</v>
          </cell>
          <cell r="E52" t="str">
            <v>218101001</v>
          </cell>
          <cell r="F52" t="str">
            <v>其他应付人民币单位</v>
          </cell>
          <cell r="G52" t="str">
            <v>转-0565</v>
          </cell>
          <cell r="H52" t="str">
            <v>12808401#北厂6月份用电</v>
          </cell>
          <cell r="I52">
            <v>0</v>
          </cell>
          <cell r="J52">
            <v>17584.95</v>
          </cell>
          <cell r="K52" t="str">
            <v>借</v>
          </cell>
          <cell r="L52">
            <v>2310421.98</v>
          </cell>
        </row>
        <row r="53">
          <cell r="A53" t="str">
            <v>06</v>
          </cell>
          <cell r="B53" t="str">
            <v>30</v>
          </cell>
          <cell r="C53" t="str">
            <v>030010003</v>
          </cell>
          <cell r="D53" t="str">
            <v>江苏省电力公司武进市供电</v>
          </cell>
          <cell r="E53" t="str">
            <v>218101001</v>
          </cell>
          <cell r="F53" t="str">
            <v>其他应付人民币单位</v>
          </cell>
          <cell r="G53" t="str">
            <v>转-0568</v>
          </cell>
          <cell r="H53" t="str">
            <v>威利来代付5月份北厂电费</v>
          </cell>
          <cell r="I53">
            <v>20813.91</v>
          </cell>
          <cell r="J53">
            <v>0</v>
          </cell>
          <cell r="K53" t="str">
            <v>借</v>
          </cell>
          <cell r="L53">
            <v>2331235.89</v>
          </cell>
        </row>
        <row r="54">
          <cell r="A54" t="str">
            <v>06</v>
          </cell>
          <cell r="B54" t="str">
            <v>30</v>
          </cell>
          <cell r="C54" t="str">
            <v>030010003</v>
          </cell>
          <cell r="D54" t="str">
            <v>江苏省电力公司武进市供电</v>
          </cell>
          <cell r="E54" t="str">
            <v>218101001</v>
          </cell>
          <cell r="F54" t="str">
            <v>其他应付人民币单位</v>
          </cell>
          <cell r="G54" t="str">
            <v>转-0570</v>
          </cell>
          <cell r="H54" t="str">
            <v>威利来代付6月份北厂电费</v>
          </cell>
          <cell r="I54">
            <v>17584.95</v>
          </cell>
          <cell r="J54">
            <v>0</v>
          </cell>
          <cell r="K54" t="str">
            <v>借</v>
          </cell>
          <cell r="L54">
            <v>2348820.84</v>
          </cell>
        </row>
        <row r="55">
          <cell r="A55" t="str">
            <v>06</v>
          </cell>
          <cell r="B55" t="str">
            <v>30</v>
          </cell>
          <cell r="C55" t="str">
            <v>030010003</v>
          </cell>
          <cell r="D55" t="str">
            <v>江苏省电力公司武进市供电</v>
          </cell>
          <cell r="E55" t="str">
            <v>218101001</v>
          </cell>
          <cell r="F55" t="str">
            <v>其他应付人民币单位</v>
          </cell>
          <cell r="G55" t="str">
            <v>转-0575</v>
          </cell>
          <cell r="H55" t="str">
            <v>15441204#江湾厂区用电820200度</v>
          </cell>
          <cell r="I55">
            <v>0</v>
          </cell>
          <cell r="J55">
            <v>666556.26</v>
          </cell>
          <cell r="K55" t="str">
            <v>预付</v>
          </cell>
          <cell r="L55">
            <v>1682264.58</v>
          </cell>
        </row>
        <row r="56">
          <cell r="A56" t="str">
            <v>06</v>
          </cell>
          <cell r="B56" t="str">
            <v>30</v>
          </cell>
          <cell r="C56" t="str">
            <v>030010003</v>
          </cell>
          <cell r="D56" t="str">
            <v>江苏省电力公司武进市供电</v>
          </cell>
          <cell r="E56" t="str">
            <v>218101001</v>
          </cell>
          <cell r="F56" t="str">
            <v>其他应付人民币单位</v>
          </cell>
          <cell r="G56" t="str">
            <v>转-0577</v>
          </cell>
          <cell r="H56" t="str">
            <v>12806326#6月港桥厂区用电352326度</v>
          </cell>
          <cell r="I56">
            <v>0</v>
          </cell>
          <cell r="J56">
            <v>248120.84</v>
          </cell>
          <cell r="K56" t="str">
            <v>借</v>
          </cell>
          <cell r="L56">
            <v>1434143.74</v>
          </cell>
        </row>
        <row r="57">
          <cell r="A57" t="str">
            <v>06</v>
          </cell>
          <cell r="C57" t="str">
            <v>030010003</v>
          </cell>
          <cell r="D57" t="str">
            <v>江苏省电力公司武进市供电</v>
          </cell>
          <cell r="E57" t="str">
            <v>218101001</v>
          </cell>
          <cell r="F57" t="str">
            <v>其他应付人民币单位</v>
          </cell>
          <cell r="H57" t="str">
            <v>本月合计</v>
          </cell>
          <cell r="I57">
            <v>1507333.61</v>
          </cell>
          <cell r="J57">
            <v>989836.03</v>
          </cell>
          <cell r="K57" t="str">
            <v>借</v>
          </cell>
          <cell r="L57">
            <v>1434143.74</v>
          </cell>
        </row>
        <row r="58">
          <cell r="A58" t="str">
            <v>06</v>
          </cell>
          <cell r="C58" t="str">
            <v>030010003</v>
          </cell>
          <cell r="D58" t="str">
            <v>江苏省电力公司武进市供电</v>
          </cell>
          <cell r="E58" t="str">
            <v>218101001</v>
          </cell>
          <cell r="F58" t="str">
            <v>其他应付人民币单位</v>
          </cell>
          <cell r="H58" t="str">
            <v>本年累计</v>
          </cell>
          <cell r="I58">
            <v>5745161.6600000001</v>
          </cell>
          <cell r="J58">
            <v>4411717.93</v>
          </cell>
          <cell r="K58" t="str">
            <v>借</v>
          </cell>
          <cell r="L58">
            <v>1434143.74</v>
          </cell>
        </row>
        <row r="59">
          <cell r="A59" t="str">
            <v>07</v>
          </cell>
          <cell r="B59" t="str">
            <v>30</v>
          </cell>
          <cell r="C59" t="str">
            <v>030010003</v>
          </cell>
          <cell r="D59" t="str">
            <v>江苏省电力公司武进市供电</v>
          </cell>
          <cell r="E59" t="str">
            <v>218101001</v>
          </cell>
          <cell r="F59" t="str">
            <v>其他应付人民币单位</v>
          </cell>
          <cell r="G59" t="str">
            <v>银-0270</v>
          </cell>
          <cell r="H59" t="str">
            <v>预付7月电费2005.07.11</v>
          </cell>
          <cell r="I59">
            <v>500000</v>
          </cell>
          <cell r="J59">
            <v>0</v>
          </cell>
          <cell r="K59" t="str">
            <v>预付</v>
          </cell>
          <cell r="L59">
            <v>1934143.74</v>
          </cell>
        </row>
        <row r="60">
          <cell r="A60" t="str">
            <v>07</v>
          </cell>
          <cell r="B60" t="str">
            <v>30</v>
          </cell>
          <cell r="C60" t="str">
            <v>030010003</v>
          </cell>
          <cell r="D60" t="str">
            <v>江苏省电力公司武进市供电</v>
          </cell>
          <cell r="E60" t="str">
            <v>218101001</v>
          </cell>
          <cell r="F60" t="str">
            <v>其他应付人民币单位</v>
          </cell>
          <cell r="G60" t="str">
            <v>银-0272</v>
          </cell>
          <cell r="H60" t="str">
            <v>预付7月电费2005.07.26</v>
          </cell>
          <cell r="I60">
            <v>500000</v>
          </cell>
          <cell r="J60">
            <v>0</v>
          </cell>
          <cell r="K60" t="str">
            <v>预付</v>
          </cell>
          <cell r="L60">
            <v>2434143.7400000002</v>
          </cell>
        </row>
        <row r="61">
          <cell r="A61" t="str">
            <v>07</v>
          </cell>
          <cell r="B61" t="str">
            <v>30</v>
          </cell>
          <cell r="C61" t="str">
            <v>030010003</v>
          </cell>
          <cell r="D61" t="str">
            <v>江苏省电力公司武进市供电</v>
          </cell>
          <cell r="E61" t="str">
            <v>218101001</v>
          </cell>
          <cell r="F61" t="str">
            <v>其他应付人民币单位</v>
          </cell>
          <cell r="G61" t="str">
            <v>银-0274</v>
          </cell>
          <cell r="H61" t="str">
            <v>支付港桥厂区7月电费</v>
          </cell>
          <cell r="I61">
            <v>292889.68</v>
          </cell>
          <cell r="J61">
            <v>0</v>
          </cell>
          <cell r="K61" t="str">
            <v>借</v>
          </cell>
          <cell r="L61">
            <v>2727033.42</v>
          </cell>
        </row>
        <row r="62">
          <cell r="A62" t="str">
            <v>07</v>
          </cell>
          <cell r="B62" t="str">
            <v>30</v>
          </cell>
          <cell r="C62" t="str">
            <v>030010003</v>
          </cell>
          <cell r="D62" t="str">
            <v>江苏省电力公司武进市供电</v>
          </cell>
          <cell r="E62" t="str">
            <v>218101001</v>
          </cell>
          <cell r="F62" t="str">
            <v>其他应付人民币单位</v>
          </cell>
          <cell r="G62" t="str">
            <v>转-0374</v>
          </cell>
          <cell r="H62" t="str">
            <v>12810714#江湾6月用电1091600度</v>
          </cell>
          <cell r="I62">
            <v>0</v>
          </cell>
          <cell r="J62">
            <v>884874.99</v>
          </cell>
          <cell r="K62" t="str">
            <v>预付</v>
          </cell>
          <cell r="L62">
            <v>1842158.43</v>
          </cell>
        </row>
        <row r="63">
          <cell r="A63" t="str">
            <v>07</v>
          </cell>
          <cell r="B63" t="str">
            <v>30</v>
          </cell>
          <cell r="C63" t="str">
            <v>030010003</v>
          </cell>
          <cell r="D63" t="str">
            <v>江苏省电力公司武进市供电</v>
          </cell>
          <cell r="E63" t="str">
            <v>218101001</v>
          </cell>
          <cell r="F63" t="str">
            <v>其他应付人民币单位</v>
          </cell>
          <cell r="G63" t="str">
            <v>转-0385</v>
          </cell>
          <cell r="H63" t="str">
            <v>00096682#港桥7月用电418712度</v>
          </cell>
          <cell r="I63">
            <v>0</v>
          </cell>
          <cell r="J63">
            <v>292889.68</v>
          </cell>
          <cell r="K63" t="str">
            <v>借</v>
          </cell>
          <cell r="L63">
            <v>1549268.75</v>
          </cell>
        </row>
        <row r="64">
          <cell r="A64" t="str">
            <v>07</v>
          </cell>
          <cell r="B64" t="str">
            <v>30</v>
          </cell>
          <cell r="C64" t="str">
            <v>030010003</v>
          </cell>
          <cell r="D64" t="str">
            <v>江苏省电力公司武进市供电</v>
          </cell>
          <cell r="E64" t="str">
            <v>218101001</v>
          </cell>
          <cell r="F64" t="str">
            <v>其他应付人民币单位</v>
          </cell>
          <cell r="G64" t="str">
            <v>转-0390</v>
          </cell>
          <cell r="H64" t="str">
            <v>00094870#北厂用电51549度</v>
          </cell>
          <cell r="I64">
            <v>0</v>
          </cell>
          <cell r="J64">
            <v>35526.5</v>
          </cell>
          <cell r="K64" t="str">
            <v>借</v>
          </cell>
          <cell r="L64">
            <v>1513742.25</v>
          </cell>
        </row>
        <row r="65">
          <cell r="A65" t="str">
            <v>07</v>
          </cell>
          <cell r="B65" t="str">
            <v>30</v>
          </cell>
          <cell r="C65" t="str">
            <v>030010003</v>
          </cell>
          <cell r="D65" t="str">
            <v>江苏省电力公司武进市供电</v>
          </cell>
          <cell r="E65" t="str">
            <v>218101001</v>
          </cell>
          <cell r="F65" t="str">
            <v>其他应付人民币单位</v>
          </cell>
          <cell r="G65" t="str">
            <v>转-0394</v>
          </cell>
          <cell r="H65" t="str">
            <v>威利来代付7月北厂电费</v>
          </cell>
          <cell r="I65">
            <v>35526.5</v>
          </cell>
          <cell r="J65">
            <v>0</v>
          </cell>
          <cell r="K65" t="str">
            <v>借</v>
          </cell>
          <cell r="L65">
            <v>1549268.75</v>
          </cell>
        </row>
        <row r="66">
          <cell r="A66" t="str">
            <v>07</v>
          </cell>
          <cell r="C66" t="str">
            <v>030010003</v>
          </cell>
          <cell r="D66" t="str">
            <v>江苏省电力公司武进市供电</v>
          </cell>
          <cell r="E66" t="str">
            <v>218101001</v>
          </cell>
          <cell r="F66" t="str">
            <v>其他应付人民币单位</v>
          </cell>
          <cell r="H66" t="str">
            <v>本月合计</v>
          </cell>
          <cell r="I66">
            <v>1328416.18</v>
          </cell>
          <cell r="J66">
            <v>1213291.17</v>
          </cell>
          <cell r="K66" t="str">
            <v>借</v>
          </cell>
          <cell r="L66">
            <v>1549268.75</v>
          </cell>
        </row>
        <row r="67">
          <cell r="A67" t="str">
            <v>07</v>
          </cell>
          <cell r="C67" t="str">
            <v>030010003</v>
          </cell>
          <cell r="D67" t="str">
            <v>江苏省电力公司武进市供电</v>
          </cell>
          <cell r="E67" t="str">
            <v>218101001</v>
          </cell>
          <cell r="F67" t="str">
            <v>其他应付人民币单位</v>
          </cell>
          <cell r="H67" t="str">
            <v>本年累计</v>
          </cell>
          <cell r="I67">
            <v>7073577.8399999999</v>
          </cell>
          <cell r="J67">
            <v>5625009.0999999996</v>
          </cell>
          <cell r="K67" t="str">
            <v>借</v>
          </cell>
          <cell r="L67">
            <v>1549268.75</v>
          </cell>
        </row>
        <row r="68">
          <cell r="A68" t="str">
            <v>08</v>
          </cell>
          <cell r="B68" t="str">
            <v>30</v>
          </cell>
          <cell r="C68" t="str">
            <v>030010003</v>
          </cell>
          <cell r="D68" t="str">
            <v>江苏省电力公司武进市供电</v>
          </cell>
          <cell r="E68" t="str">
            <v>218101001</v>
          </cell>
          <cell r="F68" t="str">
            <v>其他应付人民币单位</v>
          </cell>
          <cell r="G68" t="str">
            <v>转-0297</v>
          </cell>
          <cell r="H68" t="str">
            <v>威利来代付8月北厂电费40691.43</v>
          </cell>
          <cell r="I68">
            <v>40691.43</v>
          </cell>
          <cell r="J68">
            <v>0</v>
          </cell>
          <cell r="K68" t="str">
            <v>借</v>
          </cell>
          <cell r="L68">
            <v>1589960.18</v>
          </cell>
        </row>
        <row r="69">
          <cell r="A69" t="str">
            <v>08</v>
          </cell>
          <cell r="B69" t="str">
            <v>30</v>
          </cell>
          <cell r="C69" t="str">
            <v>030010003</v>
          </cell>
          <cell r="D69" t="str">
            <v>江苏省电力公司武进市供电</v>
          </cell>
          <cell r="E69" t="str">
            <v>218101001</v>
          </cell>
          <cell r="F69" t="str">
            <v>其他应付人民币单位</v>
          </cell>
          <cell r="G69" t="str">
            <v>转-0311</v>
          </cell>
          <cell r="H69" t="str">
            <v>00000685#港湾2*1000KVA配电站咨询费1800</v>
          </cell>
          <cell r="I69">
            <v>0</v>
          </cell>
          <cell r="J69">
            <v>1800</v>
          </cell>
          <cell r="K69" t="str">
            <v>借</v>
          </cell>
          <cell r="L69">
            <v>1588160.18</v>
          </cell>
        </row>
        <row r="70">
          <cell r="A70" t="str">
            <v>08</v>
          </cell>
          <cell r="B70" t="str">
            <v>31</v>
          </cell>
          <cell r="C70" t="str">
            <v>030010003</v>
          </cell>
          <cell r="D70" t="str">
            <v>江苏省电力公司武进市供电</v>
          </cell>
          <cell r="E70" t="str">
            <v>218101001</v>
          </cell>
          <cell r="F70" t="str">
            <v>其他应付人民币单位</v>
          </cell>
          <cell r="G70" t="str">
            <v>银-0217</v>
          </cell>
          <cell r="H70" t="str">
            <v>江湾厂区8月份预付电费2005.8.10-2005.9.15(120万</v>
          </cell>
          <cell r="I70">
            <v>600000</v>
          </cell>
          <cell r="J70">
            <v>0</v>
          </cell>
          <cell r="K70" t="str">
            <v>预付</v>
          </cell>
          <cell r="L70">
            <v>2188160.1800000002</v>
          </cell>
        </row>
        <row r="71">
          <cell r="A71" t="str">
            <v>08</v>
          </cell>
          <cell r="B71" t="str">
            <v>31</v>
          </cell>
          <cell r="C71" t="str">
            <v>030010003</v>
          </cell>
          <cell r="D71" t="str">
            <v>江苏省电力公司武进市供电</v>
          </cell>
          <cell r="E71" t="str">
            <v>218101001</v>
          </cell>
          <cell r="F71" t="str">
            <v>其他应付人民币单位</v>
          </cell>
          <cell r="G71" t="str">
            <v>银-0242</v>
          </cell>
          <cell r="H71" t="str">
            <v>江湾厂区8月份电费120万，分两次支付，此为第二次</v>
          </cell>
          <cell r="I71">
            <v>600000</v>
          </cell>
          <cell r="J71">
            <v>0</v>
          </cell>
          <cell r="K71" t="str">
            <v>预付</v>
          </cell>
          <cell r="L71">
            <v>2788160.18</v>
          </cell>
        </row>
        <row r="72">
          <cell r="A72" t="str">
            <v>08</v>
          </cell>
          <cell r="B72" t="str">
            <v>31</v>
          </cell>
          <cell r="C72" t="str">
            <v>030010003</v>
          </cell>
          <cell r="D72" t="str">
            <v>江苏省电力公司武进市供电</v>
          </cell>
          <cell r="E72" t="str">
            <v>218101001</v>
          </cell>
          <cell r="F72" t="str">
            <v>其他应付人民币单位</v>
          </cell>
          <cell r="G72" t="str">
            <v>银-0243</v>
          </cell>
          <cell r="H72" t="str">
            <v>8月港桥厂区用电355874.51元</v>
          </cell>
          <cell r="I72">
            <v>355874.51</v>
          </cell>
          <cell r="J72">
            <v>0</v>
          </cell>
          <cell r="K72" t="str">
            <v>借</v>
          </cell>
          <cell r="L72">
            <v>3144034.69</v>
          </cell>
        </row>
        <row r="73">
          <cell r="A73" t="str">
            <v>08</v>
          </cell>
          <cell r="B73" t="str">
            <v>31</v>
          </cell>
          <cell r="C73" t="str">
            <v>030010003</v>
          </cell>
          <cell r="D73" t="str">
            <v>江苏省电力公司武进市供电</v>
          </cell>
          <cell r="E73" t="str">
            <v>218101001</v>
          </cell>
          <cell r="F73" t="str">
            <v>其他应付人民币单位</v>
          </cell>
          <cell r="G73" t="str">
            <v>转-0511</v>
          </cell>
          <cell r="H73" t="str">
            <v>红冲7月转374#江湾厂区6月份用电进项税转出</v>
          </cell>
          <cell r="I73">
            <v>0</v>
          </cell>
          <cell r="J73">
            <v>-884874.99</v>
          </cell>
          <cell r="K73" t="str">
            <v>借</v>
          </cell>
          <cell r="L73">
            <v>4028909.68</v>
          </cell>
        </row>
        <row r="74">
          <cell r="A74" t="str">
            <v>08</v>
          </cell>
          <cell r="B74" t="str">
            <v>31</v>
          </cell>
          <cell r="C74" t="str">
            <v>030010003</v>
          </cell>
          <cell r="D74" t="str">
            <v>江苏省电力公司武进市供电</v>
          </cell>
          <cell r="E74" t="str">
            <v>218101001</v>
          </cell>
          <cell r="F74" t="str">
            <v>其他应付人民币单位</v>
          </cell>
          <cell r="G74" t="str">
            <v>转-0514</v>
          </cell>
          <cell r="H74" t="str">
            <v>00604490#江湾6月用电1091600度884874.99元</v>
          </cell>
          <cell r="I74">
            <v>0</v>
          </cell>
          <cell r="J74">
            <v>884874.99</v>
          </cell>
          <cell r="K74" t="str">
            <v>借</v>
          </cell>
          <cell r="L74">
            <v>3144034.69</v>
          </cell>
        </row>
        <row r="75">
          <cell r="A75" t="str">
            <v>08</v>
          </cell>
          <cell r="B75" t="str">
            <v>31</v>
          </cell>
          <cell r="C75" t="str">
            <v>030010003</v>
          </cell>
          <cell r="D75" t="str">
            <v>江苏省电力公司武进市供电</v>
          </cell>
          <cell r="E75" t="str">
            <v>218101001</v>
          </cell>
          <cell r="F75" t="str">
            <v>其他应付人民币单位</v>
          </cell>
          <cell r="G75" t="str">
            <v>转-0515</v>
          </cell>
          <cell r="H75" t="str">
            <v>00099719#江湾厂区7月份用电165000度</v>
          </cell>
          <cell r="I75">
            <v>0</v>
          </cell>
          <cell r="J75">
            <v>943622.99</v>
          </cell>
          <cell r="K75" t="str">
            <v>预付</v>
          </cell>
          <cell r="L75">
            <v>2200411.7000000002</v>
          </cell>
        </row>
        <row r="76">
          <cell r="A76" t="str">
            <v>08</v>
          </cell>
          <cell r="B76" t="str">
            <v>31</v>
          </cell>
          <cell r="C76" t="str">
            <v>030010003</v>
          </cell>
          <cell r="D76" t="str">
            <v>江苏省电力公司武进市供电</v>
          </cell>
          <cell r="E76" t="str">
            <v>218101001</v>
          </cell>
          <cell r="F76" t="str">
            <v>其他应付人民币单位</v>
          </cell>
          <cell r="G76" t="str">
            <v>转-0516</v>
          </cell>
          <cell r="H76" t="str">
            <v>00606759#港桥厂区8月份用电45238度(三车间212740</v>
          </cell>
          <cell r="I76">
            <v>0</v>
          </cell>
          <cell r="J76">
            <v>355874.51</v>
          </cell>
          <cell r="K76" t="str">
            <v>借</v>
          </cell>
          <cell r="L76">
            <v>1844537.19</v>
          </cell>
        </row>
        <row r="77">
          <cell r="A77" t="str">
            <v>08</v>
          </cell>
          <cell r="B77" t="str">
            <v>31</v>
          </cell>
          <cell r="C77" t="str">
            <v>030010003</v>
          </cell>
          <cell r="D77" t="str">
            <v>江苏省电力公司武进市供电</v>
          </cell>
          <cell r="E77" t="str">
            <v>218101001</v>
          </cell>
          <cell r="F77" t="str">
            <v>其他应付人民币单位</v>
          </cell>
          <cell r="G77" t="str">
            <v>转-0518</v>
          </cell>
          <cell r="H77" t="str">
            <v>00604412#北厂厂区8月份用电59287度</v>
          </cell>
          <cell r="I77">
            <v>0</v>
          </cell>
          <cell r="J77">
            <v>40691.43</v>
          </cell>
          <cell r="K77" t="str">
            <v>借</v>
          </cell>
          <cell r="L77">
            <v>1803845.76</v>
          </cell>
        </row>
        <row r="78">
          <cell r="A78" t="str">
            <v>08</v>
          </cell>
          <cell r="C78" t="str">
            <v>030010003</v>
          </cell>
          <cell r="D78" t="str">
            <v>江苏省电力公司武进市供电</v>
          </cell>
          <cell r="E78" t="str">
            <v>218101001</v>
          </cell>
          <cell r="F78" t="str">
            <v>其他应付人民币单位</v>
          </cell>
          <cell r="H78" t="str">
            <v>本月合计</v>
          </cell>
          <cell r="I78">
            <v>1596565.94</v>
          </cell>
          <cell r="J78">
            <v>1341988.93</v>
          </cell>
          <cell r="K78" t="str">
            <v>借</v>
          </cell>
          <cell r="L78">
            <v>1803845.76</v>
          </cell>
        </row>
        <row r="79">
          <cell r="A79" t="str">
            <v>08</v>
          </cell>
          <cell r="C79" t="str">
            <v>030010003</v>
          </cell>
          <cell r="D79" t="str">
            <v>江苏省电力公司武进市供电</v>
          </cell>
          <cell r="E79" t="str">
            <v>218101001</v>
          </cell>
          <cell r="F79" t="str">
            <v>其他应付人民币单位</v>
          </cell>
          <cell r="H79" t="str">
            <v>本年累计</v>
          </cell>
          <cell r="I79">
            <v>8670143.7799999993</v>
          </cell>
          <cell r="J79">
            <v>6966998.0300000003</v>
          </cell>
          <cell r="K79" t="str">
            <v>借</v>
          </cell>
          <cell r="L79">
            <v>1803845.76</v>
          </cell>
        </row>
        <row r="80">
          <cell r="A80" t="str">
            <v>09</v>
          </cell>
          <cell r="B80" t="str">
            <v>28</v>
          </cell>
          <cell r="C80" t="str">
            <v>030010003</v>
          </cell>
          <cell r="D80" t="str">
            <v>江苏省电力公司武进市供电</v>
          </cell>
          <cell r="E80" t="str">
            <v>218101001</v>
          </cell>
          <cell r="F80" t="str">
            <v>其他应付人民币单位</v>
          </cell>
          <cell r="G80" t="str">
            <v>银-0223</v>
          </cell>
          <cell r="H80" t="str">
            <v>江湾厂区9月预付电费60万</v>
          </cell>
          <cell r="I80">
            <v>600000</v>
          </cell>
          <cell r="J80">
            <v>0</v>
          </cell>
          <cell r="K80" t="str">
            <v>预付</v>
          </cell>
          <cell r="L80">
            <v>2403845.7599999998</v>
          </cell>
        </row>
        <row r="81">
          <cell r="A81" t="str">
            <v>09</v>
          </cell>
          <cell r="B81" t="str">
            <v>28</v>
          </cell>
          <cell r="C81" t="str">
            <v>030010003</v>
          </cell>
          <cell r="D81" t="str">
            <v>江苏省电力公司武进市供电</v>
          </cell>
          <cell r="E81" t="str">
            <v>218101001</v>
          </cell>
          <cell r="F81" t="str">
            <v>其他应付人民币单位</v>
          </cell>
          <cell r="G81" t="str">
            <v>银-0224</v>
          </cell>
          <cell r="H81" t="str">
            <v>预付港湾电费80000元</v>
          </cell>
          <cell r="I81">
            <v>80000</v>
          </cell>
          <cell r="J81">
            <v>0</v>
          </cell>
          <cell r="K81" t="str">
            <v>预付</v>
          </cell>
          <cell r="L81">
            <v>2483845.7599999998</v>
          </cell>
        </row>
        <row r="82">
          <cell r="A82" t="str">
            <v>09</v>
          </cell>
          <cell r="B82" t="str">
            <v>30</v>
          </cell>
          <cell r="C82" t="str">
            <v>030010003</v>
          </cell>
          <cell r="D82" t="str">
            <v>江苏省电力公司武进市供电</v>
          </cell>
          <cell r="E82" t="str">
            <v>218101001</v>
          </cell>
          <cell r="F82" t="str">
            <v>其他应付人民币单位</v>
          </cell>
          <cell r="G82" t="str">
            <v>银-0390</v>
          </cell>
          <cell r="H82" t="str">
            <v>港桥厂区9月用电352332.61元</v>
          </cell>
          <cell r="I82">
            <v>352332.61</v>
          </cell>
          <cell r="J82">
            <v>0</v>
          </cell>
          <cell r="K82" t="str">
            <v>借</v>
          </cell>
          <cell r="L82">
            <v>2836178.37</v>
          </cell>
        </row>
        <row r="83">
          <cell r="A83" t="str">
            <v>09</v>
          </cell>
          <cell r="B83" t="str">
            <v>30</v>
          </cell>
          <cell r="C83" t="str">
            <v>030010003</v>
          </cell>
          <cell r="D83" t="str">
            <v>江苏省电力公司武进市供电</v>
          </cell>
          <cell r="E83" t="str">
            <v>218101001</v>
          </cell>
          <cell r="F83" t="str">
            <v>其他应付人民币单位</v>
          </cell>
          <cell r="G83" t="str">
            <v>转-0402</v>
          </cell>
          <cell r="H83" t="str">
            <v>威利来代付9月北厂电费27914.78</v>
          </cell>
          <cell r="I83">
            <v>27914.78</v>
          </cell>
          <cell r="J83">
            <v>0</v>
          </cell>
          <cell r="K83" t="str">
            <v>借</v>
          </cell>
          <cell r="L83">
            <v>2864093.15</v>
          </cell>
        </row>
        <row r="84">
          <cell r="A84" t="str">
            <v>09</v>
          </cell>
          <cell r="B84" t="str">
            <v>30</v>
          </cell>
          <cell r="C84" t="str">
            <v>030010003</v>
          </cell>
          <cell r="D84" t="str">
            <v>江苏省电力公司武进市供电</v>
          </cell>
          <cell r="E84" t="str">
            <v>218101001</v>
          </cell>
          <cell r="F84" t="str">
            <v>其他应付人民币单位</v>
          </cell>
          <cell r="G84" t="str">
            <v>转-0419</v>
          </cell>
          <cell r="H84" t="str">
            <v>01932864#北厂厂区9月用电38459度计27914.78元</v>
          </cell>
          <cell r="I84">
            <v>0</v>
          </cell>
          <cell r="J84">
            <v>27914.78</v>
          </cell>
          <cell r="K84" t="str">
            <v>借</v>
          </cell>
          <cell r="L84">
            <v>2836178.37</v>
          </cell>
        </row>
        <row r="85">
          <cell r="A85" t="str">
            <v>09</v>
          </cell>
          <cell r="B85" t="str">
            <v>30</v>
          </cell>
          <cell r="C85" t="str">
            <v>030010003</v>
          </cell>
          <cell r="D85" t="str">
            <v>江苏省电力公司武进市供电</v>
          </cell>
          <cell r="E85" t="str">
            <v>218101001</v>
          </cell>
          <cell r="F85" t="str">
            <v>其他应付人民币单位</v>
          </cell>
          <cell r="G85" t="str">
            <v>转-0420</v>
          </cell>
          <cell r="H85" t="str">
            <v>01936996#9月份三车间用电121063元音膜用电163033</v>
          </cell>
          <cell r="I85">
            <v>0</v>
          </cell>
          <cell r="J85">
            <v>352332.61</v>
          </cell>
          <cell r="K85" t="str">
            <v>借</v>
          </cell>
          <cell r="L85">
            <v>2483845.7599999998</v>
          </cell>
        </row>
        <row r="86">
          <cell r="A86" t="str">
            <v>09</v>
          </cell>
          <cell r="B86" t="str">
            <v>30</v>
          </cell>
          <cell r="C86" t="str">
            <v>030010003</v>
          </cell>
          <cell r="D86" t="str">
            <v>江苏省电力公司武进市供电</v>
          </cell>
          <cell r="E86" t="str">
            <v>218101001</v>
          </cell>
          <cell r="F86" t="str">
            <v>其他应付人民币单位</v>
          </cell>
          <cell r="G86" t="str">
            <v>转-0428</v>
          </cell>
          <cell r="H86" t="str">
            <v>00606786#江湾厂区8月用电1236240度866974.79元</v>
          </cell>
          <cell r="I86">
            <v>0</v>
          </cell>
          <cell r="J86">
            <v>866974.79</v>
          </cell>
          <cell r="K86" t="str">
            <v>预付</v>
          </cell>
          <cell r="L86">
            <v>1616870.97</v>
          </cell>
        </row>
        <row r="87">
          <cell r="A87" t="str">
            <v>09</v>
          </cell>
          <cell r="C87" t="str">
            <v>030010003</v>
          </cell>
          <cell r="D87" t="str">
            <v>江苏省电力公司武进市供电</v>
          </cell>
          <cell r="E87" t="str">
            <v>218101001</v>
          </cell>
          <cell r="F87" t="str">
            <v>其他应付人民币单位</v>
          </cell>
          <cell r="H87" t="str">
            <v>本月合计</v>
          </cell>
          <cell r="I87">
            <v>1060247.3899999999</v>
          </cell>
          <cell r="J87">
            <v>1247222.18</v>
          </cell>
          <cell r="K87" t="str">
            <v>借</v>
          </cell>
          <cell r="L87">
            <v>1616870.97</v>
          </cell>
        </row>
        <row r="88">
          <cell r="A88" t="str">
            <v>09</v>
          </cell>
          <cell r="C88" t="str">
            <v>030010003</v>
          </cell>
          <cell r="D88" t="str">
            <v>江苏省电力公司武进市供电</v>
          </cell>
          <cell r="E88" t="str">
            <v>218101001</v>
          </cell>
          <cell r="F88" t="str">
            <v>其他应付人民币单位</v>
          </cell>
          <cell r="H88" t="str">
            <v>本年累计</v>
          </cell>
          <cell r="I88">
            <v>9730391.1699999999</v>
          </cell>
          <cell r="J88">
            <v>8214220.21</v>
          </cell>
          <cell r="K88" t="str">
            <v>借</v>
          </cell>
          <cell r="L88">
            <v>1616870.97</v>
          </cell>
        </row>
        <row r="89">
          <cell r="A89" t="str">
            <v>10</v>
          </cell>
          <cell r="B89" t="str">
            <v>26</v>
          </cell>
          <cell r="C89" t="str">
            <v>030010003</v>
          </cell>
          <cell r="D89" t="str">
            <v>江苏省电力公司武进市供电</v>
          </cell>
          <cell r="E89" t="str">
            <v>218101001</v>
          </cell>
          <cell r="F89" t="str">
            <v>其他应付人民币单位</v>
          </cell>
          <cell r="G89" t="str">
            <v>银-0126</v>
          </cell>
          <cell r="H89" t="str">
            <v>支付9月预付电费款（09.05--10.10)60</v>
          </cell>
          <cell r="I89">
            <v>600000</v>
          </cell>
          <cell r="J89">
            <v>0</v>
          </cell>
          <cell r="K89" t="str">
            <v>预付</v>
          </cell>
          <cell r="L89">
            <v>2216870.9700000002</v>
          </cell>
        </row>
        <row r="90">
          <cell r="A90" t="str">
            <v>10</v>
          </cell>
          <cell r="B90" t="str">
            <v>31</v>
          </cell>
          <cell r="C90" t="str">
            <v>030010003</v>
          </cell>
          <cell r="D90" t="str">
            <v>江苏省电力公司武进市供电</v>
          </cell>
          <cell r="E90" t="str">
            <v>218101001</v>
          </cell>
          <cell r="F90" t="str">
            <v>其他应付人民币单位</v>
          </cell>
          <cell r="G90" t="str">
            <v>银-0166</v>
          </cell>
          <cell r="H90" t="str">
            <v>付10月份港桥厂区三车间、音膜车间电费313380.97</v>
          </cell>
          <cell r="I90">
            <v>313380.96999999997</v>
          </cell>
          <cell r="J90">
            <v>0</v>
          </cell>
          <cell r="K90" t="str">
            <v>借</v>
          </cell>
          <cell r="L90">
            <v>2530251.94</v>
          </cell>
        </row>
        <row r="91">
          <cell r="A91" t="str">
            <v>10</v>
          </cell>
          <cell r="B91" t="str">
            <v>31</v>
          </cell>
          <cell r="C91" t="str">
            <v>030010003</v>
          </cell>
          <cell r="D91" t="str">
            <v>江苏省电力公司武进市供电</v>
          </cell>
          <cell r="E91" t="str">
            <v>218101001</v>
          </cell>
          <cell r="F91" t="str">
            <v>其他应付人民币单位</v>
          </cell>
          <cell r="G91" t="str">
            <v>转-0521</v>
          </cell>
          <cell r="H91" t="str">
            <v>威利来代付北厂10月电费5055.55元</v>
          </cell>
          <cell r="I91">
            <v>5055.55</v>
          </cell>
          <cell r="J91">
            <v>0</v>
          </cell>
          <cell r="K91" t="str">
            <v>借</v>
          </cell>
          <cell r="L91">
            <v>2535307.4900000002</v>
          </cell>
        </row>
        <row r="92">
          <cell r="A92" t="str">
            <v>10</v>
          </cell>
          <cell r="B92" t="str">
            <v>31</v>
          </cell>
          <cell r="C92" t="str">
            <v>030010003</v>
          </cell>
          <cell r="D92" t="str">
            <v>江苏省电力公司武进市供电</v>
          </cell>
          <cell r="E92" t="str">
            <v>218101001</v>
          </cell>
          <cell r="F92" t="str">
            <v>其他应付人民币单位</v>
          </cell>
          <cell r="G92" t="str">
            <v>转-0526</v>
          </cell>
          <cell r="H92" t="str">
            <v>02334918#二车间用电144160度音膜356240度管理后</v>
          </cell>
          <cell r="I92">
            <v>0</v>
          </cell>
          <cell r="J92">
            <v>313380.96999999997</v>
          </cell>
          <cell r="K92" t="str">
            <v>借</v>
          </cell>
          <cell r="L92">
            <v>2221926.52</v>
          </cell>
        </row>
        <row r="93">
          <cell r="A93" t="str">
            <v>10</v>
          </cell>
          <cell r="B93" t="str">
            <v>31</v>
          </cell>
          <cell r="C93" t="str">
            <v>030010003</v>
          </cell>
          <cell r="D93" t="str">
            <v>江苏省电力公司武进市供电</v>
          </cell>
          <cell r="E93" t="str">
            <v>218101001</v>
          </cell>
          <cell r="F93" t="str">
            <v>其他应付人民币单位</v>
          </cell>
          <cell r="G93" t="str">
            <v>转-0529</v>
          </cell>
          <cell r="H93" t="str">
            <v>02330973#管理后勤用电27553度</v>
          </cell>
          <cell r="I93">
            <v>0</v>
          </cell>
          <cell r="J93">
            <v>19161.330000000002</v>
          </cell>
          <cell r="K93" t="str">
            <v>借</v>
          </cell>
          <cell r="L93">
            <v>2202765.19</v>
          </cell>
        </row>
        <row r="94">
          <cell r="A94" t="str">
            <v>10</v>
          </cell>
          <cell r="B94" t="str">
            <v>31</v>
          </cell>
          <cell r="C94" t="str">
            <v>030010003</v>
          </cell>
          <cell r="D94" t="str">
            <v>江苏省电力公司武进市供电</v>
          </cell>
          <cell r="E94" t="str">
            <v>218101001</v>
          </cell>
          <cell r="F94" t="str">
            <v>其他应付人民币单位</v>
          </cell>
          <cell r="G94" t="str">
            <v>转-0555</v>
          </cell>
          <cell r="H94" t="str">
            <v>调整转524#凭证</v>
          </cell>
          <cell r="I94">
            <v>0</v>
          </cell>
          <cell r="J94">
            <v>846247.09</v>
          </cell>
          <cell r="K94" t="str">
            <v>预付</v>
          </cell>
          <cell r="L94">
            <v>1356518.1</v>
          </cell>
        </row>
        <row r="95">
          <cell r="A95" t="str">
            <v>10</v>
          </cell>
          <cell r="C95" t="str">
            <v>030010003</v>
          </cell>
          <cell r="D95" t="str">
            <v>江苏省电力公司武进市供电</v>
          </cell>
          <cell r="E95" t="str">
            <v>218101001</v>
          </cell>
          <cell r="F95" t="str">
            <v>其他应付人民币单位</v>
          </cell>
          <cell r="H95" t="str">
            <v>本月合计</v>
          </cell>
          <cell r="I95">
            <v>918436.52</v>
          </cell>
          <cell r="J95">
            <v>1178789.3899999999</v>
          </cell>
          <cell r="K95" t="str">
            <v>借</v>
          </cell>
          <cell r="L95">
            <v>1356518.1</v>
          </cell>
        </row>
        <row r="96">
          <cell r="A96" t="str">
            <v>10</v>
          </cell>
          <cell r="C96" t="str">
            <v>030010003</v>
          </cell>
          <cell r="D96" t="str">
            <v>江苏省电力公司武进市供电</v>
          </cell>
          <cell r="E96" t="str">
            <v>218101001</v>
          </cell>
          <cell r="F96" t="str">
            <v>其他应付人民币单位</v>
          </cell>
          <cell r="H96" t="str">
            <v>本年累计</v>
          </cell>
          <cell r="I96">
            <v>10648827.689999999</v>
          </cell>
          <cell r="J96">
            <v>9393009.5999999996</v>
          </cell>
          <cell r="K96" t="str">
            <v>借</v>
          </cell>
          <cell r="L96">
            <v>1356518.1</v>
          </cell>
        </row>
        <row r="97">
          <cell r="A97" t="str">
            <v>11</v>
          </cell>
          <cell r="B97" t="str">
            <v>28</v>
          </cell>
          <cell r="C97" t="str">
            <v>030010003</v>
          </cell>
          <cell r="D97" t="str">
            <v>江苏省电力公司武进市供电</v>
          </cell>
          <cell r="E97" t="str">
            <v>218101001</v>
          </cell>
          <cell r="F97" t="str">
            <v>其他应付人民币单位</v>
          </cell>
          <cell r="G97" t="str">
            <v>转-0266</v>
          </cell>
          <cell r="H97" t="str">
            <v>05324742#10月江湾用电986488度760361.02元</v>
          </cell>
          <cell r="I97">
            <v>0</v>
          </cell>
          <cell r="J97">
            <v>760361.02</v>
          </cell>
          <cell r="K97" t="str">
            <v>预付</v>
          </cell>
          <cell r="L97">
            <v>596157.07999999996</v>
          </cell>
        </row>
        <row r="98">
          <cell r="A98" t="str">
            <v>11</v>
          </cell>
          <cell r="C98" t="str">
            <v>030010003</v>
          </cell>
          <cell r="D98" t="str">
            <v>江苏省电力公司武进市供电</v>
          </cell>
          <cell r="E98" t="str">
            <v>218101001</v>
          </cell>
          <cell r="F98" t="str">
            <v>其他应付人民币单位</v>
          </cell>
          <cell r="H98" t="str">
            <v>当前合计</v>
          </cell>
          <cell r="I98">
            <v>0</v>
          </cell>
          <cell r="J98">
            <v>760361.02</v>
          </cell>
          <cell r="K98" t="str">
            <v>借</v>
          </cell>
          <cell r="L98">
            <v>596157.07999999996</v>
          </cell>
        </row>
        <row r="99">
          <cell r="A99" t="str">
            <v>11</v>
          </cell>
          <cell r="C99" t="str">
            <v>030010003</v>
          </cell>
          <cell r="D99" t="str">
            <v>江苏省电力公司武进市供电</v>
          </cell>
          <cell r="E99" t="str">
            <v>218101001</v>
          </cell>
          <cell r="F99" t="str">
            <v>其他应付人民币单位</v>
          </cell>
          <cell r="H99" t="str">
            <v>当前累计</v>
          </cell>
          <cell r="I99">
            <v>10648827.689999999</v>
          </cell>
          <cell r="J99">
            <v>10153370.619999999</v>
          </cell>
          <cell r="K99" t="str">
            <v>借</v>
          </cell>
          <cell r="L99">
            <v>596157.07999999996</v>
          </cell>
        </row>
        <row r="100">
          <cell r="C100" t="str">
            <v>030010003</v>
          </cell>
          <cell r="D100" t="str">
            <v>江苏省电力公司武进市供电</v>
          </cell>
          <cell r="H100" t="str">
            <v>合    计</v>
          </cell>
          <cell r="I100">
            <v>11495074.779999999</v>
          </cell>
          <cell r="J100">
            <v>10999617.710000001</v>
          </cell>
          <cell r="K100" t="str">
            <v>借</v>
          </cell>
          <cell r="L100">
            <v>596157.07999999996</v>
          </cell>
        </row>
        <row r="101">
          <cell r="C101" t="str">
            <v>030010003</v>
          </cell>
          <cell r="D101" t="str">
            <v>江苏省电力公司武进市供电</v>
          </cell>
          <cell r="H101" t="str">
            <v>累    计</v>
          </cell>
          <cell r="I101">
            <v>11495074.779999999</v>
          </cell>
          <cell r="J101">
            <v>10999617.710000001</v>
          </cell>
          <cell r="K101" t="str">
            <v>借</v>
          </cell>
          <cell r="L101">
            <v>596157.07999999996</v>
          </cell>
        </row>
        <row r="102">
          <cell r="H102" t="str">
            <v>合    计</v>
          </cell>
          <cell r="I102">
            <v>11495074.779999999</v>
          </cell>
          <cell r="J102">
            <v>10999617.710000001</v>
          </cell>
          <cell r="K102" t="str">
            <v>借</v>
          </cell>
          <cell r="L102">
            <v>596157.07999999996</v>
          </cell>
        </row>
        <row r="103">
          <cell r="H103" t="str">
            <v>累    计</v>
          </cell>
          <cell r="I103">
            <v>11495074.779999999</v>
          </cell>
          <cell r="J103">
            <v>10999617.710000001</v>
          </cell>
          <cell r="K103" t="str">
            <v>借</v>
          </cell>
          <cell r="L103">
            <v>596157.07999999996</v>
          </cell>
        </row>
      </sheetData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料消耗"/>
      <sheetName val="SAP报表-2007.02.04"/>
      <sheetName val="流程"/>
    </sheetNames>
    <sheetDataSet>
      <sheetData sheetId="0" refreshError="1">
        <row r="2">
          <cell r="A2" t="str">
            <v>SA</v>
          </cell>
          <cell r="B2" t="str">
            <v>100000019</v>
          </cell>
          <cell r="C2" t="str">
            <v>2030S51301</v>
          </cell>
          <cell r="D2" t="str">
            <v>购买商品、接受劳务支付的现金</v>
          </cell>
          <cell r="E2" t="str">
            <v>现金2007010001</v>
          </cell>
          <cell r="F2" t="str">
            <v>00143402/453.33</v>
          </cell>
          <cell r="G2">
            <v>39074</v>
          </cell>
          <cell r="H2">
            <v>2666.67</v>
          </cell>
          <cell r="I2">
            <v>39093</v>
          </cell>
        </row>
        <row r="3">
          <cell r="A3" t="str">
            <v>SA</v>
          </cell>
          <cell r="B3" t="str">
            <v>100000020</v>
          </cell>
          <cell r="C3" t="str">
            <v>2030S51301</v>
          </cell>
          <cell r="D3" t="str">
            <v>00143403/信丰/柴油/储运</v>
          </cell>
          <cell r="E3" t="str">
            <v>现金2007010223</v>
          </cell>
          <cell r="F3" t="str">
            <v>00143403/453.33</v>
          </cell>
          <cell r="G3">
            <v>39076</v>
          </cell>
          <cell r="H3">
            <v>2666.67</v>
          </cell>
          <cell r="I3">
            <v>39093</v>
          </cell>
        </row>
        <row r="4">
          <cell r="A4" t="str">
            <v>SA</v>
          </cell>
          <cell r="B4" t="str">
            <v>100000025</v>
          </cell>
          <cell r="C4" t="str">
            <v>2030S51301</v>
          </cell>
          <cell r="D4" t="str">
            <v>00143404/信丰/柴油/储运</v>
          </cell>
          <cell r="E4" t="str">
            <v>现金2007010006</v>
          </cell>
          <cell r="F4" t="str">
            <v>00143404/453.33</v>
          </cell>
          <cell r="G4">
            <v>39076</v>
          </cell>
          <cell r="H4">
            <v>2666.67</v>
          </cell>
          <cell r="I4">
            <v>39093</v>
          </cell>
        </row>
        <row r="5">
          <cell r="A5" t="str">
            <v>SA</v>
          </cell>
          <cell r="B5" t="str">
            <v>100000023</v>
          </cell>
          <cell r="C5" t="str">
            <v>2030S51301</v>
          </cell>
          <cell r="D5" t="str">
            <v>00143405/信丰/柴油/储运</v>
          </cell>
          <cell r="E5" t="str">
            <v>现金2007010004</v>
          </cell>
          <cell r="F5" t="str">
            <v>00143405/453.33</v>
          </cell>
          <cell r="G5">
            <v>39076</v>
          </cell>
          <cell r="H5">
            <v>2666.67</v>
          </cell>
          <cell r="I5">
            <v>39093</v>
          </cell>
        </row>
        <row r="6">
          <cell r="A6" t="str">
            <v>SA</v>
          </cell>
          <cell r="B6" t="str">
            <v>100000021</v>
          </cell>
          <cell r="C6" t="str">
            <v>2030S51301</v>
          </cell>
          <cell r="D6" t="str">
            <v>00143408/信丰/柴油/储运</v>
          </cell>
          <cell r="E6" t="str">
            <v>现金2007010002</v>
          </cell>
          <cell r="F6" t="str">
            <v>00143408/453.33</v>
          </cell>
          <cell r="G6">
            <v>39079</v>
          </cell>
          <cell r="H6">
            <v>2666.67</v>
          </cell>
          <cell r="I6">
            <v>39093</v>
          </cell>
        </row>
        <row r="7">
          <cell r="A7" t="str">
            <v>SA</v>
          </cell>
          <cell r="B7" t="str">
            <v>100000043</v>
          </cell>
          <cell r="C7" t="str">
            <v>2030S51301</v>
          </cell>
          <cell r="D7" t="str">
            <v>00143411#信丰柴油3120#3209车</v>
          </cell>
          <cell r="E7" t="str">
            <v>现金2007010024</v>
          </cell>
          <cell r="F7" t="str">
            <v>00143411#信丰柴油</v>
          </cell>
          <cell r="G7">
            <v>39083</v>
          </cell>
          <cell r="H7">
            <v>2666.67</v>
          </cell>
          <cell r="I7">
            <v>39097</v>
          </cell>
        </row>
        <row r="8">
          <cell r="A8" t="str">
            <v>SA</v>
          </cell>
          <cell r="B8" t="str">
            <v>100000110</v>
          </cell>
          <cell r="C8" t="str">
            <v>2030S51301</v>
          </cell>
          <cell r="D8" t="str">
            <v>00143412#信丰油960#7391车</v>
          </cell>
          <cell r="E8" t="str">
            <v>现金2007010038</v>
          </cell>
          <cell r="F8" t="str">
            <v>00143412#信丰油960</v>
          </cell>
          <cell r="G8">
            <v>39083</v>
          </cell>
          <cell r="H8">
            <v>820.51</v>
          </cell>
          <cell r="I8">
            <v>39103</v>
          </cell>
        </row>
        <row r="9">
          <cell r="A9" t="str">
            <v>SA</v>
          </cell>
          <cell r="B9" t="str">
            <v>100000042</v>
          </cell>
          <cell r="C9" t="str">
            <v>2030S51301</v>
          </cell>
          <cell r="D9" t="str">
            <v>00143773#信丰油3120#0780车</v>
          </cell>
          <cell r="E9" t="str">
            <v>现金2007010023</v>
          </cell>
          <cell r="F9" t="str">
            <v>00143773#信丰油312</v>
          </cell>
          <cell r="G9">
            <v>39087</v>
          </cell>
          <cell r="H9">
            <v>2666.67</v>
          </cell>
          <cell r="I9">
            <v>39097</v>
          </cell>
        </row>
        <row r="10">
          <cell r="A10" t="str">
            <v>SA</v>
          </cell>
          <cell r="B10" t="str">
            <v>100000253</v>
          </cell>
          <cell r="C10" t="str">
            <v>2030S51301</v>
          </cell>
          <cell r="D10" t="str">
            <v>00143776#信丰柴油3120#3703车</v>
          </cell>
          <cell r="E10" t="str">
            <v>现金2007010072</v>
          </cell>
          <cell r="F10" t="str">
            <v>00143776#信丰柴油</v>
          </cell>
          <cell r="G10">
            <v>39094</v>
          </cell>
          <cell r="H10">
            <v>2666.67</v>
          </cell>
          <cell r="I10">
            <v>39109</v>
          </cell>
        </row>
        <row r="11">
          <cell r="A11" t="str">
            <v>SA</v>
          </cell>
          <cell r="B11" t="str">
            <v>100000271</v>
          </cell>
          <cell r="C11" t="str">
            <v>2030S51301</v>
          </cell>
          <cell r="D11" t="str">
            <v>00143779#信丰柴油3120#3209车</v>
          </cell>
          <cell r="E11" t="str">
            <v>现金2007010080</v>
          </cell>
          <cell r="F11" t="str">
            <v>00143779#信丰柴油</v>
          </cell>
          <cell r="G11">
            <v>39097</v>
          </cell>
          <cell r="H11">
            <v>2666.67</v>
          </cell>
          <cell r="I11">
            <v>39111</v>
          </cell>
        </row>
        <row r="12">
          <cell r="A12" t="str">
            <v>SA</v>
          </cell>
          <cell r="B12" t="str">
            <v>100000513</v>
          </cell>
          <cell r="C12" t="str">
            <v>2030S51301</v>
          </cell>
          <cell r="D12" t="str">
            <v>00143785＃信丰油3120＃3703车</v>
          </cell>
          <cell r="E12" t="str">
            <v>现金2007010220</v>
          </cell>
          <cell r="F12" t="str">
            <v>00143785＃信丰油</v>
          </cell>
          <cell r="G12">
            <v>39104</v>
          </cell>
          <cell r="H12">
            <v>2666.67</v>
          </cell>
          <cell r="I12">
            <v>39113</v>
          </cell>
        </row>
        <row r="13">
          <cell r="A13" t="str">
            <v>SA</v>
          </cell>
          <cell r="B13" t="str">
            <v>100000317</v>
          </cell>
          <cell r="C13" t="str">
            <v>2030S10201</v>
          </cell>
          <cell r="D13" t="str">
            <v>00262851＃振兴旗帜店16100＃绕线机用</v>
          </cell>
          <cell r="E13" t="str">
            <v>银行2007010272</v>
          </cell>
          <cell r="F13" t="str">
            <v>00262851＃振兴旗帜</v>
          </cell>
          <cell r="G13">
            <v>39086</v>
          </cell>
          <cell r="H13">
            <v>16100</v>
          </cell>
          <cell r="I13">
            <v>39111</v>
          </cell>
        </row>
        <row r="14">
          <cell r="A14" t="str">
            <v>SA</v>
          </cell>
          <cell r="B14" t="str">
            <v>100000063</v>
          </cell>
          <cell r="C14" t="str">
            <v>2030S10201</v>
          </cell>
          <cell r="D14" t="str">
            <v>有机箱吸风罩50只16100元绕线用机用</v>
          </cell>
          <cell r="E14" t="str">
            <v>银行2007010151</v>
          </cell>
          <cell r="F14" t="str">
            <v>00266685/8#</v>
          </cell>
          <cell r="G14">
            <v>39086</v>
          </cell>
          <cell r="H14">
            <v>16100</v>
          </cell>
          <cell r="I14">
            <v>39099</v>
          </cell>
        </row>
        <row r="15">
          <cell r="A15" t="str">
            <v>KR</v>
          </cell>
          <cell r="B15" t="str">
            <v>1900000171</v>
          </cell>
          <cell r="C15" t="str">
            <v>2030S10401</v>
          </cell>
          <cell r="D15" t="str">
            <v>00341712/盘起工业/模具零件/冲压</v>
          </cell>
          <cell r="E15" t="str">
            <v>转帐2007010413</v>
          </cell>
          <cell r="F15" t="str">
            <v>00341712/973.29</v>
          </cell>
          <cell r="G15">
            <v>39090</v>
          </cell>
          <cell r="H15">
            <v>5725.21</v>
          </cell>
          <cell r="I15">
            <v>39113</v>
          </cell>
        </row>
        <row r="16">
          <cell r="A16" t="str">
            <v>SA</v>
          </cell>
          <cell r="B16" t="str">
            <v>100000104</v>
          </cell>
          <cell r="C16" t="str">
            <v>2030S10501</v>
          </cell>
          <cell r="D16" t="str">
            <v>00437564#桂秀洗衣</v>
          </cell>
          <cell r="E16" t="str">
            <v>现金2007010033</v>
          </cell>
          <cell r="F16" t="str">
            <v>00437564#桂秀洗衣</v>
          </cell>
          <cell r="G16">
            <v>39099</v>
          </cell>
          <cell r="H16">
            <v>825.6</v>
          </cell>
          <cell r="I16">
            <v>39102</v>
          </cell>
        </row>
        <row r="17">
          <cell r="A17" t="str">
            <v>SA</v>
          </cell>
          <cell r="B17" t="str">
            <v>100000029</v>
          </cell>
          <cell r="C17" t="str">
            <v>2030S10501</v>
          </cell>
          <cell r="D17" t="str">
            <v>00437565.63/湖塘 /白布等</v>
          </cell>
          <cell r="E17" t="str">
            <v>现金2007010010</v>
          </cell>
          <cell r="F17" t="str">
            <v>00437565.63</v>
          </cell>
          <cell r="G17">
            <v>39087</v>
          </cell>
          <cell r="H17">
            <v>1316.4</v>
          </cell>
          <cell r="I17">
            <v>39093</v>
          </cell>
        </row>
        <row r="18">
          <cell r="A18" t="str">
            <v>SA</v>
          </cell>
          <cell r="B18" t="str">
            <v>100000321</v>
          </cell>
          <cell r="C18" t="str">
            <v>2030S10501</v>
          </cell>
          <cell r="D18" t="str">
            <v>00437669＃志平窗帘2715＃注塑</v>
          </cell>
          <cell r="E18" t="str">
            <v>银行2007010276</v>
          </cell>
          <cell r="F18" t="str">
            <v>00437669＃志平窗帘</v>
          </cell>
          <cell r="G18">
            <v>39076</v>
          </cell>
          <cell r="H18">
            <v>2715</v>
          </cell>
          <cell r="I18">
            <v>39111</v>
          </cell>
        </row>
        <row r="19">
          <cell r="A19" t="str">
            <v>SA</v>
          </cell>
          <cell r="B19" t="str">
            <v>100000316</v>
          </cell>
          <cell r="C19" t="str">
            <v>2030S10601</v>
          </cell>
          <cell r="D19" t="str">
            <v>00437933＃志平窗帘4566＃耳机注塑</v>
          </cell>
          <cell r="E19" t="str">
            <v>银行2007010271</v>
          </cell>
          <cell r="F19" t="str">
            <v>00437933＃志平窗帘</v>
          </cell>
          <cell r="G19">
            <v>39091</v>
          </cell>
          <cell r="H19">
            <v>4566</v>
          </cell>
          <cell r="I19">
            <v>39111</v>
          </cell>
        </row>
        <row r="20">
          <cell r="A20" t="str">
            <v>SA</v>
          </cell>
          <cell r="B20" t="str">
            <v>100000362</v>
          </cell>
          <cell r="C20" t="str">
            <v>2030A50801</v>
          </cell>
          <cell r="D20" t="str">
            <v>00437934/35/08065011志平窗帘1380＃仓库</v>
          </cell>
          <cell r="E20">
            <v>0</v>
          </cell>
          <cell r="F20" t="str">
            <v>00437934/35/080650</v>
          </cell>
          <cell r="G20">
            <v>39104</v>
          </cell>
          <cell r="H20">
            <v>1267</v>
          </cell>
          <cell r="I20">
            <v>39112</v>
          </cell>
        </row>
        <row r="21">
          <cell r="A21" t="str">
            <v>SA</v>
          </cell>
          <cell r="B21" t="str">
            <v>100000315</v>
          </cell>
          <cell r="C21" t="str">
            <v>2030S10101</v>
          </cell>
          <cell r="D21" t="str">
            <v>00437944＃志平袜子款1848＃二车间</v>
          </cell>
          <cell r="E21" t="str">
            <v>银行2007010270</v>
          </cell>
          <cell r="F21" t="str">
            <v>00437944＃志平袜子</v>
          </cell>
          <cell r="G21">
            <v>39092</v>
          </cell>
          <cell r="H21">
            <v>1848</v>
          </cell>
          <cell r="I21">
            <v>39111</v>
          </cell>
        </row>
        <row r="22">
          <cell r="A22" t="str">
            <v>SA</v>
          </cell>
          <cell r="B22" t="str">
            <v>100000027</v>
          </cell>
          <cell r="C22" t="str">
            <v>2030A50901</v>
          </cell>
          <cell r="D22" t="str">
            <v>00441282计6张/沭阳/汽油</v>
          </cell>
          <cell r="E22" t="str">
            <v>现金2007010008</v>
          </cell>
          <cell r="F22" t="str">
            <v>00441282</v>
          </cell>
          <cell r="G22">
            <v>39079</v>
          </cell>
          <cell r="H22">
            <v>1045</v>
          </cell>
          <cell r="I22">
            <v>39093</v>
          </cell>
        </row>
        <row r="23">
          <cell r="A23" t="str">
            <v>SA</v>
          </cell>
          <cell r="B23" t="str">
            <v>100000325</v>
          </cell>
          <cell r="C23" t="str">
            <v>2030S51401</v>
          </cell>
          <cell r="D23" t="str">
            <v>00502480/14191176/叶仕清5815.7＃公共</v>
          </cell>
          <cell r="E23">
            <v>0</v>
          </cell>
          <cell r="F23" t="str">
            <v>00502480/14191176/</v>
          </cell>
          <cell r="G23">
            <v>39080</v>
          </cell>
          <cell r="H23">
            <v>5815.7</v>
          </cell>
          <cell r="I23">
            <v>39112</v>
          </cell>
        </row>
        <row r="24">
          <cell r="A24" t="str">
            <v>SA</v>
          </cell>
          <cell r="B24" t="str">
            <v>100000028</v>
          </cell>
          <cell r="C24" t="str">
            <v>2030S50601</v>
          </cell>
          <cell r="D24" t="str">
            <v>00524608/常州电子/开关</v>
          </cell>
          <cell r="E24" t="str">
            <v>现金2007010009</v>
          </cell>
          <cell r="F24" t="str">
            <v>00524608</v>
          </cell>
          <cell r="G24">
            <v>39086</v>
          </cell>
          <cell r="H24">
            <v>110</v>
          </cell>
          <cell r="I24">
            <v>39093</v>
          </cell>
        </row>
        <row r="25">
          <cell r="A25" t="str">
            <v>SA</v>
          </cell>
          <cell r="B25" t="str">
            <v>100000034</v>
          </cell>
          <cell r="C25" t="str">
            <v>2030A51001</v>
          </cell>
          <cell r="D25" t="str">
            <v>00567637#天宁创成光纤50#IT</v>
          </cell>
          <cell r="E25" t="str">
            <v>现金2007010015</v>
          </cell>
          <cell r="F25" t="str">
            <v>00567637#天宁创成</v>
          </cell>
          <cell r="G25">
            <v>39090</v>
          </cell>
          <cell r="H25">
            <v>50</v>
          </cell>
          <cell r="I25">
            <v>39097</v>
          </cell>
        </row>
        <row r="26">
          <cell r="A26" t="str">
            <v>SA</v>
          </cell>
          <cell r="B26" t="str">
            <v>100000324</v>
          </cell>
          <cell r="C26" t="str">
            <v>2030S51401</v>
          </cell>
          <cell r="D26" t="str">
            <v>00568777/08104886邹支文8313＃公共</v>
          </cell>
          <cell r="E26" t="str">
            <v>银行2007010279</v>
          </cell>
          <cell r="F26" t="str">
            <v>00568777/08104886</v>
          </cell>
          <cell r="G26">
            <v>39106</v>
          </cell>
          <cell r="H26">
            <v>7333</v>
          </cell>
          <cell r="I26">
            <v>39112</v>
          </cell>
        </row>
        <row r="27">
          <cell r="A27" t="str">
            <v>SA</v>
          </cell>
          <cell r="B27" t="str">
            <v>100000113</v>
          </cell>
          <cell r="C27" t="str">
            <v>2030S51401</v>
          </cell>
          <cell r="D27" t="str">
            <v>00582488#叶仕清碎布款3253.8#公共</v>
          </cell>
          <cell r="E27" t="str">
            <v>银行2007010182</v>
          </cell>
          <cell r="F27" t="str">
            <v>00582488#叶仕清碎</v>
          </cell>
          <cell r="G27">
            <v>39049</v>
          </cell>
          <cell r="H27">
            <v>3253.8</v>
          </cell>
          <cell r="I27">
            <v>39103</v>
          </cell>
        </row>
        <row r="28">
          <cell r="A28" t="str">
            <v>KR</v>
          </cell>
          <cell r="B28" t="str">
            <v>1900000120</v>
          </cell>
          <cell r="C28" t="str">
            <v>2030S10301</v>
          </cell>
          <cell r="D28" t="str">
            <v>00614003/上海康茂胜/接头/音膜车间</v>
          </cell>
          <cell r="E28" t="str">
            <v>转帐2007010446</v>
          </cell>
          <cell r="F28" t="str">
            <v>00614003/1057.4</v>
          </cell>
          <cell r="G28">
            <v>39057</v>
          </cell>
          <cell r="H28">
            <v>6220</v>
          </cell>
          <cell r="I28">
            <v>39107</v>
          </cell>
        </row>
        <row r="29">
          <cell r="A29" t="str">
            <v>KR</v>
          </cell>
          <cell r="B29" t="str">
            <v>1900000028</v>
          </cell>
          <cell r="C29" t="str">
            <v>2030A40201</v>
          </cell>
          <cell r="D29" t="str">
            <v>00614357/上海康茂胜/气缸/研发</v>
          </cell>
          <cell r="E29" t="str">
            <v>转帐2007010432</v>
          </cell>
          <cell r="F29" t="str">
            <v>00614357/28.7</v>
          </cell>
          <cell r="G29">
            <v>39071</v>
          </cell>
          <cell r="H29">
            <v>168.83</v>
          </cell>
          <cell r="I29">
            <v>39099</v>
          </cell>
        </row>
        <row r="30">
          <cell r="A30" t="str">
            <v>KR</v>
          </cell>
          <cell r="B30" t="str">
            <v>1900000109</v>
          </cell>
          <cell r="C30" t="str">
            <v>2030A40101</v>
          </cell>
          <cell r="D30" t="str">
            <v>00614358/上海康茂胜/气缸等/研发一</v>
          </cell>
          <cell r="E30" t="str">
            <v>转帐2007010438</v>
          </cell>
          <cell r="F30" t="str">
            <v>00614358/732.68</v>
          </cell>
          <cell r="G30">
            <v>39071</v>
          </cell>
          <cell r="H30">
            <v>4309.83</v>
          </cell>
          <cell r="I30">
            <v>39107</v>
          </cell>
        </row>
        <row r="31">
          <cell r="A31" t="str">
            <v>KR</v>
          </cell>
          <cell r="B31" t="str">
            <v>1900000038</v>
          </cell>
          <cell r="C31" t="str">
            <v>2030S10501</v>
          </cell>
          <cell r="D31" t="str">
            <v>00865606/东莞赞扬/总压阀/注塑车间</v>
          </cell>
          <cell r="E31" t="str">
            <v>转帐2007010467</v>
          </cell>
          <cell r="F31" t="str">
            <v>00865606/174.36</v>
          </cell>
          <cell r="G31">
            <v>39064</v>
          </cell>
          <cell r="H31">
            <v>1025.6400000000001</v>
          </cell>
          <cell r="I31">
            <v>39099</v>
          </cell>
        </row>
        <row r="32">
          <cell r="A32" t="str">
            <v>KR</v>
          </cell>
          <cell r="B32" t="str">
            <v>1900000037</v>
          </cell>
          <cell r="C32" t="str">
            <v>2030S10501</v>
          </cell>
          <cell r="D32" t="str">
            <v>00865630/东莞赞扬/顶针芯/注塑车间</v>
          </cell>
          <cell r="E32" t="str">
            <v>转帐2007010466</v>
          </cell>
          <cell r="F32" t="str">
            <v>00865630/363.25</v>
          </cell>
          <cell r="G32">
            <v>39071</v>
          </cell>
          <cell r="H32">
            <v>2136.75</v>
          </cell>
          <cell r="I32">
            <v>39099</v>
          </cell>
        </row>
        <row r="33">
          <cell r="A33" t="str">
            <v>KR</v>
          </cell>
          <cell r="B33" t="str">
            <v>1900000039</v>
          </cell>
          <cell r="C33" t="str">
            <v>2030S10601</v>
          </cell>
          <cell r="D33" t="str">
            <v>00865631/东莞赞扬/料管组/耳机注塑</v>
          </cell>
          <cell r="E33" t="str">
            <v>转帐2007010468</v>
          </cell>
          <cell r="F33" t="str">
            <v>00865631/348.72</v>
          </cell>
          <cell r="G33">
            <v>39071</v>
          </cell>
          <cell r="H33">
            <v>2051.2800000000002</v>
          </cell>
          <cell r="I33">
            <v>39099</v>
          </cell>
        </row>
        <row r="34">
          <cell r="A34" t="str">
            <v>SA</v>
          </cell>
          <cell r="B34" t="str">
            <v>100000039</v>
          </cell>
          <cell r="C34" t="str">
            <v>2030S51301</v>
          </cell>
          <cell r="D34" t="str">
            <v>00870966#浙江杭金衢油270#9655车</v>
          </cell>
          <cell r="E34" t="str">
            <v>现金2007010020</v>
          </cell>
          <cell r="F34" t="str">
            <v>00870966#浙江杭金</v>
          </cell>
          <cell r="G34">
            <v>39091</v>
          </cell>
          <cell r="H34">
            <v>270</v>
          </cell>
          <cell r="I34">
            <v>39097</v>
          </cell>
        </row>
        <row r="35">
          <cell r="A35" t="str">
            <v>SA</v>
          </cell>
          <cell r="B35" t="str">
            <v>100000245</v>
          </cell>
          <cell r="C35" t="str">
            <v>2030S51401</v>
          </cell>
          <cell r="D35" t="str">
            <v>01007983/14137399#为民橡皮膏边1101.53</v>
          </cell>
          <cell r="E35" t="str">
            <v>银行2007010237</v>
          </cell>
          <cell r="F35" t="str">
            <v>01007983/14137399#</v>
          </cell>
          <cell r="G35">
            <v>39077</v>
          </cell>
          <cell r="H35">
            <v>1059.1600000000001</v>
          </cell>
          <cell r="I35">
            <v>39108</v>
          </cell>
        </row>
        <row r="36">
          <cell r="A36" t="str">
            <v>KR</v>
          </cell>
          <cell r="B36" t="str">
            <v>1900000111</v>
          </cell>
          <cell r="C36" t="str">
            <v>2030S10501</v>
          </cell>
          <cell r="D36" t="str">
            <v>01070061-62/东莞塘厦/油封等/注塑车间</v>
          </cell>
          <cell r="E36" t="str">
            <v>转帐2007010439</v>
          </cell>
          <cell r="F36" t="str">
            <v>01070061-62/1470.4</v>
          </cell>
          <cell r="G36">
            <v>39088</v>
          </cell>
          <cell r="H36">
            <v>8649.58</v>
          </cell>
          <cell r="I36">
            <v>39107</v>
          </cell>
        </row>
        <row r="37">
          <cell r="A37" t="str">
            <v>SA</v>
          </cell>
          <cell r="B37" t="str">
            <v>100000115</v>
          </cell>
          <cell r="C37" t="str">
            <v>2030S10501</v>
          </cell>
          <cell r="D37" t="str">
            <v>01096880#玉山博恒水咀3600#注塑</v>
          </cell>
          <cell r="E37" t="str">
            <v>银行2007010184</v>
          </cell>
          <cell r="F37" t="str">
            <v>01096880#玉山博恒</v>
          </cell>
          <cell r="G37">
            <v>39056</v>
          </cell>
          <cell r="H37">
            <v>1730.77</v>
          </cell>
          <cell r="I37">
            <v>39103</v>
          </cell>
        </row>
        <row r="38">
          <cell r="A38" t="str">
            <v>SA</v>
          </cell>
          <cell r="B38" t="str">
            <v>100000115</v>
          </cell>
          <cell r="C38" t="str">
            <v>2030S10601</v>
          </cell>
          <cell r="D38" t="str">
            <v>01096880#玉山博恒水咀3600#耳机注塑</v>
          </cell>
          <cell r="E38" t="str">
            <v>银行2007010184</v>
          </cell>
          <cell r="F38" t="str">
            <v>01096880#玉山博恒</v>
          </cell>
          <cell r="G38">
            <v>39056</v>
          </cell>
          <cell r="H38">
            <v>1730.77</v>
          </cell>
          <cell r="I38">
            <v>39103</v>
          </cell>
        </row>
        <row r="39">
          <cell r="A39" t="str">
            <v>SA</v>
          </cell>
          <cell r="B39" t="str">
            <v>100000116</v>
          </cell>
          <cell r="C39" t="str">
            <v>2030S10501</v>
          </cell>
          <cell r="D39" t="str">
            <v>01129800#玉山博恒接头款4000#注塑</v>
          </cell>
          <cell r="E39" t="str">
            <v>银行2007010185</v>
          </cell>
          <cell r="F39" t="str">
            <v>01129800#玉山博恒</v>
          </cell>
          <cell r="G39">
            <v>39069</v>
          </cell>
          <cell r="H39">
            <v>3846.15</v>
          </cell>
          <cell r="I39">
            <v>39103</v>
          </cell>
        </row>
        <row r="40">
          <cell r="A40" t="str">
            <v>KR</v>
          </cell>
          <cell r="B40" t="str">
            <v>1900000002</v>
          </cell>
          <cell r="C40" t="str">
            <v>2030S10601</v>
          </cell>
          <cell r="D40" t="str">
            <v>01140404/深圳泰瑞美/接头/北厂注塑</v>
          </cell>
          <cell r="E40" t="str">
            <v>转账2007010107</v>
          </cell>
          <cell r="F40" t="str">
            <v>01140404/166.03</v>
          </cell>
          <cell r="G40">
            <v>39077</v>
          </cell>
          <cell r="H40">
            <v>976.61</v>
          </cell>
          <cell r="I40">
            <v>39091</v>
          </cell>
        </row>
        <row r="41">
          <cell r="A41" t="str">
            <v>KR</v>
          </cell>
          <cell r="B41" t="str">
            <v>1900000141</v>
          </cell>
          <cell r="C41" t="str">
            <v>2030S11201</v>
          </cell>
          <cell r="D41" t="str">
            <v>01141886/昆山科晖/胶头/喷漆厂</v>
          </cell>
          <cell r="E41" t="str">
            <v>转帐2007010461</v>
          </cell>
          <cell r="F41" t="str">
            <v>01141886/215.38</v>
          </cell>
          <cell r="G41">
            <v>39100</v>
          </cell>
          <cell r="H41">
            <v>5384.62</v>
          </cell>
          <cell r="I41">
            <v>39111</v>
          </cell>
        </row>
        <row r="42">
          <cell r="A42" t="str">
            <v>KR</v>
          </cell>
          <cell r="B42" t="str">
            <v>1900000014</v>
          </cell>
          <cell r="C42" t="str">
            <v>2030S11201</v>
          </cell>
          <cell r="D42" t="str">
            <v>01142560/昆山科晖/胶头等/喷漆厂</v>
          </cell>
          <cell r="E42" t="str">
            <v>转帐2007010418</v>
          </cell>
          <cell r="F42" t="str">
            <v>01142560/236.93</v>
          </cell>
          <cell r="G42">
            <v>39091</v>
          </cell>
          <cell r="H42">
            <v>5923.07</v>
          </cell>
          <cell r="I42">
            <v>39099</v>
          </cell>
        </row>
        <row r="43">
          <cell r="A43" t="str">
            <v>KR</v>
          </cell>
          <cell r="B43" t="str">
            <v>1900000009</v>
          </cell>
          <cell r="C43" t="str">
            <v>2030S10401</v>
          </cell>
          <cell r="D43" t="str">
            <v>01190581/常州开泰/模架等/冲压</v>
          </cell>
          <cell r="E43" t="str">
            <v>转账2007010148</v>
          </cell>
          <cell r="F43" t="str">
            <v>01190581/109.36</v>
          </cell>
          <cell r="G43">
            <v>39082</v>
          </cell>
          <cell r="H43">
            <v>392</v>
          </cell>
          <cell r="I43">
            <v>39097</v>
          </cell>
        </row>
        <row r="44">
          <cell r="A44" t="str">
            <v>KR</v>
          </cell>
          <cell r="B44" t="str">
            <v>1900000009</v>
          </cell>
          <cell r="C44" t="str">
            <v>2030S10501</v>
          </cell>
          <cell r="D44" t="str">
            <v>01190581/常州开泰/模架等/注塑</v>
          </cell>
          <cell r="E44" t="str">
            <v>转账2007010148</v>
          </cell>
          <cell r="F44" t="str">
            <v>01190581/109.36</v>
          </cell>
          <cell r="G44">
            <v>39082</v>
          </cell>
          <cell r="H44">
            <v>251.3</v>
          </cell>
          <cell r="I44">
            <v>39097</v>
          </cell>
        </row>
        <row r="45">
          <cell r="A45" t="str">
            <v>KR</v>
          </cell>
          <cell r="B45" t="str">
            <v>1900000221</v>
          </cell>
          <cell r="C45" t="str">
            <v>2030S10501</v>
          </cell>
          <cell r="D45" t="str">
            <v>01190618/常州开泰/导轨等/注塑</v>
          </cell>
          <cell r="E45" t="str">
            <v>转帐2007010526</v>
          </cell>
          <cell r="F45" t="str">
            <v>01190618/2961.02</v>
          </cell>
          <cell r="G45">
            <v>39113</v>
          </cell>
          <cell r="H45">
            <v>4065.85</v>
          </cell>
          <cell r="I45">
            <v>39113</v>
          </cell>
        </row>
        <row r="46">
          <cell r="A46" t="str">
            <v>KR</v>
          </cell>
          <cell r="B46" t="str">
            <v>1900000221</v>
          </cell>
          <cell r="C46" t="str">
            <v>2030S10401</v>
          </cell>
          <cell r="D46" t="str">
            <v>01190618/常州开泰/导轨等/冲压</v>
          </cell>
          <cell r="E46" t="str">
            <v>转帐2007010526</v>
          </cell>
          <cell r="F46" t="str">
            <v>01190618/2961.02</v>
          </cell>
          <cell r="G46">
            <v>39113</v>
          </cell>
          <cell r="H46">
            <v>505.99</v>
          </cell>
          <cell r="I46">
            <v>39113</v>
          </cell>
        </row>
        <row r="47">
          <cell r="A47" t="str">
            <v>KR</v>
          </cell>
          <cell r="B47" t="str">
            <v>1900000221</v>
          </cell>
          <cell r="C47" t="str">
            <v>2030A40601</v>
          </cell>
          <cell r="D47" t="str">
            <v>01190618/常州开泰/导轨等/研发</v>
          </cell>
          <cell r="E47" t="str">
            <v>转帐2007010526</v>
          </cell>
          <cell r="F47" t="str">
            <v>01190618/2961.02</v>
          </cell>
          <cell r="G47">
            <v>39113</v>
          </cell>
          <cell r="H47">
            <v>12846</v>
          </cell>
          <cell r="I47">
            <v>39113</v>
          </cell>
        </row>
        <row r="48">
          <cell r="A48" t="str">
            <v>SA</v>
          </cell>
          <cell r="B48" t="str">
            <v>100000267</v>
          </cell>
          <cell r="C48" t="str">
            <v>2030S10501</v>
          </cell>
          <cell r="D48" t="str">
            <v>01306109#丰诺玻璃394.29#注塑</v>
          </cell>
          <cell r="E48" t="str">
            <v>现金2007010074</v>
          </cell>
          <cell r="F48" t="str">
            <v>01306109#丰诺玻璃</v>
          </cell>
          <cell r="G48">
            <v>39035</v>
          </cell>
          <cell r="H48">
            <v>394.29</v>
          </cell>
          <cell r="I48">
            <v>39111</v>
          </cell>
        </row>
        <row r="49">
          <cell r="A49" t="str">
            <v>SA</v>
          </cell>
          <cell r="B49" t="str">
            <v>100000040</v>
          </cell>
          <cell r="C49" t="str">
            <v>2030A50901</v>
          </cell>
          <cell r="D49" t="str">
            <v>01384773#加德士等油330#9930车</v>
          </cell>
          <cell r="E49" t="str">
            <v>现金2007010021</v>
          </cell>
          <cell r="F49" t="str">
            <v>01384773#加德士等</v>
          </cell>
          <cell r="G49">
            <v>39091</v>
          </cell>
          <cell r="H49">
            <v>330</v>
          </cell>
          <cell r="I49">
            <v>39097</v>
          </cell>
        </row>
        <row r="50">
          <cell r="A50" t="str">
            <v>KR</v>
          </cell>
          <cell r="B50" t="str">
            <v>1900000013</v>
          </cell>
          <cell r="C50" t="str">
            <v>2030S11201</v>
          </cell>
          <cell r="D50" t="str">
            <v>01537012-13/上海坚毅/钢片等/喷漆厂</v>
          </cell>
          <cell r="E50" t="str">
            <v>转帐2007010417</v>
          </cell>
          <cell r="F50" t="str">
            <v>01537012-13/1428.2</v>
          </cell>
          <cell r="G50">
            <v>39091</v>
          </cell>
          <cell r="H50">
            <v>8401.7199999999993</v>
          </cell>
          <cell r="I50">
            <v>39099</v>
          </cell>
        </row>
        <row r="51">
          <cell r="A51" t="str">
            <v>KR</v>
          </cell>
          <cell r="B51" t="str">
            <v>1900000016</v>
          </cell>
          <cell r="C51" t="str">
            <v>2030S11201</v>
          </cell>
          <cell r="D51" t="str">
            <v>01537014、16/上海坚毅/钢片等/喷漆厂</v>
          </cell>
          <cell r="E51" t="str">
            <v>转帐2007010421</v>
          </cell>
          <cell r="F51" t="str">
            <v>01537014、16/2382</v>
          </cell>
          <cell r="G51">
            <v>39091</v>
          </cell>
          <cell r="H51">
            <v>14017.09</v>
          </cell>
          <cell r="I51">
            <v>39099</v>
          </cell>
        </row>
        <row r="52">
          <cell r="A52" t="str">
            <v>SA</v>
          </cell>
          <cell r="B52" t="str">
            <v>100000038</v>
          </cell>
          <cell r="C52" t="str">
            <v>2030S51301</v>
          </cell>
          <cell r="D52" t="str">
            <v>01644006/04764337等油650#7391车</v>
          </cell>
          <cell r="E52" t="str">
            <v>现金2007010019</v>
          </cell>
          <cell r="F52" t="str">
            <v>01644006/04764337</v>
          </cell>
          <cell r="G52">
            <v>39090</v>
          </cell>
          <cell r="H52">
            <v>650</v>
          </cell>
          <cell r="I52">
            <v>39097</v>
          </cell>
        </row>
        <row r="53">
          <cell r="A53" t="str">
            <v>KR</v>
          </cell>
          <cell r="B53" t="str">
            <v>1900000058</v>
          </cell>
          <cell r="C53" t="str">
            <v>2030A40201</v>
          </cell>
          <cell r="D53" t="str">
            <v>01728730/吴中密测/百分微分头/研发</v>
          </cell>
          <cell r="E53" t="str">
            <v>转帐2007010506</v>
          </cell>
          <cell r="F53" t="str">
            <v>01728730/46.15</v>
          </cell>
          <cell r="G53">
            <v>39055</v>
          </cell>
          <cell r="H53">
            <v>1153.8499999999999</v>
          </cell>
          <cell r="I53">
            <v>39101</v>
          </cell>
        </row>
        <row r="54">
          <cell r="A54" t="str">
            <v>KR</v>
          </cell>
          <cell r="B54" t="str">
            <v>1900000119</v>
          </cell>
          <cell r="C54" t="str">
            <v>2030S50601</v>
          </cell>
          <cell r="D54" t="str">
            <v>01729450/苏州密测/游标卡尺/振膜工艺</v>
          </cell>
          <cell r="E54" t="str">
            <v>转帐2007010442</v>
          </cell>
          <cell r="F54" t="str">
            <v>01729450/81.92</v>
          </cell>
          <cell r="G54">
            <v>39069</v>
          </cell>
          <cell r="H54">
            <v>1365.39</v>
          </cell>
          <cell r="I54">
            <v>39107</v>
          </cell>
        </row>
        <row r="55">
          <cell r="A55" t="str">
            <v>SA</v>
          </cell>
          <cell r="B55" t="str">
            <v>100000290</v>
          </cell>
          <cell r="C55" t="str">
            <v>2030S10601</v>
          </cell>
          <cell r="D55" t="str">
            <v>01908106＃震雄加热圈250北厂注塑机用</v>
          </cell>
          <cell r="E55" t="str">
            <v>银行2007010263</v>
          </cell>
          <cell r="F55" t="str">
            <v>01908106＃震雄加热</v>
          </cell>
          <cell r="G55">
            <v>39042</v>
          </cell>
          <cell r="H55">
            <v>213.68</v>
          </cell>
          <cell r="I55">
            <v>39111</v>
          </cell>
        </row>
        <row r="56">
          <cell r="A56" t="str">
            <v>SA</v>
          </cell>
          <cell r="B56" t="str">
            <v>100000269</v>
          </cell>
          <cell r="C56" t="str">
            <v>2030S51301</v>
          </cell>
          <cell r="D56" t="str">
            <v>02036535/03095592/油1650#3209车</v>
          </cell>
          <cell r="E56" t="str">
            <v>现金2007010076</v>
          </cell>
          <cell r="F56" t="str">
            <v>02036535/03095592/</v>
          </cell>
          <cell r="G56">
            <v>39104</v>
          </cell>
          <cell r="H56">
            <v>1650</v>
          </cell>
          <cell r="I56">
            <v>39111</v>
          </cell>
        </row>
        <row r="57">
          <cell r="A57" t="str">
            <v>KR</v>
          </cell>
          <cell r="B57" t="str">
            <v>1900000001</v>
          </cell>
          <cell r="C57" t="str">
            <v>2030S10201</v>
          </cell>
          <cell r="D57" t="str">
            <v>02071847/深圳新亚/温度探头/绕线</v>
          </cell>
          <cell r="E57" t="str">
            <v>转账2007010102</v>
          </cell>
          <cell r="F57" t="str">
            <v>02071847/592.82</v>
          </cell>
          <cell r="G57">
            <v>39071</v>
          </cell>
          <cell r="H57">
            <v>3487.18</v>
          </cell>
          <cell r="I57">
            <v>39090</v>
          </cell>
        </row>
        <row r="58">
          <cell r="A58" t="str">
            <v>SA</v>
          </cell>
          <cell r="B58" t="str">
            <v>100000046</v>
          </cell>
          <cell r="C58" t="str">
            <v>2030S11201</v>
          </cell>
          <cell r="D58" t="str">
            <v>02154780/88#卷纸等247.8#喷漆</v>
          </cell>
          <cell r="E58" t="str">
            <v>现金2007010027</v>
          </cell>
          <cell r="F58" t="str">
            <v>02154780/88#卷纸等</v>
          </cell>
          <cell r="G58">
            <v>39075</v>
          </cell>
          <cell r="H58">
            <v>31</v>
          </cell>
          <cell r="I58">
            <v>39097</v>
          </cell>
        </row>
        <row r="59">
          <cell r="A59" t="str">
            <v>SA</v>
          </cell>
          <cell r="B59" t="str">
            <v>100000046</v>
          </cell>
          <cell r="C59" t="str">
            <v>2030S11101</v>
          </cell>
          <cell r="D59" t="str">
            <v>02154780/88#卷纸等247.8#压电</v>
          </cell>
          <cell r="E59" t="str">
            <v>现金2007010027</v>
          </cell>
          <cell r="F59" t="str">
            <v>02154780/88#卷纸等</v>
          </cell>
          <cell r="G59">
            <v>39075</v>
          </cell>
          <cell r="H59">
            <v>110</v>
          </cell>
          <cell r="I59">
            <v>39097</v>
          </cell>
        </row>
        <row r="60">
          <cell r="A60" t="str">
            <v>SA</v>
          </cell>
          <cell r="B60" t="str">
            <v>100000031</v>
          </cell>
          <cell r="C60" t="str">
            <v>2030A51301</v>
          </cell>
          <cell r="D60" t="str">
            <v>02154832#拖把等575#安保后勤</v>
          </cell>
          <cell r="E60" t="str">
            <v>现金2007010012</v>
          </cell>
          <cell r="F60" t="str">
            <v>02154832#拖把等575</v>
          </cell>
          <cell r="G60">
            <v>39090</v>
          </cell>
          <cell r="H60">
            <v>575</v>
          </cell>
          <cell r="I60">
            <v>39097</v>
          </cell>
        </row>
        <row r="61">
          <cell r="A61" t="str">
            <v>SA</v>
          </cell>
          <cell r="B61" t="str">
            <v>100000045</v>
          </cell>
          <cell r="C61" t="str">
            <v>2030S11201</v>
          </cell>
          <cell r="D61" t="str">
            <v>02154858#华联拖把548#喷漆</v>
          </cell>
          <cell r="E61" t="str">
            <v>现金2007010026</v>
          </cell>
          <cell r="F61" t="str">
            <v>02154858#华联拖把</v>
          </cell>
          <cell r="G61">
            <v>39079</v>
          </cell>
          <cell r="H61">
            <v>410</v>
          </cell>
          <cell r="I61">
            <v>39097</v>
          </cell>
        </row>
        <row r="62">
          <cell r="A62" t="str">
            <v>SA</v>
          </cell>
          <cell r="B62" t="str">
            <v>100000045</v>
          </cell>
          <cell r="C62" t="str">
            <v>2030A50801</v>
          </cell>
          <cell r="D62" t="str">
            <v>02154858#华联拖把548#仓库</v>
          </cell>
          <cell r="E62" t="str">
            <v>现金2007010026</v>
          </cell>
          <cell r="F62" t="str">
            <v>02154858#华联拖把</v>
          </cell>
          <cell r="G62">
            <v>39079</v>
          </cell>
          <cell r="H62">
            <v>138</v>
          </cell>
          <cell r="I62">
            <v>39097</v>
          </cell>
        </row>
        <row r="63">
          <cell r="A63" t="str">
            <v>SA</v>
          </cell>
          <cell r="B63" t="str">
            <v>100000246</v>
          </cell>
          <cell r="C63" t="str">
            <v>2030S10501</v>
          </cell>
          <cell r="D63" t="str">
            <v>02250371/72/北蒋加热3840注塑机用</v>
          </cell>
          <cell r="E63" t="str">
            <v>银行2007010238</v>
          </cell>
          <cell r="F63" t="str">
            <v>02250371/72/北蒋加</v>
          </cell>
          <cell r="G63">
            <v>39074</v>
          </cell>
          <cell r="H63">
            <v>2452.83</v>
          </cell>
          <cell r="I63">
            <v>39108</v>
          </cell>
        </row>
        <row r="64">
          <cell r="A64" t="str">
            <v>SA</v>
          </cell>
          <cell r="B64" t="str">
            <v>100000246</v>
          </cell>
          <cell r="C64" t="str">
            <v>2030S10501</v>
          </cell>
          <cell r="D64" t="str">
            <v>02250371/72/北蒋加热3840注塑机用</v>
          </cell>
          <cell r="E64" t="str">
            <v>银行2007010238</v>
          </cell>
          <cell r="F64" t="str">
            <v>02250371/72/北蒋加</v>
          </cell>
          <cell r="G64">
            <v>39074</v>
          </cell>
          <cell r="H64">
            <v>1169.81</v>
          </cell>
          <cell r="I64">
            <v>39108</v>
          </cell>
        </row>
        <row r="65">
          <cell r="A65" t="str">
            <v>SA</v>
          </cell>
          <cell r="B65" t="str">
            <v>100000092</v>
          </cell>
          <cell r="C65" t="str">
            <v>2030S11101</v>
          </cell>
          <cell r="D65" t="str">
            <v>02425662#芳鑫烧银板13556#压电机用</v>
          </cell>
          <cell r="E65" t="str">
            <v>银行2007010174</v>
          </cell>
          <cell r="F65" t="str">
            <v>02425662#芳鑫烧银</v>
          </cell>
          <cell r="G65">
            <v>39071</v>
          </cell>
          <cell r="H65">
            <v>11586.32</v>
          </cell>
          <cell r="I65">
            <v>39101</v>
          </cell>
        </row>
        <row r="66">
          <cell r="A66" t="str">
            <v>SA</v>
          </cell>
          <cell r="B66" t="str">
            <v>100000173</v>
          </cell>
          <cell r="C66" t="str">
            <v>2030S10601</v>
          </cell>
          <cell r="D66" t="str">
            <v>北注塑用电缆一批13141.44</v>
          </cell>
          <cell r="E66" t="str">
            <v>银行2007010209</v>
          </cell>
          <cell r="F66" t="str">
            <v>02475103#</v>
          </cell>
          <cell r="G66">
            <v>39098</v>
          </cell>
          <cell r="H66">
            <v>11231.56</v>
          </cell>
          <cell r="I66">
            <v>39106</v>
          </cell>
        </row>
        <row r="67">
          <cell r="A67" t="str">
            <v>SA</v>
          </cell>
          <cell r="B67" t="str">
            <v>100000033</v>
          </cell>
          <cell r="C67" t="str">
            <v>2030S10101</v>
          </cell>
          <cell r="D67" t="str">
            <v>02514700#武进人民商场石英钟78#二车间</v>
          </cell>
          <cell r="E67" t="str">
            <v>现金2007010014</v>
          </cell>
          <cell r="F67" t="str">
            <v>02514700#武进人民</v>
          </cell>
          <cell r="G67">
            <v>39090</v>
          </cell>
          <cell r="H67">
            <v>78</v>
          </cell>
          <cell r="I67">
            <v>39097</v>
          </cell>
        </row>
        <row r="68">
          <cell r="A68" t="str">
            <v>SA</v>
          </cell>
          <cell r="B68" t="str">
            <v>100000275</v>
          </cell>
          <cell r="C68" t="str">
            <v>2030A40301</v>
          </cell>
          <cell r="D68" t="str">
            <v>02533293华联超市酸奶等7063#研发三</v>
          </cell>
          <cell r="E68" t="str">
            <v>现金2007010081</v>
          </cell>
          <cell r="F68" t="str">
            <v>02533293华联超市酸</v>
          </cell>
          <cell r="G68">
            <v>39090</v>
          </cell>
          <cell r="H68">
            <v>106</v>
          </cell>
          <cell r="I68">
            <v>39111</v>
          </cell>
        </row>
        <row r="69">
          <cell r="A69" t="str">
            <v>SA</v>
          </cell>
          <cell r="B69" t="str">
            <v>100000172</v>
          </cell>
          <cell r="C69" t="str">
            <v>2030S10601</v>
          </cell>
          <cell r="D69" t="str">
            <v>耳机注塑用电缆一批9864.6</v>
          </cell>
          <cell r="E69" t="str">
            <v>银行2007010208</v>
          </cell>
          <cell r="F69" t="str">
            <v>02591620#</v>
          </cell>
          <cell r="G69">
            <v>39098</v>
          </cell>
          <cell r="H69">
            <v>8431.2800000000007</v>
          </cell>
          <cell r="I69">
            <v>39105</v>
          </cell>
        </row>
        <row r="70">
          <cell r="A70" t="str">
            <v>SA</v>
          </cell>
          <cell r="B70" t="str">
            <v>100000035</v>
          </cell>
          <cell r="C70" t="str">
            <v>2030S10101</v>
          </cell>
          <cell r="D70" t="str">
            <v>02669833#赛格金针350#二车间</v>
          </cell>
          <cell r="E70" t="str">
            <v>现金2007010016</v>
          </cell>
          <cell r="F70" t="str">
            <v>02669833#赛格金针</v>
          </cell>
          <cell r="G70">
            <v>39090</v>
          </cell>
          <cell r="H70">
            <v>350</v>
          </cell>
          <cell r="I70">
            <v>39097</v>
          </cell>
        </row>
        <row r="71">
          <cell r="A71" t="str">
            <v>KR</v>
          </cell>
          <cell r="B71" t="str">
            <v>1900000017</v>
          </cell>
          <cell r="C71" t="str">
            <v>2030S10301</v>
          </cell>
          <cell r="D71" t="str">
            <v>03263456/无锡热工/热电偶/音膜车间</v>
          </cell>
          <cell r="E71" t="str">
            <v>转帐2007010420</v>
          </cell>
          <cell r="F71" t="str">
            <v>03263456/552.14</v>
          </cell>
          <cell r="G71">
            <v>39072</v>
          </cell>
          <cell r="H71">
            <v>3247.86</v>
          </cell>
          <cell r="I71">
            <v>39099</v>
          </cell>
        </row>
        <row r="72">
          <cell r="A72" t="str">
            <v>KR</v>
          </cell>
          <cell r="B72" t="str">
            <v>1900000019</v>
          </cell>
          <cell r="C72" t="str">
            <v>2030S50601</v>
          </cell>
          <cell r="D72" t="str">
            <v>03716765/上海昌沪/插头等/工程部</v>
          </cell>
          <cell r="E72" t="str">
            <v>转帐2007010423</v>
          </cell>
          <cell r="F72" t="str">
            <v>03716765/819.92</v>
          </cell>
          <cell r="G72">
            <v>39091</v>
          </cell>
          <cell r="H72">
            <v>4823.08</v>
          </cell>
          <cell r="I72">
            <v>39099</v>
          </cell>
        </row>
        <row r="73">
          <cell r="A73" t="str">
            <v>DG</v>
          </cell>
          <cell r="B73" t="str">
            <v>1600000027</v>
          </cell>
          <cell r="C73" t="str">
            <v>2030S11201</v>
          </cell>
          <cell r="D73" t="str">
            <v>03769891/890/深瑞代付1120＃喷漆</v>
          </cell>
          <cell r="E73" t="str">
            <v>转账2007010568</v>
          </cell>
          <cell r="F73" t="str">
            <v>03769891/890/深瑞</v>
          </cell>
          <cell r="G73">
            <v>39109</v>
          </cell>
          <cell r="H73">
            <v>640</v>
          </cell>
          <cell r="I73">
            <v>39113</v>
          </cell>
        </row>
        <row r="74">
          <cell r="A74" t="str">
            <v>DG</v>
          </cell>
          <cell r="B74" t="str">
            <v>1600000027</v>
          </cell>
          <cell r="C74" t="str">
            <v>2030S10301</v>
          </cell>
          <cell r="D74" t="str">
            <v>03769891/890/深瑞代付1120＃音膜</v>
          </cell>
          <cell r="E74" t="str">
            <v>转账2007010568</v>
          </cell>
          <cell r="F74" t="str">
            <v>03769891/890/深瑞</v>
          </cell>
          <cell r="G74">
            <v>39109</v>
          </cell>
          <cell r="H74">
            <v>80</v>
          </cell>
          <cell r="I74">
            <v>39113</v>
          </cell>
        </row>
        <row r="75">
          <cell r="A75" t="str">
            <v>DG</v>
          </cell>
          <cell r="B75" t="str">
            <v>1600000027</v>
          </cell>
          <cell r="C75" t="str">
            <v>2030S10501</v>
          </cell>
          <cell r="D75" t="str">
            <v>03769891/890/深瑞代付1120＃注塑</v>
          </cell>
          <cell r="E75" t="str">
            <v>转账2007010568</v>
          </cell>
          <cell r="F75" t="str">
            <v>03769891/890/深瑞</v>
          </cell>
          <cell r="G75">
            <v>39109</v>
          </cell>
          <cell r="H75">
            <v>80</v>
          </cell>
          <cell r="I75">
            <v>39113</v>
          </cell>
        </row>
        <row r="76">
          <cell r="A76" t="str">
            <v>DG</v>
          </cell>
          <cell r="B76" t="str">
            <v>1600000027</v>
          </cell>
          <cell r="C76" t="str">
            <v>2030A50801</v>
          </cell>
          <cell r="D76" t="str">
            <v>03769891/890/深瑞代付1120＃仓库</v>
          </cell>
          <cell r="E76" t="str">
            <v>转账2007010568</v>
          </cell>
          <cell r="F76" t="str">
            <v>03769891/890/深瑞</v>
          </cell>
          <cell r="G76">
            <v>39109</v>
          </cell>
          <cell r="H76">
            <v>320</v>
          </cell>
          <cell r="I76">
            <v>39113</v>
          </cell>
        </row>
        <row r="77">
          <cell r="A77" t="str">
            <v>SA</v>
          </cell>
          <cell r="B77" t="str">
            <v>100000096</v>
          </cell>
          <cell r="C77" t="str">
            <v>2030S10401</v>
          </cell>
          <cell r="D77" t="str">
            <v>04040097/02609528/荆东耳罩6408.5#冲压</v>
          </cell>
          <cell r="E77" t="str">
            <v>银行2007010178</v>
          </cell>
          <cell r="F77" t="str">
            <v>04040097/02609528/</v>
          </cell>
          <cell r="G77">
            <v>39058</v>
          </cell>
          <cell r="H77">
            <v>2540.1799999999998</v>
          </cell>
          <cell r="I77">
            <v>39102</v>
          </cell>
        </row>
        <row r="78">
          <cell r="A78" t="str">
            <v>SA</v>
          </cell>
          <cell r="B78" t="str">
            <v>100000096</v>
          </cell>
          <cell r="C78" t="str">
            <v>2030S10501</v>
          </cell>
          <cell r="D78" t="str">
            <v>04040097/02609528/荆东耳罩6408.5#注塑</v>
          </cell>
          <cell r="E78" t="str">
            <v>银行2007010178</v>
          </cell>
          <cell r="F78" t="str">
            <v>04040097/02609528/</v>
          </cell>
          <cell r="G78">
            <v>39058</v>
          </cell>
          <cell r="H78">
            <v>65.81</v>
          </cell>
          <cell r="I78">
            <v>39102</v>
          </cell>
        </row>
        <row r="79">
          <cell r="A79" t="str">
            <v>SA</v>
          </cell>
          <cell r="B79" t="str">
            <v>100000096</v>
          </cell>
          <cell r="C79" t="str">
            <v>2030S10101</v>
          </cell>
          <cell r="D79" t="str">
            <v>04040097/02609528/荆东耳罩6408.5#二车间</v>
          </cell>
          <cell r="E79" t="str">
            <v>银行2007010178</v>
          </cell>
          <cell r="F79" t="str">
            <v>04040097/02609528/</v>
          </cell>
          <cell r="G79">
            <v>39058</v>
          </cell>
          <cell r="H79">
            <v>10.68</v>
          </cell>
          <cell r="I79">
            <v>39102</v>
          </cell>
        </row>
        <row r="80">
          <cell r="A80" t="str">
            <v>SA</v>
          </cell>
          <cell r="B80" t="str">
            <v>100000096</v>
          </cell>
          <cell r="C80" t="str">
            <v>2030S51401</v>
          </cell>
          <cell r="D80" t="str">
            <v>04040097/02609528/荆东耳罩6408.5#公共</v>
          </cell>
          <cell r="E80" t="str">
            <v>银行2007010178</v>
          </cell>
          <cell r="F80" t="str">
            <v>04040097/02609528/</v>
          </cell>
          <cell r="G80">
            <v>39058</v>
          </cell>
          <cell r="H80">
            <v>2860.69</v>
          </cell>
          <cell r="I80">
            <v>39102</v>
          </cell>
        </row>
        <row r="81">
          <cell r="A81" t="str">
            <v>SA</v>
          </cell>
          <cell r="B81" t="str">
            <v>100000512</v>
          </cell>
          <cell r="C81" t="str">
            <v>2030S51301</v>
          </cell>
          <cell r="D81" t="str">
            <v>04167515＃南方蓄电池400＃9655车</v>
          </cell>
          <cell r="E81" t="str">
            <v>现金2007010219</v>
          </cell>
          <cell r="F81" t="str">
            <v>04167515＃南方蓄电</v>
          </cell>
          <cell r="G81">
            <v>39086</v>
          </cell>
          <cell r="H81">
            <v>341.88</v>
          </cell>
          <cell r="I81">
            <v>39113</v>
          </cell>
        </row>
        <row r="82">
          <cell r="A82" t="str">
            <v>SA</v>
          </cell>
          <cell r="B82" t="str">
            <v>100000251</v>
          </cell>
          <cell r="C82" t="str">
            <v>2030A50901</v>
          </cell>
          <cell r="D82" t="str">
            <v>04167516#南方蓄电池750#9068车</v>
          </cell>
          <cell r="E82" t="str">
            <v>现金2007010070</v>
          </cell>
          <cell r="F82" t="str">
            <v>04167516#南方蓄电</v>
          </cell>
          <cell r="G82">
            <v>39086</v>
          </cell>
          <cell r="H82">
            <v>641.03</v>
          </cell>
          <cell r="I82">
            <v>39109</v>
          </cell>
        </row>
        <row r="83">
          <cell r="A83" t="str">
            <v>SA</v>
          </cell>
          <cell r="B83" t="str">
            <v>100000108</v>
          </cell>
          <cell r="C83" t="str">
            <v>2030S10401</v>
          </cell>
          <cell r="D83" t="str">
            <v>04220389#蓝翔货款145#冲压</v>
          </cell>
          <cell r="E83" t="str">
            <v>现金2007010036</v>
          </cell>
          <cell r="F83" t="str">
            <v>04220389#蓝翔货款</v>
          </cell>
          <cell r="G83">
            <v>39077</v>
          </cell>
          <cell r="H83">
            <v>123.93</v>
          </cell>
          <cell r="I83">
            <v>39103</v>
          </cell>
        </row>
        <row r="84">
          <cell r="A84" t="str">
            <v>KR</v>
          </cell>
          <cell r="B84" t="str">
            <v>1900000124</v>
          </cell>
          <cell r="C84" t="str">
            <v>2030S51401</v>
          </cell>
          <cell r="D84" t="str">
            <v>04281283/东青第二塑料/垃圾袋等/公共</v>
          </cell>
          <cell r="E84" t="str">
            <v>转帐2007010445</v>
          </cell>
          <cell r="F84" t="str">
            <v>04281283/3207.05</v>
          </cell>
          <cell r="G84">
            <v>39063</v>
          </cell>
          <cell r="H84">
            <v>10697.43</v>
          </cell>
          <cell r="I84">
            <v>39107</v>
          </cell>
        </row>
        <row r="85">
          <cell r="A85" t="str">
            <v>KR</v>
          </cell>
          <cell r="B85" t="str">
            <v>1900000124</v>
          </cell>
          <cell r="C85" t="str">
            <v>2030A40401</v>
          </cell>
          <cell r="D85" t="str">
            <v>04281283/东青第二塑料/垃圾袋等/中试</v>
          </cell>
          <cell r="E85" t="str">
            <v>转帐2007010445</v>
          </cell>
          <cell r="F85" t="str">
            <v>04281283/3207.05</v>
          </cell>
          <cell r="G85">
            <v>39063</v>
          </cell>
          <cell r="H85">
            <v>533.33000000000004</v>
          </cell>
          <cell r="I85">
            <v>39107</v>
          </cell>
        </row>
        <row r="86">
          <cell r="A86" t="str">
            <v>KR</v>
          </cell>
          <cell r="B86" t="str">
            <v>1900000124</v>
          </cell>
          <cell r="C86" t="str">
            <v>2030S10501</v>
          </cell>
          <cell r="D86" t="str">
            <v>04281283/东青第二塑料/垃圾袋等/注塑车间</v>
          </cell>
          <cell r="E86" t="str">
            <v>转帐2007010445</v>
          </cell>
          <cell r="F86" t="str">
            <v>04281283/3207.05</v>
          </cell>
          <cell r="G86">
            <v>39063</v>
          </cell>
          <cell r="H86">
            <v>7634.19</v>
          </cell>
          <cell r="I86">
            <v>39107</v>
          </cell>
        </row>
        <row r="87">
          <cell r="A87" t="str">
            <v>KR</v>
          </cell>
          <cell r="B87" t="str">
            <v>1900000036</v>
          </cell>
          <cell r="C87" t="str">
            <v>2030S51401</v>
          </cell>
          <cell r="D87" t="str">
            <v>04281338/东青第二塑料/筒料/公共</v>
          </cell>
          <cell r="E87" t="str">
            <v>转帐2007010465</v>
          </cell>
          <cell r="F87" t="str">
            <v>04281338/2027.78</v>
          </cell>
          <cell r="G87">
            <v>39072</v>
          </cell>
          <cell r="H87">
            <v>1890</v>
          </cell>
          <cell r="I87">
            <v>39099</v>
          </cell>
        </row>
        <row r="88">
          <cell r="A88" t="str">
            <v>KR</v>
          </cell>
          <cell r="B88" t="str">
            <v>1900000036</v>
          </cell>
          <cell r="C88" t="str">
            <v>2030S10101</v>
          </cell>
          <cell r="D88" t="str">
            <v>04281338/东青第二塑料/筒料/二车间</v>
          </cell>
          <cell r="E88" t="str">
            <v>转帐2007010465</v>
          </cell>
          <cell r="F88" t="str">
            <v>04281338/2027.78</v>
          </cell>
          <cell r="G88">
            <v>39072</v>
          </cell>
          <cell r="H88">
            <v>10038.120000000001</v>
          </cell>
          <cell r="I88">
            <v>39099</v>
          </cell>
        </row>
        <row r="89">
          <cell r="A89" t="str">
            <v>KR</v>
          </cell>
          <cell r="B89" t="str">
            <v>1900000029</v>
          </cell>
          <cell r="C89" t="str">
            <v>2030S51401</v>
          </cell>
          <cell r="D89" t="str">
            <v>04289128/东青第二塑料/垃圾袋/公共</v>
          </cell>
          <cell r="E89" t="str">
            <v>转帐2007010433</v>
          </cell>
          <cell r="F89" t="str">
            <v>04289128/1440.36</v>
          </cell>
          <cell r="G89">
            <v>39089</v>
          </cell>
          <cell r="H89">
            <v>8472.69</v>
          </cell>
          <cell r="I89">
            <v>39099</v>
          </cell>
        </row>
        <row r="90">
          <cell r="A90" t="str">
            <v>KR</v>
          </cell>
          <cell r="B90" t="str">
            <v>1900000059</v>
          </cell>
          <cell r="C90" t="str">
            <v>2030S11201</v>
          </cell>
          <cell r="D90" t="str">
            <v>04310158/昆山华涌/防静电手套/喷漆厂</v>
          </cell>
          <cell r="E90" t="str">
            <v>转帐2007010505</v>
          </cell>
          <cell r="F90" t="str">
            <v>04310158/464.96</v>
          </cell>
          <cell r="G90">
            <v>39085</v>
          </cell>
          <cell r="H90">
            <v>2735.04</v>
          </cell>
          <cell r="I90">
            <v>39101</v>
          </cell>
        </row>
        <row r="91">
          <cell r="A91" t="str">
            <v>KR</v>
          </cell>
          <cell r="B91" t="str">
            <v>1900000122</v>
          </cell>
          <cell r="C91" t="str">
            <v>2030S11201</v>
          </cell>
          <cell r="D91" t="str">
            <v>04310221/昆山华涌/手套等/喷漆厂</v>
          </cell>
          <cell r="E91" t="str">
            <v>转帐2007010443</v>
          </cell>
          <cell r="F91" t="str">
            <v>04310221/1365.82</v>
          </cell>
          <cell r="G91">
            <v>39098</v>
          </cell>
          <cell r="H91">
            <v>8034.18</v>
          </cell>
          <cell r="I91">
            <v>39107</v>
          </cell>
        </row>
        <row r="92">
          <cell r="A92" t="str">
            <v>SA</v>
          </cell>
          <cell r="B92" t="str">
            <v>100000318</v>
          </cell>
          <cell r="C92" t="str">
            <v>2030S11101</v>
          </cell>
          <cell r="D92" t="str">
            <v>04331093＃汇丰油2050＃压电</v>
          </cell>
          <cell r="E92" t="str">
            <v>银行2007010273</v>
          </cell>
          <cell r="F92" t="str">
            <v>04331093＃汇丰油</v>
          </cell>
          <cell r="G92">
            <v>39094</v>
          </cell>
          <cell r="H92">
            <v>1752.14</v>
          </cell>
          <cell r="I92">
            <v>39111</v>
          </cell>
        </row>
        <row r="93">
          <cell r="A93" t="str">
            <v>KR</v>
          </cell>
          <cell r="B93" t="str">
            <v>1900000130</v>
          </cell>
          <cell r="C93" t="str">
            <v>2030A50901</v>
          </cell>
          <cell r="D93" t="str">
            <v>04852322#中石化常州油72337.77#小车</v>
          </cell>
          <cell r="E93" t="str">
            <v>转帐2007010448</v>
          </cell>
          <cell r="F93" t="str">
            <v>04852322#中石化常</v>
          </cell>
          <cell r="G93">
            <v>39093</v>
          </cell>
          <cell r="H93">
            <v>21604.37</v>
          </cell>
          <cell r="I93">
            <v>39108</v>
          </cell>
        </row>
        <row r="94">
          <cell r="A94" t="str">
            <v>KR</v>
          </cell>
          <cell r="B94" t="str">
            <v>1900000130</v>
          </cell>
          <cell r="C94" t="str">
            <v>2030S51301</v>
          </cell>
          <cell r="D94" t="str">
            <v>04852322#中石化常州油72337.77#货车</v>
          </cell>
          <cell r="E94" t="str">
            <v>转帐2007010448</v>
          </cell>
          <cell r="F94" t="str">
            <v>04852322#中石化常</v>
          </cell>
          <cell r="G94">
            <v>39093</v>
          </cell>
          <cell r="H94">
            <v>40222.78</v>
          </cell>
          <cell r="I94">
            <v>39108</v>
          </cell>
        </row>
        <row r="95">
          <cell r="A95" t="str">
            <v>SA</v>
          </cell>
          <cell r="B95" t="str">
            <v>100000024</v>
          </cell>
          <cell r="C95" t="str">
            <v>2030S51301</v>
          </cell>
          <cell r="D95" t="str">
            <v>04864111中石化/柴油/储运</v>
          </cell>
          <cell r="E95" t="str">
            <v>现金2007010005</v>
          </cell>
          <cell r="F95" t="str">
            <v>04864111/160.47</v>
          </cell>
          <cell r="G95">
            <v>39080</v>
          </cell>
          <cell r="H95">
            <v>943.95</v>
          </cell>
          <cell r="I95">
            <v>39093</v>
          </cell>
        </row>
        <row r="96">
          <cell r="A96" t="str">
            <v>SA</v>
          </cell>
          <cell r="B96" t="str">
            <v>100000022</v>
          </cell>
          <cell r="C96" t="str">
            <v>2030S51301</v>
          </cell>
          <cell r="D96" t="str">
            <v>04864143/中石化/柴油/储运</v>
          </cell>
          <cell r="E96" t="str">
            <v>现金2007010003</v>
          </cell>
          <cell r="F96" t="str">
            <v>04864143/29.11</v>
          </cell>
          <cell r="G96">
            <v>39083</v>
          </cell>
          <cell r="H96">
            <v>171.27</v>
          </cell>
          <cell r="I96">
            <v>39093</v>
          </cell>
        </row>
        <row r="97">
          <cell r="A97" t="str">
            <v>SA</v>
          </cell>
          <cell r="B97" t="str">
            <v>100000026</v>
          </cell>
          <cell r="C97" t="str">
            <v>2030S51301</v>
          </cell>
          <cell r="D97" t="str">
            <v>04864147中石化/柴油/储运</v>
          </cell>
          <cell r="E97" t="str">
            <v>现金2007010007</v>
          </cell>
          <cell r="F97" t="str">
            <v>04864147/116.46</v>
          </cell>
          <cell r="G97">
            <v>39084</v>
          </cell>
          <cell r="H97">
            <v>685.06</v>
          </cell>
          <cell r="I97">
            <v>39093</v>
          </cell>
        </row>
        <row r="98">
          <cell r="A98" t="str">
            <v>SA</v>
          </cell>
          <cell r="B98" t="str">
            <v>100000109</v>
          </cell>
          <cell r="C98" t="str">
            <v>2030S51301</v>
          </cell>
          <cell r="D98" t="str">
            <v>04864175中石化常州油1001.9#7391车</v>
          </cell>
          <cell r="E98" t="str">
            <v>现金2007010037</v>
          </cell>
          <cell r="F98" t="str">
            <v>04864175中石化常州</v>
          </cell>
          <cell r="G98">
            <v>39092</v>
          </cell>
          <cell r="H98">
            <v>856.33</v>
          </cell>
          <cell r="I98">
            <v>39103</v>
          </cell>
        </row>
        <row r="99">
          <cell r="A99" t="str">
            <v>SA</v>
          </cell>
          <cell r="B99" t="str">
            <v>100000514</v>
          </cell>
          <cell r="C99" t="str">
            <v>2030S51301</v>
          </cell>
          <cell r="D99" t="str">
            <v>04864293＃中石化油601.14＃3703车</v>
          </cell>
          <cell r="E99" t="str">
            <v>现金2007010221</v>
          </cell>
          <cell r="F99" t="str">
            <v>04864293＃中石化油</v>
          </cell>
          <cell r="G99">
            <v>39108</v>
          </cell>
          <cell r="H99">
            <v>513.79</v>
          </cell>
          <cell r="I99">
            <v>39113</v>
          </cell>
        </row>
        <row r="100">
          <cell r="A100" t="str">
            <v>SA</v>
          </cell>
          <cell r="B100" t="str">
            <v>100000032</v>
          </cell>
          <cell r="C100" t="str">
            <v>2030S10401</v>
          </cell>
          <cell r="D100" t="str">
            <v>04927108#荣海尼龙轮104#冲压</v>
          </cell>
          <cell r="E100" t="str">
            <v>现金2007010013</v>
          </cell>
          <cell r="F100" t="str">
            <v>04927108#荣海尼龙</v>
          </cell>
          <cell r="G100">
            <v>39072</v>
          </cell>
          <cell r="H100">
            <v>88.89</v>
          </cell>
          <cell r="I100">
            <v>39097</v>
          </cell>
        </row>
        <row r="101">
          <cell r="A101" t="str">
            <v>SA</v>
          </cell>
          <cell r="B101" t="str">
            <v>100000319</v>
          </cell>
          <cell r="C101" t="str">
            <v>2030A50801</v>
          </cell>
          <cell r="D101" t="str">
            <v>04927246＃荣海平板车255＃仓库</v>
          </cell>
          <cell r="E101" t="str">
            <v>银行2007010274</v>
          </cell>
          <cell r="F101" t="str">
            <v>04927246＃荣海平板</v>
          </cell>
          <cell r="G101">
            <v>39093</v>
          </cell>
          <cell r="H101">
            <v>217.95</v>
          </cell>
          <cell r="I101">
            <v>39111</v>
          </cell>
        </row>
        <row r="102">
          <cell r="A102" t="str">
            <v>SA</v>
          </cell>
          <cell r="B102" t="str">
            <v>100000294</v>
          </cell>
          <cell r="C102" t="str">
            <v>2030S10101</v>
          </cell>
          <cell r="D102" t="str">
            <v>04928514＃亚鸿干燥剂1440＃二车间</v>
          </cell>
          <cell r="E102" t="str">
            <v>银行2007010267</v>
          </cell>
          <cell r="F102" t="str">
            <v>04928514＃亚鸿干燥</v>
          </cell>
          <cell r="G102">
            <v>39080</v>
          </cell>
          <cell r="H102">
            <v>1230.77</v>
          </cell>
          <cell r="I102">
            <v>39111</v>
          </cell>
        </row>
        <row r="103">
          <cell r="A103" t="str">
            <v>KR</v>
          </cell>
          <cell r="B103" t="str">
            <v>1900000050</v>
          </cell>
          <cell r="C103" t="str">
            <v>2030S10401</v>
          </cell>
          <cell r="D103" t="str">
            <v>04929737/常州九旭/针头等/冲压车间</v>
          </cell>
          <cell r="E103" t="str">
            <v>转帐2007010500</v>
          </cell>
          <cell r="F103" t="str">
            <v>04929737/2001.69</v>
          </cell>
          <cell r="G103">
            <v>39073</v>
          </cell>
          <cell r="H103">
            <v>185.9</v>
          </cell>
          <cell r="I103">
            <v>39100</v>
          </cell>
        </row>
        <row r="104">
          <cell r="A104" t="str">
            <v>KR</v>
          </cell>
          <cell r="B104" t="str">
            <v>1900000050</v>
          </cell>
          <cell r="C104" t="str">
            <v>2030S11201</v>
          </cell>
          <cell r="D104" t="str">
            <v>04929737/常州九旭/针头等/喷漆车间</v>
          </cell>
          <cell r="E104" t="str">
            <v>转帐2007010500</v>
          </cell>
          <cell r="F104" t="str">
            <v>04929737/2001.69</v>
          </cell>
          <cell r="G104">
            <v>39073</v>
          </cell>
          <cell r="H104">
            <v>4.78</v>
          </cell>
          <cell r="I104">
            <v>39100</v>
          </cell>
        </row>
        <row r="105">
          <cell r="A105" t="str">
            <v>KR</v>
          </cell>
          <cell r="B105" t="str">
            <v>1900000050</v>
          </cell>
          <cell r="C105" t="str">
            <v>2030A51301</v>
          </cell>
          <cell r="D105" t="str">
            <v>04929737/常州九旭/针头等/后勤部</v>
          </cell>
          <cell r="E105" t="str">
            <v>转帐2007010500</v>
          </cell>
          <cell r="F105" t="str">
            <v>04929737/2001.69</v>
          </cell>
          <cell r="G105">
            <v>39073</v>
          </cell>
          <cell r="H105">
            <v>1566.55</v>
          </cell>
          <cell r="I105">
            <v>39100</v>
          </cell>
        </row>
        <row r="106">
          <cell r="A106" t="str">
            <v>KR</v>
          </cell>
          <cell r="B106" t="str">
            <v>1900000050</v>
          </cell>
          <cell r="C106" t="str">
            <v>2030S50701</v>
          </cell>
          <cell r="D106" t="str">
            <v>04929737/常州九旭/针头等/实验室</v>
          </cell>
          <cell r="E106" t="str">
            <v>转帐2007010500</v>
          </cell>
          <cell r="F106" t="str">
            <v>04929737/2001.69</v>
          </cell>
          <cell r="G106">
            <v>39073</v>
          </cell>
          <cell r="H106">
            <v>5558.97</v>
          </cell>
          <cell r="I106">
            <v>39100</v>
          </cell>
        </row>
        <row r="107">
          <cell r="A107" t="str">
            <v>KR</v>
          </cell>
          <cell r="B107" t="str">
            <v>1900000050</v>
          </cell>
          <cell r="C107" t="str">
            <v>2030S50701</v>
          </cell>
          <cell r="D107" t="str">
            <v>04929737/常州九旭/针头等/三车间品控</v>
          </cell>
          <cell r="E107" t="str">
            <v>转帐2007010500</v>
          </cell>
          <cell r="F107" t="str">
            <v>04929737/2001.69</v>
          </cell>
          <cell r="G107">
            <v>39073</v>
          </cell>
          <cell r="H107">
            <v>2.9</v>
          </cell>
          <cell r="I107">
            <v>39100</v>
          </cell>
        </row>
        <row r="108">
          <cell r="A108" t="str">
            <v>KR</v>
          </cell>
          <cell r="B108" t="str">
            <v>1900000050</v>
          </cell>
          <cell r="C108" t="str">
            <v>2030S51401</v>
          </cell>
          <cell r="D108" t="str">
            <v>04929737/常州九旭/针头等/公共</v>
          </cell>
          <cell r="E108" t="str">
            <v>转帐2007010500</v>
          </cell>
          <cell r="F108" t="str">
            <v>04929737/2001.69</v>
          </cell>
          <cell r="G108">
            <v>39073</v>
          </cell>
          <cell r="H108">
            <v>4455.55</v>
          </cell>
          <cell r="I108">
            <v>39100</v>
          </cell>
        </row>
        <row r="109">
          <cell r="A109" t="str">
            <v>KR</v>
          </cell>
          <cell r="B109" t="str">
            <v>1900000068</v>
          </cell>
          <cell r="C109" t="str">
            <v>2030S11201</v>
          </cell>
          <cell r="D109" t="str">
            <v>04980282/常州红裕/周转箱等/喷漆厂</v>
          </cell>
          <cell r="E109" t="str">
            <v>转帐2007010516</v>
          </cell>
          <cell r="F109" t="str">
            <v>04980282/280.87</v>
          </cell>
          <cell r="G109">
            <v>39092</v>
          </cell>
          <cell r="H109">
            <v>519.65</v>
          </cell>
          <cell r="I109">
            <v>39105</v>
          </cell>
        </row>
        <row r="110">
          <cell r="A110" t="str">
            <v>KR</v>
          </cell>
          <cell r="B110" t="str">
            <v>1900000068</v>
          </cell>
          <cell r="C110" t="str">
            <v>2030A40401</v>
          </cell>
          <cell r="D110" t="str">
            <v>04980282/常州红裕/周转箱等/二中试</v>
          </cell>
          <cell r="E110" t="str">
            <v>转帐2007010516</v>
          </cell>
          <cell r="F110" t="str">
            <v>04980282/280.87</v>
          </cell>
          <cell r="G110">
            <v>39092</v>
          </cell>
          <cell r="H110">
            <v>405.98</v>
          </cell>
          <cell r="I110">
            <v>39105</v>
          </cell>
        </row>
        <row r="111">
          <cell r="A111" t="str">
            <v>KR</v>
          </cell>
          <cell r="B111" t="str">
            <v>1900000068</v>
          </cell>
          <cell r="C111" t="str">
            <v>2030A50801</v>
          </cell>
          <cell r="D111" t="str">
            <v>04980282/常州红裕/周转箱等/仓库</v>
          </cell>
          <cell r="E111" t="str">
            <v>转帐2007010516</v>
          </cell>
          <cell r="F111" t="str">
            <v>04980282/280.87</v>
          </cell>
          <cell r="G111">
            <v>39092</v>
          </cell>
          <cell r="H111">
            <v>726.5</v>
          </cell>
          <cell r="I111">
            <v>39105</v>
          </cell>
        </row>
        <row r="112">
          <cell r="A112" t="str">
            <v>SA</v>
          </cell>
          <cell r="B112" t="str">
            <v>100000252</v>
          </cell>
          <cell r="C112" t="str">
            <v>2030S51301</v>
          </cell>
          <cell r="D112" t="str">
            <v>05136200/等油费1750#3703车</v>
          </cell>
          <cell r="E112" t="str">
            <v>现金2007010071</v>
          </cell>
          <cell r="F112" t="str">
            <v>05136200/等油费175</v>
          </cell>
          <cell r="G112">
            <v>39090</v>
          </cell>
          <cell r="H112">
            <v>1750</v>
          </cell>
          <cell r="I112">
            <v>39109</v>
          </cell>
        </row>
        <row r="113">
          <cell r="A113" t="str">
            <v>SA</v>
          </cell>
          <cell r="B113" t="str">
            <v>100000030</v>
          </cell>
          <cell r="C113" t="str">
            <v>2030S51301</v>
          </cell>
          <cell r="D113" t="str">
            <v>05136562/01583102#油1500#3806车</v>
          </cell>
          <cell r="E113" t="str">
            <v>现金2007010011</v>
          </cell>
          <cell r="F113" t="str">
            <v>05136562/01583102#</v>
          </cell>
          <cell r="G113">
            <v>39090</v>
          </cell>
          <cell r="H113">
            <v>1500</v>
          </cell>
          <cell r="I113">
            <v>39097</v>
          </cell>
        </row>
        <row r="114">
          <cell r="A114" t="str">
            <v>KR</v>
          </cell>
          <cell r="B114" t="str">
            <v>1900000072</v>
          </cell>
          <cell r="C114" t="str">
            <v>2030A40501</v>
          </cell>
          <cell r="D114" t="str">
            <v>05777305/无锡昊华/汽缸等/音膜中试</v>
          </cell>
          <cell r="E114" t="str">
            <v>转帐2007010518</v>
          </cell>
          <cell r="F114" t="str">
            <v>05777305/3389.25</v>
          </cell>
          <cell r="G114">
            <v>39065</v>
          </cell>
          <cell r="H114">
            <v>19936.75</v>
          </cell>
          <cell r="I114">
            <v>39105</v>
          </cell>
        </row>
        <row r="115">
          <cell r="A115" t="str">
            <v>SA</v>
          </cell>
          <cell r="B115" t="str">
            <v>100000105</v>
          </cell>
          <cell r="C115" t="str">
            <v>2030A50901</v>
          </cell>
          <cell r="D115" t="str">
            <v>05912368/13292/高速公路油250#7515车</v>
          </cell>
          <cell r="E115" t="str">
            <v>现金2007010034</v>
          </cell>
          <cell r="F115" t="str">
            <v>05912368/13292/高</v>
          </cell>
          <cell r="G115">
            <v>39097</v>
          </cell>
          <cell r="H115">
            <v>250</v>
          </cell>
          <cell r="I115">
            <v>39103</v>
          </cell>
        </row>
        <row r="116">
          <cell r="A116" t="str">
            <v>SA</v>
          </cell>
          <cell r="B116" t="str">
            <v>100000106</v>
          </cell>
          <cell r="C116" t="str">
            <v>2030A50901</v>
          </cell>
          <cell r="D116" t="str">
            <v>05915416/16333/高速公路油250#7515车</v>
          </cell>
          <cell r="E116" t="str">
            <v>现金2007010035</v>
          </cell>
          <cell r="F116" t="str">
            <v>05915416/16333/高</v>
          </cell>
          <cell r="G116">
            <v>39097</v>
          </cell>
          <cell r="H116">
            <v>250</v>
          </cell>
          <cell r="I116">
            <v>39103</v>
          </cell>
        </row>
        <row r="117">
          <cell r="A117" t="str">
            <v>SA</v>
          </cell>
          <cell r="B117" t="str">
            <v>100000254</v>
          </cell>
          <cell r="C117" t="str">
            <v>2030A50901</v>
          </cell>
          <cell r="D117" t="str">
            <v>05919772/18681/汽油240#7515车</v>
          </cell>
          <cell r="E117" t="str">
            <v>现金2007010073</v>
          </cell>
          <cell r="F117" t="str">
            <v>05919772/18681/汽</v>
          </cell>
          <cell r="G117">
            <v>39101</v>
          </cell>
          <cell r="H117">
            <v>240</v>
          </cell>
          <cell r="I117">
            <v>39109</v>
          </cell>
        </row>
        <row r="118">
          <cell r="A118" t="str">
            <v>SA</v>
          </cell>
          <cell r="B118" t="str">
            <v>100000516</v>
          </cell>
          <cell r="C118" t="str">
            <v>2030A50901</v>
          </cell>
          <cell r="D118" t="str">
            <v>05963262/62242/高速公路油240＃7515车</v>
          </cell>
          <cell r="E118" t="str">
            <v>现金2007010222</v>
          </cell>
          <cell r="F118" t="str">
            <v>05963262/62242/高</v>
          </cell>
          <cell r="G118">
            <v>39111</v>
          </cell>
          <cell r="H118">
            <v>240</v>
          </cell>
          <cell r="I118">
            <v>39113</v>
          </cell>
        </row>
        <row r="119">
          <cell r="A119" t="str">
            <v>KR</v>
          </cell>
          <cell r="B119" t="str">
            <v>1900000018</v>
          </cell>
          <cell r="C119" t="str">
            <v>2030S50601</v>
          </cell>
          <cell r="D119" t="str">
            <v>06002910/无锡信捷/触摸屏/工程部</v>
          </cell>
          <cell r="E119" t="str">
            <v>转帐2007010422</v>
          </cell>
          <cell r="F119" t="str">
            <v>06002910/1657.87</v>
          </cell>
          <cell r="G119">
            <v>39063</v>
          </cell>
          <cell r="H119">
            <v>9752.1299999999992</v>
          </cell>
          <cell r="I119">
            <v>39099</v>
          </cell>
        </row>
        <row r="120">
          <cell r="A120" t="str">
            <v>SA</v>
          </cell>
          <cell r="B120" t="str">
            <v>100000103</v>
          </cell>
          <cell r="C120" t="str">
            <v>2030A50901</v>
          </cell>
          <cell r="D120" t="str">
            <v>06015001/06015633/高速公路油330#1799车</v>
          </cell>
          <cell r="E120" t="str">
            <v>现金2007010032</v>
          </cell>
          <cell r="F120" t="str">
            <v>06015001/06015633/</v>
          </cell>
          <cell r="G120">
            <v>39101</v>
          </cell>
          <cell r="H120">
            <v>330</v>
          </cell>
          <cell r="I120">
            <v>39102</v>
          </cell>
        </row>
        <row r="121">
          <cell r="A121" t="str">
            <v>KR</v>
          </cell>
          <cell r="B121" t="str">
            <v>1900000121</v>
          </cell>
          <cell r="C121" t="str">
            <v>2030S10401</v>
          </cell>
          <cell r="D121" t="str">
            <v>06932338/江苏天开/刀片/冲压</v>
          </cell>
          <cell r="E121" t="str">
            <v>转帐2007010447</v>
          </cell>
          <cell r="F121" t="str">
            <v>06932338/319.66</v>
          </cell>
          <cell r="G121">
            <v>39074</v>
          </cell>
          <cell r="H121">
            <v>1880.34</v>
          </cell>
          <cell r="I121">
            <v>39107</v>
          </cell>
        </row>
        <row r="122">
          <cell r="A122" t="str">
            <v>SA</v>
          </cell>
          <cell r="B122" t="str">
            <v>100000597</v>
          </cell>
          <cell r="C122" t="str">
            <v>2030S10101</v>
          </cell>
          <cell r="D122" t="str">
            <v>二车间</v>
          </cell>
          <cell r="E122">
            <v>0</v>
          </cell>
          <cell r="F122" t="str">
            <v>07.1.蒋紫娟辅料报</v>
          </cell>
          <cell r="G122">
            <v>39113</v>
          </cell>
          <cell r="H122">
            <v>32031.18</v>
          </cell>
          <cell r="I122">
            <v>39113</v>
          </cell>
        </row>
        <row r="123">
          <cell r="A123" t="str">
            <v>SA</v>
          </cell>
          <cell r="B123" t="str">
            <v>100000597</v>
          </cell>
          <cell r="C123" t="str">
            <v>2030A50701</v>
          </cell>
          <cell r="D123" t="str">
            <v>品控</v>
          </cell>
          <cell r="E123">
            <v>0</v>
          </cell>
          <cell r="F123" t="str">
            <v>07.1.蒋紫娟辅料报</v>
          </cell>
          <cell r="G123">
            <v>39113</v>
          </cell>
          <cell r="H123">
            <v>48.29</v>
          </cell>
          <cell r="I123">
            <v>39113</v>
          </cell>
        </row>
        <row r="124">
          <cell r="A124" t="str">
            <v>SA</v>
          </cell>
          <cell r="B124" t="str">
            <v>100000597</v>
          </cell>
          <cell r="C124" t="str">
            <v>2030S10301</v>
          </cell>
          <cell r="D124" t="str">
            <v>音膜车间</v>
          </cell>
          <cell r="E124">
            <v>0</v>
          </cell>
          <cell r="F124" t="str">
            <v>07.1.蒋紫娟辅料报</v>
          </cell>
          <cell r="G124">
            <v>39113</v>
          </cell>
          <cell r="H124">
            <v>4703.22</v>
          </cell>
          <cell r="I124">
            <v>39113</v>
          </cell>
        </row>
        <row r="125">
          <cell r="A125" t="str">
            <v>SA</v>
          </cell>
          <cell r="B125" t="str">
            <v>100000597</v>
          </cell>
          <cell r="C125" t="str">
            <v>2030S10401</v>
          </cell>
          <cell r="D125" t="str">
            <v>冲压车间</v>
          </cell>
          <cell r="E125">
            <v>0</v>
          </cell>
          <cell r="F125" t="str">
            <v>07.1.蒋紫娟辅料报</v>
          </cell>
          <cell r="G125">
            <v>39113</v>
          </cell>
          <cell r="H125">
            <v>7259.43</v>
          </cell>
          <cell r="I125">
            <v>39113</v>
          </cell>
        </row>
        <row r="126">
          <cell r="A126" t="str">
            <v>SA</v>
          </cell>
          <cell r="B126" t="str">
            <v>100000597</v>
          </cell>
          <cell r="C126" t="str">
            <v>2030S10501</v>
          </cell>
          <cell r="D126" t="str">
            <v>注塑车间</v>
          </cell>
          <cell r="E126">
            <v>0</v>
          </cell>
          <cell r="F126" t="str">
            <v>07.1.蒋紫娟辅料报</v>
          </cell>
          <cell r="G126">
            <v>39113</v>
          </cell>
          <cell r="H126">
            <v>6577.39</v>
          </cell>
          <cell r="I126">
            <v>39113</v>
          </cell>
        </row>
        <row r="127">
          <cell r="A127" t="str">
            <v>SA</v>
          </cell>
          <cell r="B127" t="str">
            <v>100000597</v>
          </cell>
          <cell r="C127" t="str">
            <v>2030S10601</v>
          </cell>
          <cell r="D127" t="str">
            <v>注塑车间（北厂）</v>
          </cell>
          <cell r="E127">
            <v>0</v>
          </cell>
          <cell r="F127" t="str">
            <v>07.1.蒋紫娟辅料报</v>
          </cell>
          <cell r="G127">
            <v>39113</v>
          </cell>
          <cell r="H127">
            <v>805.4</v>
          </cell>
          <cell r="I127">
            <v>39113</v>
          </cell>
        </row>
        <row r="128">
          <cell r="A128" t="str">
            <v>SA</v>
          </cell>
          <cell r="B128" t="str">
            <v>100000597</v>
          </cell>
          <cell r="C128" t="str">
            <v>2030A51201</v>
          </cell>
          <cell r="D128" t="str">
            <v>综合部</v>
          </cell>
          <cell r="E128">
            <v>0</v>
          </cell>
          <cell r="F128" t="str">
            <v>07.1.蒋紫娟辅料报</v>
          </cell>
          <cell r="G128">
            <v>39113</v>
          </cell>
          <cell r="H128">
            <v>949.3</v>
          </cell>
          <cell r="I128">
            <v>39113</v>
          </cell>
        </row>
        <row r="129">
          <cell r="A129" t="str">
            <v>SA</v>
          </cell>
          <cell r="B129" t="str">
            <v>100000597</v>
          </cell>
          <cell r="C129" t="str">
            <v>2030A51301</v>
          </cell>
          <cell r="D129" t="str">
            <v>安保后勤部</v>
          </cell>
          <cell r="E129">
            <v>0</v>
          </cell>
          <cell r="F129" t="str">
            <v>07.1.蒋紫娟辅料报</v>
          </cell>
          <cell r="G129">
            <v>39113</v>
          </cell>
          <cell r="H129">
            <v>25815.119999999999</v>
          </cell>
          <cell r="I129">
            <v>39113</v>
          </cell>
        </row>
        <row r="130">
          <cell r="A130" t="str">
            <v>SA</v>
          </cell>
          <cell r="B130" t="str">
            <v>100000597</v>
          </cell>
          <cell r="C130" t="str">
            <v>2030A40401</v>
          </cell>
          <cell r="D130" t="str">
            <v>中试二</v>
          </cell>
          <cell r="E130">
            <v>0</v>
          </cell>
          <cell r="F130" t="str">
            <v>07.1.蒋紫娟辅料报</v>
          </cell>
          <cell r="G130">
            <v>39113</v>
          </cell>
          <cell r="H130">
            <v>857.44</v>
          </cell>
          <cell r="I130">
            <v>39113</v>
          </cell>
        </row>
        <row r="131">
          <cell r="A131" t="str">
            <v>SA</v>
          </cell>
          <cell r="B131" t="str">
            <v>100000597</v>
          </cell>
          <cell r="C131" t="str">
            <v>2030S10201</v>
          </cell>
          <cell r="D131" t="str">
            <v>绕线车间</v>
          </cell>
          <cell r="E131">
            <v>0</v>
          </cell>
          <cell r="F131" t="str">
            <v>07.1.蒋紫娟辅料报</v>
          </cell>
          <cell r="G131">
            <v>39113</v>
          </cell>
          <cell r="H131">
            <v>4471.2299999999996</v>
          </cell>
          <cell r="I131">
            <v>39113</v>
          </cell>
        </row>
        <row r="132">
          <cell r="A132" t="str">
            <v>SA</v>
          </cell>
          <cell r="B132" t="str">
            <v>100000597</v>
          </cell>
          <cell r="C132" t="str">
            <v>2030S11001</v>
          </cell>
          <cell r="D132" t="str">
            <v>威扬</v>
          </cell>
          <cell r="E132">
            <v>0</v>
          </cell>
          <cell r="F132" t="str">
            <v>07.1.蒋紫娟辅料报</v>
          </cell>
          <cell r="G132">
            <v>39113</v>
          </cell>
          <cell r="H132">
            <v>2587.0300000000002</v>
          </cell>
          <cell r="I132">
            <v>39113</v>
          </cell>
        </row>
        <row r="133">
          <cell r="A133" t="str">
            <v>SA</v>
          </cell>
          <cell r="B133" t="str">
            <v>100000597</v>
          </cell>
          <cell r="C133" t="str">
            <v>2030S10701</v>
          </cell>
          <cell r="D133" t="str">
            <v>三车间（原祥泰5车间）</v>
          </cell>
          <cell r="E133">
            <v>0</v>
          </cell>
          <cell r="F133" t="str">
            <v>07.1.蒋紫娟辅料报</v>
          </cell>
          <cell r="G133">
            <v>39113</v>
          </cell>
          <cell r="H133">
            <v>12368.11</v>
          </cell>
          <cell r="I133">
            <v>39113</v>
          </cell>
        </row>
        <row r="134">
          <cell r="A134" t="str">
            <v>SA</v>
          </cell>
          <cell r="B134" t="str">
            <v>100000597</v>
          </cell>
          <cell r="C134" t="str">
            <v>2030S10701</v>
          </cell>
          <cell r="D134" t="str">
            <v>YD车间</v>
          </cell>
          <cell r="E134">
            <v>0</v>
          </cell>
          <cell r="F134" t="str">
            <v>07.1.蒋紫娟辅料报</v>
          </cell>
          <cell r="G134">
            <v>39113</v>
          </cell>
          <cell r="H134">
            <v>1038.0999999999999</v>
          </cell>
          <cell r="I134">
            <v>39113</v>
          </cell>
        </row>
        <row r="135">
          <cell r="A135" t="str">
            <v>SA</v>
          </cell>
          <cell r="B135" t="str">
            <v>100000597</v>
          </cell>
          <cell r="C135" t="str">
            <v>2030S11101</v>
          </cell>
          <cell r="D135" t="str">
            <v>压电车间</v>
          </cell>
          <cell r="E135">
            <v>0</v>
          </cell>
          <cell r="F135" t="str">
            <v>07.1.蒋紫娟辅料报</v>
          </cell>
          <cell r="G135">
            <v>39113</v>
          </cell>
          <cell r="H135">
            <v>5023.8999999999996</v>
          </cell>
          <cell r="I135">
            <v>39113</v>
          </cell>
        </row>
        <row r="136">
          <cell r="A136" t="str">
            <v>SA</v>
          </cell>
          <cell r="B136" t="str">
            <v>100000597</v>
          </cell>
          <cell r="C136" t="str">
            <v>2030S51401</v>
          </cell>
          <cell r="D136">
            <v>0</v>
          </cell>
          <cell r="E136">
            <v>0</v>
          </cell>
          <cell r="F136" t="str">
            <v>07.1.蒋紫娟辅料报</v>
          </cell>
          <cell r="G136">
            <v>39113</v>
          </cell>
          <cell r="H136" t="str">
            <v>-106386,61</v>
          </cell>
          <cell r="I136">
            <v>39113</v>
          </cell>
        </row>
        <row r="137">
          <cell r="A137" t="str">
            <v>SA</v>
          </cell>
          <cell r="B137" t="str">
            <v>100000314</v>
          </cell>
          <cell r="C137" t="str">
            <v>2030S11101</v>
          </cell>
          <cell r="D137" t="str">
            <v>08065010＃志平布款6750＃压电</v>
          </cell>
          <cell r="E137" t="str">
            <v>银行2007010269</v>
          </cell>
          <cell r="F137" t="str">
            <v>08065010＃志平布款</v>
          </cell>
          <cell r="G137">
            <v>39104</v>
          </cell>
          <cell r="H137">
            <v>6750</v>
          </cell>
          <cell r="I137">
            <v>39111</v>
          </cell>
        </row>
        <row r="138">
          <cell r="A138" t="str">
            <v>SA</v>
          </cell>
          <cell r="B138" t="str">
            <v>100000100</v>
          </cell>
          <cell r="C138" t="str">
            <v>2030S10501</v>
          </cell>
          <cell r="D138" t="str">
            <v>08125598#大朗劲兴7200#注塑机用刀</v>
          </cell>
          <cell r="E138" t="str">
            <v>银行2007010179</v>
          </cell>
          <cell r="F138" t="str">
            <v>08125598#大朗劲兴</v>
          </cell>
          <cell r="G138">
            <v>39041</v>
          </cell>
          <cell r="H138">
            <v>7200</v>
          </cell>
          <cell r="I138">
            <v>39102</v>
          </cell>
        </row>
        <row r="139">
          <cell r="A139" t="str">
            <v>SA</v>
          </cell>
          <cell r="B139" t="str">
            <v>100000102</v>
          </cell>
          <cell r="C139" t="str">
            <v>2030S10701</v>
          </cell>
          <cell r="D139" t="str">
            <v>08405833/34金明有机板1200#三车间</v>
          </cell>
          <cell r="E139" t="str">
            <v>银行2007010180</v>
          </cell>
          <cell r="F139" t="str">
            <v>08405833/34金明有</v>
          </cell>
          <cell r="G139">
            <v>39059</v>
          </cell>
          <cell r="H139">
            <v>1200</v>
          </cell>
          <cell r="I139">
            <v>39102</v>
          </cell>
        </row>
        <row r="140">
          <cell r="A140" t="str">
            <v>KR</v>
          </cell>
          <cell r="B140" t="str">
            <v>1900000020</v>
          </cell>
          <cell r="C140" t="str">
            <v>2030S10401</v>
          </cell>
          <cell r="D140" t="str">
            <v>09339559/佛山群威/纸带/冲压车间</v>
          </cell>
          <cell r="E140" t="str">
            <v>转帐2007010424</v>
          </cell>
          <cell r="F140" t="str">
            <v>09339559/817.43</v>
          </cell>
          <cell r="G140">
            <v>39076</v>
          </cell>
          <cell r="H140">
            <v>4808.41</v>
          </cell>
          <cell r="I140">
            <v>39099</v>
          </cell>
        </row>
        <row r="141">
          <cell r="A141" t="str">
            <v>SA</v>
          </cell>
          <cell r="B141" t="str">
            <v>100000098</v>
          </cell>
          <cell r="C141" t="str">
            <v>2030S10501</v>
          </cell>
          <cell r="D141" t="str">
            <v>09670109#宝强零件7850#注塑</v>
          </cell>
          <cell r="E141">
            <v>0</v>
          </cell>
          <cell r="F141" t="str">
            <v>09670109#宝强零件</v>
          </cell>
          <cell r="G141">
            <v>39035</v>
          </cell>
          <cell r="H141">
            <v>6709.4</v>
          </cell>
          <cell r="I141">
            <v>39102</v>
          </cell>
        </row>
        <row r="142">
          <cell r="A142" t="str">
            <v>SA</v>
          </cell>
          <cell r="B142" t="str">
            <v>100000493</v>
          </cell>
          <cell r="C142" t="str">
            <v>2030S10501</v>
          </cell>
          <cell r="D142" t="str">
            <v>柜式烘炉合叶5个325元注塑机用</v>
          </cell>
          <cell r="E142" t="str">
            <v>银行2007010292</v>
          </cell>
          <cell r="F142" t="str">
            <v>09826291#</v>
          </cell>
          <cell r="G142">
            <v>39112</v>
          </cell>
          <cell r="H142">
            <v>277.77999999999997</v>
          </cell>
          <cell r="I142">
            <v>39112</v>
          </cell>
        </row>
        <row r="143">
          <cell r="A143" t="str">
            <v>SA</v>
          </cell>
          <cell r="B143" t="str">
            <v>100000117</v>
          </cell>
          <cell r="C143" t="str">
            <v>2030S50601</v>
          </cell>
          <cell r="D143" t="str">
            <v>09832956/57#龙耀公司配件3040.9#工程</v>
          </cell>
          <cell r="E143" t="str">
            <v>银行2007010186</v>
          </cell>
          <cell r="F143" t="str">
            <v>09832956/57#龙耀公</v>
          </cell>
          <cell r="G143">
            <v>39080</v>
          </cell>
          <cell r="H143">
            <v>2599.06</v>
          </cell>
          <cell r="I143">
            <v>39103</v>
          </cell>
        </row>
        <row r="144">
          <cell r="A144" t="str">
            <v>SA</v>
          </cell>
          <cell r="B144" t="str">
            <v>100000577</v>
          </cell>
          <cell r="C144" t="str">
            <v>2030A40101</v>
          </cell>
          <cell r="D144" t="str">
            <v>模具费1月分摊</v>
          </cell>
          <cell r="E144">
            <v>0</v>
          </cell>
          <cell r="F144" t="str">
            <v>10,121.71</v>
          </cell>
          <cell r="G144">
            <v>39113</v>
          </cell>
          <cell r="H144">
            <v>10121.709999999999</v>
          </cell>
          <cell r="I144">
            <v>39113</v>
          </cell>
        </row>
        <row r="145">
          <cell r="A145" t="str">
            <v>SA</v>
          </cell>
          <cell r="B145" t="str">
            <v>100000577</v>
          </cell>
          <cell r="C145" t="str">
            <v>2030S10601</v>
          </cell>
          <cell r="D145" t="str">
            <v>模具费1月分摊</v>
          </cell>
          <cell r="E145">
            <v>0</v>
          </cell>
          <cell r="F145" t="str">
            <v>109,726.82</v>
          </cell>
          <cell r="G145">
            <v>39113</v>
          </cell>
          <cell r="H145">
            <v>109726.82</v>
          </cell>
          <cell r="I145">
            <v>39113</v>
          </cell>
        </row>
        <row r="146">
          <cell r="A146" t="str">
            <v>SA</v>
          </cell>
          <cell r="B146" t="str">
            <v>100000041</v>
          </cell>
          <cell r="C146" t="str">
            <v>2030A50901</v>
          </cell>
          <cell r="D146" t="str">
            <v>11048603#翠屏山宾馆油350#9930车</v>
          </cell>
          <cell r="E146" t="str">
            <v>现金2007010022</v>
          </cell>
          <cell r="F146" t="str">
            <v>11048603#翠屏山宾</v>
          </cell>
          <cell r="G146">
            <v>39091</v>
          </cell>
          <cell r="H146">
            <v>350</v>
          </cell>
          <cell r="I146">
            <v>39097</v>
          </cell>
        </row>
        <row r="147">
          <cell r="A147" t="str">
            <v>KR</v>
          </cell>
          <cell r="B147" t="str">
            <v>1900000032</v>
          </cell>
          <cell r="C147" t="str">
            <v>2030S10501</v>
          </cell>
          <cell r="D147" t="str">
            <v>12141493/常州电子器材/高压油管/注塑车间</v>
          </cell>
          <cell r="E147" t="str">
            <v>转帐2007010435</v>
          </cell>
          <cell r="F147" t="str">
            <v>12141493/598.49</v>
          </cell>
          <cell r="G147">
            <v>39006</v>
          </cell>
          <cell r="H147">
            <v>3058.97</v>
          </cell>
          <cell r="I147">
            <v>39099</v>
          </cell>
        </row>
        <row r="148">
          <cell r="A148" t="str">
            <v>KR</v>
          </cell>
          <cell r="B148" t="str">
            <v>1900000032</v>
          </cell>
          <cell r="C148" t="str">
            <v>2030S10401</v>
          </cell>
          <cell r="D148" t="str">
            <v>12141493/常州电子器材/高压油管/冲压车间</v>
          </cell>
          <cell r="E148" t="str">
            <v>转帐2007010435</v>
          </cell>
          <cell r="F148" t="str">
            <v>12141493/598.49</v>
          </cell>
          <cell r="G148">
            <v>39006</v>
          </cell>
          <cell r="H148">
            <v>461.54</v>
          </cell>
          <cell r="I148">
            <v>39099</v>
          </cell>
        </row>
        <row r="149">
          <cell r="A149" t="str">
            <v>SA</v>
          </cell>
          <cell r="B149" t="str">
            <v>100000016</v>
          </cell>
          <cell r="C149" t="str">
            <v>2030S11101</v>
          </cell>
          <cell r="D149" t="str">
            <v>12195475/02609529#第二机电元器件2072#压电</v>
          </cell>
          <cell r="E149" t="str">
            <v>银行2007010190</v>
          </cell>
          <cell r="F149" t="str">
            <v>12195475/02609529#</v>
          </cell>
          <cell r="G149">
            <v>39014</v>
          </cell>
          <cell r="H149">
            <v>649.58000000000004</v>
          </cell>
          <cell r="I149">
            <v>39090</v>
          </cell>
        </row>
        <row r="150">
          <cell r="A150" t="str">
            <v>SA</v>
          </cell>
          <cell r="B150" t="str">
            <v>100000016</v>
          </cell>
          <cell r="C150" t="str">
            <v>2030S10401</v>
          </cell>
          <cell r="D150" t="str">
            <v>12195480/02609529#第二机电3130#冲压</v>
          </cell>
          <cell r="E150" t="str">
            <v>银行2007010190</v>
          </cell>
          <cell r="F150" t="str">
            <v>12195480/02609529#</v>
          </cell>
          <cell r="G150">
            <v>39014</v>
          </cell>
          <cell r="H150">
            <v>2675.21</v>
          </cell>
          <cell r="I150">
            <v>39090</v>
          </cell>
        </row>
        <row r="151">
          <cell r="A151" t="str">
            <v>KR</v>
          </cell>
          <cell r="B151" t="str">
            <v>1900000074</v>
          </cell>
          <cell r="C151" t="str">
            <v>2030S10801</v>
          </cell>
          <cell r="D151" t="str">
            <v>12271529/章伦文体/复印纸等/YD车间</v>
          </cell>
          <cell r="E151" t="str">
            <v>转帐2007010511</v>
          </cell>
          <cell r="F151" t="str">
            <v>12271529/1129.7</v>
          </cell>
          <cell r="G151">
            <v>39003</v>
          </cell>
          <cell r="H151">
            <v>162.38999999999999</v>
          </cell>
          <cell r="I151">
            <v>39106</v>
          </cell>
        </row>
        <row r="152">
          <cell r="A152" t="str">
            <v>KR</v>
          </cell>
          <cell r="B152" t="str">
            <v>1900000074</v>
          </cell>
          <cell r="C152" t="str">
            <v>2030S10101</v>
          </cell>
          <cell r="D152" t="str">
            <v>12271529/章伦文体/复印纸等/二车间</v>
          </cell>
          <cell r="E152" t="str">
            <v>转帐2007010511</v>
          </cell>
          <cell r="F152" t="str">
            <v>12271529/1129.7</v>
          </cell>
          <cell r="G152">
            <v>39003</v>
          </cell>
          <cell r="H152">
            <v>816.24</v>
          </cell>
          <cell r="I152">
            <v>39106</v>
          </cell>
        </row>
        <row r="153">
          <cell r="A153" t="str">
            <v>KR</v>
          </cell>
          <cell r="B153" t="str">
            <v>1900000074</v>
          </cell>
          <cell r="C153" t="str">
            <v>2030S51401</v>
          </cell>
          <cell r="D153" t="str">
            <v>12271529/章伦文体/复印纸等/公共</v>
          </cell>
          <cell r="E153" t="str">
            <v>转帐2007010511</v>
          </cell>
          <cell r="F153" t="str">
            <v>12271529/1129.7</v>
          </cell>
          <cell r="G153">
            <v>39003</v>
          </cell>
          <cell r="H153">
            <v>2350.4299999999998</v>
          </cell>
          <cell r="I153">
            <v>39106</v>
          </cell>
        </row>
        <row r="154">
          <cell r="A154" t="str">
            <v>KR</v>
          </cell>
          <cell r="B154" t="str">
            <v>1900000074</v>
          </cell>
          <cell r="C154" t="str">
            <v>2030S10301</v>
          </cell>
          <cell r="D154" t="str">
            <v>12271529/章伦文体/复印纸等/音膜</v>
          </cell>
          <cell r="E154" t="str">
            <v>转帐2007010511</v>
          </cell>
          <cell r="F154" t="str">
            <v>12271529/1129.7</v>
          </cell>
          <cell r="G154">
            <v>39003</v>
          </cell>
          <cell r="H154">
            <v>1692.31</v>
          </cell>
          <cell r="I154">
            <v>39106</v>
          </cell>
        </row>
        <row r="155">
          <cell r="A155" t="str">
            <v>KR</v>
          </cell>
          <cell r="B155" t="str">
            <v>1900000160</v>
          </cell>
          <cell r="C155" t="str">
            <v>2030S51401</v>
          </cell>
          <cell r="D155" t="str">
            <v>12337022/常州东青/筒料/公共</v>
          </cell>
          <cell r="E155" t="str">
            <v>转帐2007010410</v>
          </cell>
          <cell r="F155" t="str">
            <v>12337022/2682.33</v>
          </cell>
          <cell r="G155">
            <v>39026</v>
          </cell>
          <cell r="H155">
            <v>2673.46</v>
          </cell>
          <cell r="I155">
            <v>39113</v>
          </cell>
        </row>
        <row r="156">
          <cell r="A156" t="str">
            <v>KR</v>
          </cell>
          <cell r="B156" t="str">
            <v>1900000160</v>
          </cell>
          <cell r="C156" t="str">
            <v>2030S10501</v>
          </cell>
          <cell r="D156" t="str">
            <v>12337022/常州东青/筒料/注塑</v>
          </cell>
          <cell r="E156" t="str">
            <v>转帐2007010410</v>
          </cell>
          <cell r="F156" t="str">
            <v>12337022/2682.33</v>
          </cell>
          <cell r="G156">
            <v>39026</v>
          </cell>
          <cell r="H156">
            <v>837.61</v>
          </cell>
          <cell r="I156">
            <v>39113</v>
          </cell>
        </row>
        <row r="157">
          <cell r="A157" t="str">
            <v>KR</v>
          </cell>
          <cell r="B157" t="str">
            <v>1900000160</v>
          </cell>
          <cell r="C157" t="str">
            <v>2030S10101</v>
          </cell>
          <cell r="D157" t="str">
            <v>12337022/常州东青/筒料/二车间</v>
          </cell>
          <cell r="E157" t="str">
            <v>转帐2007010410</v>
          </cell>
          <cell r="F157" t="str">
            <v>12337022/2682.33</v>
          </cell>
          <cell r="G157">
            <v>39026</v>
          </cell>
          <cell r="H157">
            <v>12267.35</v>
          </cell>
          <cell r="I157">
            <v>39113</v>
          </cell>
        </row>
        <row r="158">
          <cell r="A158" t="str">
            <v>SA</v>
          </cell>
          <cell r="B158" t="str">
            <v>100000094</v>
          </cell>
          <cell r="C158" t="str">
            <v>2030A40801</v>
          </cell>
          <cell r="D158" t="str">
            <v>12505140/14137272祥盛5232#压电</v>
          </cell>
          <cell r="E158" t="str">
            <v>银行2007010176</v>
          </cell>
          <cell r="F158" t="str">
            <v>12505140/14137272</v>
          </cell>
          <cell r="G158">
            <v>38999</v>
          </cell>
          <cell r="H158">
            <v>4471.8</v>
          </cell>
          <cell r="I158">
            <v>39101</v>
          </cell>
        </row>
        <row r="159">
          <cell r="A159" t="str">
            <v>KR</v>
          </cell>
          <cell r="B159" t="str">
            <v>1900000075</v>
          </cell>
          <cell r="C159" t="str">
            <v>2030S10501</v>
          </cell>
          <cell r="D159" t="str">
            <v>12516163/常州泰林/胶带/注塑车间</v>
          </cell>
          <cell r="E159" t="str">
            <v>转帐2007010512</v>
          </cell>
          <cell r="F159" t="str">
            <v>12516163/949.38</v>
          </cell>
          <cell r="G159">
            <v>39001</v>
          </cell>
          <cell r="H159">
            <v>600</v>
          </cell>
          <cell r="I159">
            <v>39106</v>
          </cell>
        </row>
        <row r="160">
          <cell r="A160" t="str">
            <v>KR</v>
          </cell>
          <cell r="B160" t="str">
            <v>1900000075</v>
          </cell>
          <cell r="C160" t="str">
            <v>2030S10101</v>
          </cell>
          <cell r="D160" t="str">
            <v>12516163/常州泰林/胶带/二车间</v>
          </cell>
          <cell r="E160" t="str">
            <v>转帐2007010512</v>
          </cell>
          <cell r="F160" t="str">
            <v>12516163/949.38</v>
          </cell>
          <cell r="G160">
            <v>39001</v>
          </cell>
          <cell r="H160">
            <v>2215.39</v>
          </cell>
          <cell r="I160">
            <v>39106</v>
          </cell>
        </row>
        <row r="161">
          <cell r="A161" t="str">
            <v>KR</v>
          </cell>
          <cell r="B161" t="str">
            <v>1900000075</v>
          </cell>
          <cell r="C161" t="str">
            <v>2030S10701</v>
          </cell>
          <cell r="D161" t="str">
            <v>12516163/常州泰林/胶带/三车间</v>
          </cell>
          <cell r="E161" t="str">
            <v>转帐2007010512</v>
          </cell>
          <cell r="F161" t="str">
            <v>12516163/949.38</v>
          </cell>
          <cell r="G161">
            <v>39001</v>
          </cell>
          <cell r="H161">
            <v>1661.54</v>
          </cell>
          <cell r="I161">
            <v>39106</v>
          </cell>
        </row>
        <row r="162">
          <cell r="A162" t="str">
            <v>KR</v>
          </cell>
          <cell r="B162" t="str">
            <v>1900000075</v>
          </cell>
          <cell r="C162" t="str">
            <v>2030S51401</v>
          </cell>
          <cell r="D162" t="str">
            <v>12516163/常州泰林/胶带/公共</v>
          </cell>
          <cell r="E162" t="str">
            <v>转帐2007010512</v>
          </cell>
          <cell r="F162" t="str">
            <v>12516163/949.38</v>
          </cell>
          <cell r="G162">
            <v>39001</v>
          </cell>
          <cell r="H162">
            <v>1107.69</v>
          </cell>
          <cell r="I162">
            <v>39106</v>
          </cell>
        </row>
        <row r="163">
          <cell r="A163" t="str">
            <v>SA</v>
          </cell>
          <cell r="B163" t="str">
            <v>100000091</v>
          </cell>
          <cell r="C163" t="str">
            <v>2030S10501</v>
          </cell>
          <cell r="D163" t="str">
            <v>12764137新翔五金工1931.5#注塑用品</v>
          </cell>
          <cell r="E163" t="str">
            <v>银行2007010173</v>
          </cell>
          <cell r="F163" t="str">
            <v>12764137新翔五金工</v>
          </cell>
          <cell r="G163">
            <v>39024</v>
          </cell>
          <cell r="H163">
            <v>1332.74</v>
          </cell>
          <cell r="I163">
            <v>39101</v>
          </cell>
        </row>
        <row r="164">
          <cell r="A164" t="str">
            <v>SA</v>
          </cell>
          <cell r="B164" t="str">
            <v>100000091</v>
          </cell>
          <cell r="C164" t="str">
            <v>2030S10401</v>
          </cell>
          <cell r="D164" t="str">
            <v>12764137新翔五金工1931.5#冲压用品</v>
          </cell>
          <cell r="E164" t="str">
            <v>银行2007010173</v>
          </cell>
          <cell r="F164" t="str">
            <v>12764137新翔五金工</v>
          </cell>
          <cell r="G164">
            <v>39024</v>
          </cell>
          <cell r="H164">
            <v>318.12</v>
          </cell>
          <cell r="I164">
            <v>39101</v>
          </cell>
        </row>
        <row r="165">
          <cell r="A165" t="str">
            <v>SA</v>
          </cell>
          <cell r="B165" t="str">
            <v>100000594</v>
          </cell>
          <cell r="C165" t="str">
            <v>2030S10501</v>
          </cell>
          <cell r="D165" t="str">
            <v>12764137新翔五金工1931.5#注塑用品</v>
          </cell>
          <cell r="E165" t="str">
            <v>银行2007010173</v>
          </cell>
          <cell r="F165" t="str">
            <v>12764137新翔五金工</v>
          </cell>
          <cell r="G165">
            <v>39024</v>
          </cell>
          <cell r="H165">
            <v>-1332.74</v>
          </cell>
          <cell r="I165">
            <v>39101</v>
          </cell>
        </row>
        <row r="166">
          <cell r="A166" t="str">
            <v>SA</v>
          </cell>
          <cell r="B166" t="str">
            <v>100000594</v>
          </cell>
          <cell r="C166" t="str">
            <v>2030S10401</v>
          </cell>
          <cell r="D166" t="str">
            <v>12764137新翔五金工1931.5#冲压用品</v>
          </cell>
          <cell r="E166" t="str">
            <v>银行2007010173</v>
          </cell>
          <cell r="F166" t="str">
            <v>12764137新翔五金工</v>
          </cell>
          <cell r="G166">
            <v>39024</v>
          </cell>
          <cell r="H166">
            <v>-318.12</v>
          </cell>
          <cell r="I166">
            <v>39101</v>
          </cell>
        </row>
        <row r="167">
          <cell r="A167" t="str">
            <v>KR</v>
          </cell>
          <cell r="B167" t="str">
            <v>1900000010</v>
          </cell>
          <cell r="C167" t="str">
            <v>2030S10701</v>
          </cell>
          <cell r="D167" t="str">
            <v>12821975/常州首码/标签纸/三车间</v>
          </cell>
          <cell r="E167" t="str">
            <v>转账2007010151</v>
          </cell>
          <cell r="F167" t="str">
            <v>12821975/21.79</v>
          </cell>
          <cell r="G167">
            <v>39093</v>
          </cell>
          <cell r="H167">
            <v>128.21</v>
          </cell>
          <cell r="I167">
            <v>39098</v>
          </cell>
        </row>
        <row r="168">
          <cell r="A168" t="str">
            <v>SA</v>
          </cell>
          <cell r="B168" t="str">
            <v>100000511</v>
          </cell>
          <cell r="C168" t="str">
            <v>2030S10501</v>
          </cell>
          <cell r="D168" t="str">
            <v>12829699I浩逸聚氯乙500.25＃注塑</v>
          </cell>
          <cell r="E168" t="str">
            <v>现金2007010218</v>
          </cell>
          <cell r="F168" t="str">
            <v>12829699I浩逸聚氯</v>
          </cell>
          <cell r="G168">
            <v>39097</v>
          </cell>
          <cell r="H168">
            <v>427.56</v>
          </cell>
          <cell r="I168">
            <v>39113</v>
          </cell>
        </row>
        <row r="169">
          <cell r="A169" t="str">
            <v>KR</v>
          </cell>
          <cell r="B169" t="str">
            <v>1900000027</v>
          </cell>
          <cell r="C169" t="str">
            <v>2030S10501</v>
          </cell>
          <cell r="D169" t="str">
            <v>12884921/常州电子器材/子弹头等/注塑车间</v>
          </cell>
          <cell r="E169" t="str">
            <v>转帐2007010431</v>
          </cell>
          <cell r="F169" t="str">
            <v>12884921/672.37</v>
          </cell>
          <cell r="G169">
            <v>39037</v>
          </cell>
          <cell r="H169">
            <v>1756.41</v>
          </cell>
          <cell r="I169">
            <v>39099</v>
          </cell>
        </row>
        <row r="170">
          <cell r="A170" t="str">
            <v>KR</v>
          </cell>
          <cell r="B170" t="str">
            <v>1900000027</v>
          </cell>
          <cell r="C170" t="str">
            <v>2030S10401</v>
          </cell>
          <cell r="D170" t="str">
            <v>12884921/常州电子器材/子弹头等/冲压车间</v>
          </cell>
          <cell r="E170" t="str">
            <v>转帐2007010431</v>
          </cell>
          <cell r="F170" t="str">
            <v>12884921/672.37</v>
          </cell>
          <cell r="G170">
            <v>39037</v>
          </cell>
          <cell r="H170">
            <v>1509.83</v>
          </cell>
          <cell r="I170">
            <v>39099</v>
          </cell>
        </row>
        <row r="171">
          <cell r="A171" t="str">
            <v>KR</v>
          </cell>
          <cell r="B171" t="str">
            <v>1900000027</v>
          </cell>
          <cell r="C171" t="str">
            <v>2030S10601</v>
          </cell>
          <cell r="D171" t="str">
            <v>12884921/常州电子器材/子弹头等/耳机注塑</v>
          </cell>
          <cell r="E171" t="str">
            <v>转帐2007010431</v>
          </cell>
          <cell r="F171" t="str">
            <v>12884921/672.37</v>
          </cell>
          <cell r="G171">
            <v>39037</v>
          </cell>
          <cell r="H171">
            <v>492.31</v>
          </cell>
          <cell r="I171">
            <v>39099</v>
          </cell>
        </row>
        <row r="172">
          <cell r="A172" t="str">
            <v>KR</v>
          </cell>
          <cell r="B172" t="str">
            <v>1900000027</v>
          </cell>
          <cell r="C172" t="str">
            <v>2030S50701</v>
          </cell>
          <cell r="D172" t="str">
            <v>12884921/常州电子器材/子弹头等/冲压品控</v>
          </cell>
          <cell r="E172" t="str">
            <v>转帐2007010431</v>
          </cell>
          <cell r="F172" t="str">
            <v>12884921/672.37</v>
          </cell>
          <cell r="G172">
            <v>39037</v>
          </cell>
          <cell r="H172">
            <v>196.58</v>
          </cell>
          <cell r="I172">
            <v>39099</v>
          </cell>
        </row>
        <row r="173">
          <cell r="A173" t="str">
            <v>KR</v>
          </cell>
          <cell r="B173" t="str">
            <v>1900000170</v>
          </cell>
          <cell r="C173" t="str">
            <v>2030S10501</v>
          </cell>
          <cell r="D173" t="str">
            <v>12884922/常州经济/电料/注塑</v>
          </cell>
          <cell r="E173" t="str">
            <v>转帐2007010414</v>
          </cell>
          <cell r="F173" t="str">
            <v>12884922/678.11</v>
          </cell>
          <cell r="G173">
            <v>39037</v>
          </cell>
          <cell r="H173">
            <v>3570.08</v>
          </cell>
          <cell r="I173">
            <v>39113</v>
          </cell>
        </row>
        <row r="174">
          <cell r="A174" t="str">
            <v>KR</v>
          </cell>
          <cell r="B174" t="str">
            <v>1900000170</v>
          </cell>
          <cell r="C174" t="str">
            <v>2030S10401</v>
          </cell>
          <cell r="D174" t="str">
            <v>12884922/常州经济/电料/冲压</v>
          </cell>
          <cell r="E174" t="str">
            <v>转帐2007010414</v>
          </cell>
          <cell r="F174" t="str">
            <v>12884922/678.11</v>
          </cell>
          <cell r="G174">
            <v>39037</v>
          </cell>
          <cell r="H174">
            <v>418.81</v>
          </cell>
          <cell r="I174">
            <v>39113</v>
          </cell>
        </row>
        <row r="175">
          <cell r="A175" t="str">
            <v>KR</v>
          </cell>
          <cell r="B175" t="str">
            <v>1900000138</v>
          </cell>
          <cell r="C175" t="str">
            <v>2030S10501</v>
          </cell>
          <cell r="D175" t="str">
            <v>12885494/常州电子器材/台灯等/注塑车间</v>
          </cell>
          <cell r="E175" t="str">
            <v>转帐2007010458</v>
          </cell>
          <cell r="F175" t="str">
            <v>12885494/386.86</v>
          </cell>
          <cell r="G175">
            <v>39063</v>
          </cell>
          <cell r="H175">
            <v>820.52</v>
          </cell>
          <cell r="I175">
            <v>39111</v>
          </cell>
        </row>
        <row r="176">
          <cell r="A176" t="str">
            <v>KR</v>
          </cell>
          <cell r="B176" t="str">
            <v>1900000138</v>
          </cell>
          <cell r="C176" t="str">
            <v>2030S10401</v>
          </cell>
          <cell r="D176" t="str">
            <v>12885494/常州电子器材/台灯等/冲压车间</v>
          </cell>
          <cell r="E176" t="str">
            <v>转帐2007010458</v>
          </cell>
          <cell r="F176" t="str">
            <v>12885494/386.86</v>
          </cell>
          <cell r="G176">
            <v>39063</v>
          </cell>
          <cell r="H176">
            <v>651.71</v>
          </cell>
          <cell r="I176">
            <v>39111</v>
          </cell>
        </row>
        <row r="177">
          <cell r="A177" t="str">
            <v>KR</v>
          </cell>
          <cell r="B177" t="str">
            <v>1900000138</v>
          </cell>
          <cell r="C177" t="str">
            <v>2030S50701</v>
          </cell>
          <cell r="D177" t="str">
            <v>12885494/常州电子器材/台灯等/注塑品控</v>
          </cell>
          <cell r="E177" t="str">
            <v>转帐2007010458</v>
          </cell>
          <cell r="F177" t="str">
            <v>12885494/386.86</v>
          </cell>
          <cell r="G177">
            <v>39063</v>
          </cell>
          <cell r="H177">
            <v>136.75</v>
          </cell>
          <cell r="I177">
            <v>39111</v>
          </cell>
        </row>
        <row r="178">
          <cell r="A178" t="str">
            <v>KR</v>
          </cell>
          <cell r="B178" t="str">
            <v>1900000138</v>
          </cell>
          <cell r="C178" t="str">
            <v>2030S10601</v>
          </cell>
          <cell r="D178" t="str">
            <v>12885494/常州电子器材/台灯等/耳机注塑</v>
          </cell>
          <cell r="E178" t="str">
            <v>转帐2007010458</v>
          </cell>
          <cell r="F178" t="str">
            <v>12885494/386.86</v>
          </cell>
          <cell r="G178">
            <v>39063</v>
          </cell>
          <cell r="H178">
            <v>666.66</v>
          </cell>
          <cell r="I178">
            <v>39111</v>
          </cell>
        </row>
        <row r="179">
          <cell r="A179" t="str">
            <v>KR</v>
          </cell>
          <cell r="B179" t="str">
            <v>1900000140</v>
          </cell>
          <cell r="C179" t="str">
            <v>2030S10501</v>
          </cell>
          <cell r="D179" t="str">
            <v>12885495/常州电子器材/注塑车间</v>
          </cell>
          <cell r="E179" t="str">
            <v>转帐2007010460</v>
          </cell>
          <cell r="F179" t="str">
            <v>12885495/705.94</v>
          </cell>
          <cell r="G179">
            <v>39063</v>
          </cell>
          <cell r="H179">
            <v>1567.52</v>
          </cell>
          <cell r="I179">
            <v>39111</v>
          </cell>
        </row>
        <row r="180">
          <cell r="A180" t="str">
            <v>KR</v>
          </cell>
          <cell r="B180" t="str">
            <v>1900000140</v>
          </cell>
          <cell r="C180" t="str">
            <v>2030S10401</v>
          </cell>
          <cell r="D180" t="str">
            <v>12885495/常州电子器材/冲压车间</v>
          </cell>
          <cell r="E180" t="str">
            <v>转帐2007010460</v>
          </cell>
          <cell r="F180" t="str">
            <v>12885495/705.94</v>
          </cell>
          <cell r="G180">
            <v>39063</v>
          </cell>
          <cell r="H180">
            <v>325.64</v>
          </cell>
          <cell r="I180">
            <v>39111</v>
          </cell>
        </row>
        <row r="181">
          <cell r="A181" t="str">
            <v>KR</v>
          </cell>
          <cell r="B181" t="str">
            <v>1900000140</v>
          </cell>
          <cell r="C181" t="str">
            <v>2030S10601</v>
          </cell>
          <cell r="D181" t="str">
            <v>12885495/常州电子器材/耳机注塑</v>
          </cell>
          <cell r="E181" t="str">
            <v>转帐2007010460</v>
          </cell>
          <cell r="F181" t="str">
            <v>12885495/705.94</v>
          </cell>
          <cell r="G181">
            <v>39063</v>
          </cell>
          <cell r="H181">
            <v>2259.4</v>
          </cell>
          <cell r="I181">
            <v>39111</v>
          </cell>
        </row>
        <row r="182">
          <cell r="A182" t="str">
            <v>KR</v>
          </cell>
          <cell r="B182" t="str">
            <v>1900000139</v>
          </cell>
          <cell r="C182" t="str">
            <v>2030S10601</v>
          </cell>
          <cell r="D182" t="str">
            <v>12885496/常州电子器材/油管等/耳机注塑</v>
          </cell>
          <cell r="E182" t="str">
            <v>转帐2007010459</v>
          </cell>
          <cell r="F182" t="str">
            <v>12885496/614.91</v>
          </cell>
          <cell r="G182">
            <v>39063</v>
          </cell>
          <cell r="H182">
            <v>3589.74</v>
          </cell>
          <cell r="I182">
            <v>39111</v>
          </cell>
        </row>
        <row r="183">
          <cell r="A183" t="str">
            <v>KR</v>
          </cell>
          <cell r="B183" t="str">
            <v>1900000139</v>
          </cell>
          <cell r="C183" t="str">
            <v>2030S10501</v>
          </cell>
          <cell r="D183" t="str">
            <v>12885496/常州电子器材/油管等/注塑车间</v>
          </cell>
          <cell r="E183" t="str">
            <v>转帐2007010459</v>
          </cell>
          <cell r="F183" t="str">
            <v>12885496/614.91</v>
          </cell>
          <cell r="G183">
            <v>39063</v>
          </cell>
          <cell r="H183">
            <v>13.67</v>
          </cell>
          <cell r="I183">
            <v>39111</v>
          </cell>
        </row>
        <row r="184">
          <cell r="A184" t="str">
            <v>KR</v>
          </cell>
          <cell r="B184" t="str">
            <v>1900000139</v>
          </cell>
          <cell r="C184" t="str">
            <v>2030S10401</v>
          </cell>
          <cell r="D184" t="str">
            <v>12885496/常州电子器材/油管等/冲压车间</v>
          </cell>
          <cell r="E184" t="str">
            <v>转帐2007010459</v>
          </cell>
          <cell r="F184" t="str">
            <v>12885496/614.91</v>
          </cell>
          <cell r="G184">
            <v>39063</v>
          </cell>
          <cell r="H184">
            <v>13.68</v>
          </cell>
          <cell r="I184">
            <v>39111</v>
          </cell>
        </row>
        <row r="185">
          <cell r="A185" t="str">
            <v>KR</v>
          </cell>
          <cell r="B185" t="str">
            <v>1900000033</v>
          </cell>
          <cell r="C185" t="str">
            <v>2030S10301</v>
          </cell>
          <cell r="D185" t="str">
            <v>12906670/常州通用/弹簧等/音膜车间</v>
          </cell>
          <cell r="E185" t="str">
            <v>转帐2007010436</v>
          </cell>
          <cell r="F185" t="str">
            <v>12906670/668.13</v>
          </cell>
          <cell r="G185">
            <v>39018</v>
          </cell>
          <cell r="H185">
            <v>1913.93</v>
          </cell>
          <cell r="I185">
            <v>39099</v>
          </cell>
        </row>
        <row r="186">
          <cell r="A186" t="str">
            <v>KR</v>
          </cell>
          <cell r="B186" t="str">
            <v>1900000033</v>
          </cell>
          <cell r="C186" t="str">
            <v>2030S10701</v>
          </cell>
          <cell r="D186" t="str">
            <v>12906670/常州通用/弹簧等/三车间</v>
          </cell>
          <cell r="E186" t="str">
            <v>转帐2007010436</v>
          </cell>
          <cell r="F186" t="str">
            <v>12906670/668.13</v>
          </cell>
          <cell r="G186">
            <v>39018</v>
          </cell>
          <cell r="H186">
            <v>6</v>
          </cell>
          <cell r="I186">
            <v>39099</v>
          </cell>
        </row>
        <row r="187">
          <cell r="A187" t="str">
            <v>KR</v>
          </cell>
          <cell r="B187" t="str">
            <v>1900000033</v>
          </cell>
          <cell r="C187" t="str">
            <v>2030S10401</v>
          </cell>
          <cell r="D187" t="str">
            <v>12906670/常州通用/弹簧等/冲压车间</v>
          </cell>
          <cell r="E187" t="str">
            <v>转帐2007010436</v>
          </cell>
          <cell r="F187" t="str">
            <v>12906670/668.13</v>
          </cell>
          <cell r="G187">
            <v>39018</v>
          </cell>
          <cell r="H187">
            <v>738.46</v>
          </cell>
          <cell r="I187">
            <v>39099</v>
          </cell>
        </row>
        <row r="188">
          <cell r="A188" t="str">
            <v>KR</v>
          </cell>
          <cell r="B188" t="str">
            <v>1900000033</v>
          </cell>
          <cell r="C188" t="str">
            <v>2030S10501</v>
          </cell>
          <cell r="D188" t="str">
            <v>12906670/常州通用/弹簧等/注塑车间</v>
          </cell>
          <cell r="E188" t="str">
            <v>转帐2007010436</v>
          </cell>
          <cell r="F188" t="str">
            <v>12906670/668.13</v>
          </cell>
          <cell r="G188">
            <v>39018</v>
          </cell>
          <cell r="H188">
            <v>1271.79</v>
          </cell>
          <cell r="I188">
            <v>39099</v>
          </cell>
        </row>
        <row r="189">
          <cell r="A189" t="str">
            <v>KR</v>
          </cell>
          <cell r="B189" t="str">
            <v>1900000114</v>
          </cell>
          <cell r="C189" t="str">
            <v>2030S10401</v>
          </cell>
          <cell r="D189" t="str">
            <v>12906704/常州通用/清洗剂/冲压车间</v>
          </cell>
          <cell r="E189" t="str">
            <v>转帐2007010441</v>
          </cell>
          <cell r="F189" t="str">
            <v>12906704/674.77</v>
          </cell>
          <cell r="G189">
            <v>39038</v>
          </cell>
          <cell r="H189">
            <v>369.23</v>
          </cell>
          <cell r="I189">
            <v>39107</v>
          </cell>
        </row>
        <row r="190">
          <cell r="A190" t="str">
            <v>KR</v>
          </cell>
          <cell r="B190" t="str">
            <v>1900000114</v>
          </cell>
          <cell r="C190" t="str">
            <v>2030S10201</v>
          </cell>
          <cell r="D190" t="str">
            <v>12906704/常州通用/清洗剂/绕线车间</v>
          </cell>
          <cell r="E190" t="str">
            <v>转帐2007010441</v>
          </cell>
          <cell r="F190" t="str">
            <v>12906704/674.77</v>
          </cell>
          <cell r="G190">
            <v>39038</v>
          </cell>
          <cell r="H190">
            <v>3600</v>
          </cell>
          <cell r="I190">
            <v>39107</v>
          </cell>
        </row>
        <row r="191">
          <cell r="A191" t="str">
            <v>KR</v>
          </cell>
          <cell r="B191" t="str">
            <v>1900000117</v>
          </cell>
          <cell r="C191" t="str">
            <v>2030S10201</v>
          </cell>
          <cell r="D191" t="str">
            <v>12906708/常州通用/脱模剂/绕线车间</v>
          </cell>
          <cell r="E191" t="str">
            <v>转帐2007010440</v>
          </cell>
          <cell r="F191" t="str">
            <v>12906708/612</v>
          </cell>
          <cell r="G191">
            <v>39039</v>
          </cell>
          <cell r="H191">
            <v>3600</v>
          </cell>
          <cell r="I191">
            <v>39107</v>
          </cell>
        </row>
        <row r="192">
          <cell r="A192" t="str">
            <v>KR</v>
          </cell>
          <cell r="B192" t="str">
            <v>1900000070</v>
          </cell>
          <cell r="C192" t="str">
            <v>2030S10301</v>
          </cell>
          <cell r="D192" t="str">
            <v>12906715/常州通用/罗帽等/音膜车间</v>
          </cell>
          <cell r="E192" t="str">
            <v>转帐2007010517</v>
          </cell>
          <cell r="F192" t="str">
            <v>12906715/375.03</v>
          </cell>
          <cell r="G192">
            <v>39040</v>
          </cell>
          <cell r="H192">
            <v>718.63</v>
          </cell>
          <cell r="I192">
            <v>39105</v>
          </cell>
        </row>
        <row r="193">
          <cell r="A193" t="str">
            <v>KR</v>
          </cell>
          <cell r="B193" t="str">
            <v>1900000070</v>
          </cell>
          <cell r="C193" t="str">
            <v>2030S10101</v>
          </cell>
          <cell r="D193" t="str">
            <v>12906715/常州通用/罗帽等/二车间</v>
          </cell>
          <cell r="E193" t="str">
            <v>转帐2007010517</v>
          </cell>
          <cell r="F193" t="str">
            <v>12906715/375.03</v>
          </cell>
          <cell r="G193">
            <v>39040</v>
          </cell>
          <cell r="H193">
            <v>511.81</v>
          </cell>
          <cell r="I193">
            <v>39105</v>
          </cell>
        </row>
        <row r="194">
          <cell r="A194" t="str">
            <v>KR</v>
          </cell>
          <cell r="B194" t="str">
            <v>1900000070</v>
          </cell>
          <cell r="C194" t="str">
            <v>2030S10501</v>
          </cell>
          <cell r="D194" t="str">
            <v>12906715/常州通用/罗帽等/注塑车间</v>
          </cell>
          <cell r="E194" t="str">
            <v>转帐2007010517</v>
          </cell>
          <cell r="F194" t="str">
            <v>12906715/375.03</v>
          </cell>
          <cell r="G194">
            <v>39040</v>
          </cell>
          <cell r="H194">
            <v>157.75</v>
          </cell>
          <cell r="I194">
            <v>39105</v>
          </cell>
        </row>
        <row r="195">
          <cell r="A195" t="str">
            <v>KR</v>
          </cell>
          <cell r="B195" t="str">
            <v>1900000070</v>
          </cell>
          <cell r="C195" t="str">
            <v>2030S10401</v>
          </cell>
          <cell r="D195" t="str">
            <v>12906715/常州通用/罗帽等/冲压车间</v>
          </cell>
          <cell r="E195" t="str">
            <v>转帐2007010517</v>
          </cell>
          <cell r="F195" t="str">
            <v>12906715/375.03</v>
          </cell>
          <cell r="G195">
            <v>39040</v>
          </cell>
          <cell r="H195">
            <v>817.89</v>
          </cell>
          <cell r="I195">
            <v>39105</v>
          </cell>
        </row>
        <row r="196">
          <cell r="A196" t="str">
            <v>SA</v>
          </cell>
          <cell r="B196" t="str">
            <v>100000358</v>
          </cell>
          <cell r="C196" t="str">
            <v>2030S11201</v>
          </cell>
          <cell r="D196" t="str">
            <v>12974567＃常策电料6464＃喷漆</v>
          </cell>
          <cell r="E196" t="str">
            <v>银行2007010284</v>
          </cell>
          <cell r="F196" t="str">
            <v>12974567＃常策电料</v>
          </cell>
          <cell r="G196">
            <v>39041</v>
          </cell>
          <cell r="H196">
            <v>5524.79</v>
          </cell>
          <cell r="I196">
            <v>39112</v>
          </cell>
        </row>
        <row r="197">
          <cell r="A197" t="str">
            <v>KR</v>
          </cell>
          <cell r="B197" t="str">
            <v>1900000051</v>
          </cell>
          <cell r="C197" t="str">
            <v>2030S51401</v>
          </cell>
          <cell r="D197" t="str">
            <v>12997637/章伦文体/复印纸等/公共</v>
          </cell>
          <cell r="E197" t="str">
            <v>转账2007010173</v>
          </cell>
          <cell r="F197" t="str">
            <v>12997637/1161.22</v>
          </cell>
          <cell r="G197">
            <v>39028</v>
          </cell>
          <cell r="H197">
            <v>5179.49</v>
          </cell>
          <cell r="I197">
            <v>39100</v>
          </cell>
        </row>
        <row r="198">
          <cell r="A198" t="str">
            <v>KR</v>
          </cell>
          <cell r="B198" t="str">
            <v>1900000051</v>
          </cell>
          <cell r="C198" t="str">
            <v>2030S10101</v>
          </cell>
          <cell r="D198" t="str">
            <v>12997637/章伦文体/复印纸等/二车间</v>
          </cell>
          <cell r="E198" t="str">
            <v>转账2007010173</v>
          </cell>
          <cell r="F198" t="str">
            <v>12997637/1161.22</v>
          </cell>
          <cell r="G198">
            <v>39028</v>
          </cell>
          <cell r="H198">
            <v>1446.16</v>
          </cell>
          <cell r="I198">
            <v>39100</v>
          </cell>
        </row>
        <row r="199">
          <cell r="A199" t="str">
            <v>KR</v>
          </cell>
          <cell r="B199" t="str">
            <v>1900000051</v>
          </cell>
          <cell r="C199" t="str">
            <v>2030S10401</v>
          </cell>
          <cell r="D199" t="str">
            <v>12997637/章伦文体/复印纸等/冲压车间</v>
          </cell>
          <cell r="E199" t="str">
            <v>转账2007010173</v>
          </cell>
          <cell r="F199" t="str">
            <v>12997637/1161.22</v>
          </cell>
          <cell r="G199">
            <v>39028</v>
          </cell>
          <cell r="H199">
            <v>205.13</v>
          </cell>
          <cell r="I199">
            <v>39100</v>
          </cell>
        </row>
        <row r="200">
          <cell r="A200" t="str">
            <v>SA</v>
          </cell>
          <cell r="B200" t="str">
            <v>100000293</v>
          </cell>
          <cell r="C200" t="str">
            <v>2030S10601</v>
          </cell>
          <cell r="D200" t="str">
            <v>13019918＃汇丰油款4207＃北厂注塑</v>
          </cell>
          <cell r="E200" t="str">
            <v>银行2007010266</v>
          </cell>
          <cell r="F200" t="str">
            <v>13019918＃汇丰油款</v>
          </cell>
          <cell r="G200">
            <v>39060</v>
          </cell>
          <cell r="H200">
            <v>3470.09</v>
          </cell>
          <cell r="I200">
            <v>39111</v>
          </cell>
        </row>
        <row r="201">
          <cell r="A201" t="str">
            <v>SA</v>
          </cell>
          <cell r="B201" t="str">
            <v>100000293</v>
          </cell>
          <cell r="C201" t="str">
            <v>2030S10401</v>
          </cell>
          <cell r="D201" t="str">
            <v>13019918＃汇丰油款4207＃冲压</v>
          </cell>
          <cell r="E201" t="str">
            <v>银行2007010266</v>
          </cell>
          <cell r="F201" t="str">
            <v>13019918＃汇丰油款</v>
          </cell>
          <cell r="G201">
            <v>39060</v>
          </cell>
          <cell r="H201">
            <v>125.64</v>
          </cell>
          <cell r="I201">
            <v>39111</v>
          </cell>
        </row>
        <row r="202">
          <cell r="A202" t="str">
            <v>KR</v>
          </cell>
          <cell r="B202" t="str">
            <v>1900000034</v>
          </cell>
          <cell r="C202" t="str">
            <v>2030S51401</v>
          </cell>
          <cell r="D202" t="str">
            <v>13068921/常州金富/黑色袋等/公共</v>
          </cell>
          <cell r="E202" t="str">
            <v>转帐2007010437</v>
          </cell>
          <cell r="F202" t="str">
            <v>13068921/1220.43</v>
          </cell>
          <cell r="G202">
            <v>39042</v>
          </cell>
          <cell r="H202">
            <v>7178.97</v>
          </cell>
          <cell r="I202">
            <v>39099</v>
          </cell>
        </row>
        <row r="203">
          <cell r="A203" t="str">
            <v>KR</v>
          </cell>
          <cell r="B203" t="str">
            <v>1900000035</v>
          </cell>
          <cell r="C203" t="str">
            <v>2030S10301</v>
          </cell>
          <cell r="D203" t="str">
            <v>13070904/礼嘉正光/加热片/音膜车间</v>
          </cell>
          <cell r="E203" t="str">
            <v>转帐2007010464</v>
          </cell>
          <cell r="F203" t="str">
            <v>13070904/2198.01</v>
          </cell>
          <cell r="G203">
            <v>39046</v>
          </cell>
          <cell r="H203">
            <v>12929.49</v>
          </cell>
          <cell r="I203">
            <v>39099</v>
          </cell>
        </row>
        <row r="204">
          <cell r="A204" t="str">
            <v>SA</v>
          </cell>
          <cell r="B204" t="str">
            <v>100000250</v>
          </cell>
          <cell r="C204" t="str">
            <v>2030P11201</v>
          </cell>
          <cell r="D204" t="str">
            <v>13106215#新峰弯头85.49#压电</v>
          </cell>
          <cell r="E204" t="str">
            <v>现金2007010069</v>
          </cell>
          <cell r="F204" t="str">
            <v>13106215#新峰弯头</v>
          </cell>
          <cell r="G204">
            <v>39045</v>
          </cell>
          <cell r="H204">
            <v>73.06</v>
          </cell>
          <cell r="I204">
            <v>39109</v>
          </cell>
        </row>
        <row r="205">
          <cell r="A205" t="str">
            <v>SA</v>
          </cell>
          <cell r="B205" t="str">
            <v>100000292</v>
          </cell>
          <cell r="C205" t="str">
            <v>2030S10401</v>
          </cell>
          <cell r="D205" t="str">
            <v>13108592国誉铝铸件1240.4＃冲压</v>
          </cell>
          <cell r="E205" t="str">
            <v>银行2007010265</v>
          </cell>
          <cell r="F205" t="str">
            <v>13108592国誉铝铸件</v>
          </cell>
          <cell r="G205">
            <v>39049</v>
          </cell>
          <cell r="H205">
            <v>1060.17</v>
          </cell>
          <cell r="I205">
            <v>39111</v>
          </cell>
        </row>
        <row r="206">
          <cell r="A206" t="str">
            <v>KR</v>
          </cell>
          <cell r="B206" t="str">
            <v>1900000015</v>
          </cell>
          <cell r="C206" t="str">
            <v>2030S50601</v>
          </cell>
          <cell r="D206" t="str">
            <v>13108593/常州国誉/铝铸件/工程部</v>
          </cell>
          <cell r="E206" t="str">
            <v>转帐2007010419</v>
          </cell>
          <cell r="F206" t="str">
            <v>13108593/4984.17</v>
          </cell>
          <cell r="G206">
            <v>39049</v>
          </cell>
          <cell r="H206">
            <v>29318.63</v>
          </cell>
          <cell r="I206">
            <v>39099</v>
          </cell>
        </row>
        <row r="207">
          <cell r="A207" t="str">
            <v>KR</v>
          </cell>
          <cell r="B207" t="str">
            <v>1900000054</v>
          </cell>
          <cell r="C207" t="str">
            <v>2030S10601</v>
          </cell>
          <cell r="D207" t="str">
            <v>13134604/何家红光/吸塑盒等/北厂注塑</v>
          </cell>
          <cell r="E207" t="str">
            <v>转账2007010157</v>
          </cell>
          <cell r="F207" t="str">
            <v>13134604/5835.66</v>
          </cell>
          <cell r="G207">
            <v>39086</v>
          </cell>
          <cell r="H207">
            <v>34327.42</v>
          </cell>
          <cell r="I207">
            <v>39100</v>
          </cell>
        </row>
        <row r="208">
          <cell r="A208" t="str">
            <v>SA</v>
          </cell>
          <cell r="B208" t="str">
            <v>100000320</v>
          </cell>
          <cell r="C208" t="str">
            <v>2030S10501</v>
          </cell>
          <cell r="D208" t="str">
            <v>13139812＃环达角钢722＃注塑</v>
          </cell>
          <cell r="E208" t="str">
            <v>银行2007010275</v>
          </cell>
          <cell r="F208" t="str">
            <v>13139812＃环达角钢</v>
          </cell>
          <cell r="G208">
            <v>39072</v>
          </cell>
          <cell r="H208">
            <v>617.09</v>
          </cell>
          <cell r="I208">
            <v>39111</v>
          </cell>
        </row>
        <row r="209">
          <cell r="A209" t="str">
            <v>KR</v>
          </cell>
          <cell r="B209" t="str">
            <v>1900000053</v>
          </cell>
          <cell r="C209" t="str">
            <v>2030S10101</v>
          </cell>
          <cell r="D209" t="str">
            <v>13205023/章伦文体/复印纸等/二车间</v>
          </cell>
          <cell r="E209" t="str">
            <v>转账2007010171</v>
          </cell>
          <cell r="F209" t="str">
            <v>13205023/1520.99</v>
          </cell>
          <cell r="G209">
            <v>39051</v>
          </cell>
          <cell r="H209">
            <v>5058.1099999999997</v>
          </cell>
          <cell r="I209">
            <v>39100</v>
          </cell>
        </row>
        <row r="210">
          <cell r="A210" t="str">
            <v>KR</v>
          </cell>
          <cell r="B210" t="str">
            <v>1900000053</v>
          </cell>
          <cell r="C210" t="str">
            <v>2030S51401</v>
          </cell>
          <cell r="D210" t="str">
            <v>13205023/章伦文体/复印纸等/公共</v>
          </cell>
          <cell r="E210" t="str">
            <v>转账2007010171</v>
          </cell>
          <cell r="F210" t="str">
            <v>13205023/1520.99</v>
          </cell>
          <cell r="G210">
            <v>39051</v>
          </cell>
          <cell r="H210">
            <v>2350.4299999999998</v>
          </cell>
          <cell r="I210">
            <v>39100</v>
          </cell>
        </row>
        <row r="211">
          <cell r="A211" t="str">
            <v>KR</v>
          </cell>
          <cell r="B211" t="str">
            <v>1900000053</v>
          </cell>
          <cell r="C211" t="str">
            <v>2030A50801</v>
          </cell>
          <cell r="D211" t="str">
            <v>13205023/章伦文体/复印纸等/仓库</v>
          </cell>
          <cell r="E211" t="str">
            <v>转账2007010171</v>
          </cell>
          <cell r="F211" t="str">
            <v>13205023/1520.99</v>
          </cell>
          <cell r="G211">
            <v>39051</v>
          </cell>
          <cell r="H211">
            <v>726.5</v>
          </cell>
          <cell r="I211">
            <v>39100</v>
          </cell>
        </row>
        <row r="212">
          <cell r="A212" t="str">
            <v>KR</v>
          </cell>
          <cell r="B212" t="str">
            <v>1900000053</v>
          </cell>
          <cell r="C212" t="str">
            <v>2030S10501</v>
          </cell>
          <cell r="D212" t="str">
            <v>13205023/章伦文体/复印纸等/注塑车间</v>
          </cell>
          <cell r="E212" t="str">
            <v>转账2007010171</v>
          </cell>
          <cell r="F212" t="str">
            <v>13205023/1520.99</v>
          </cell>
          <cell r="G212">
            <v>39051</v>
          </cell>
          <cell r="H212">
            <v>811.97</v>
          </cell>
          <cell r="I212">
            <v>39100</v>
          </cell>
        </row>
        <row r="213">
          <cell r="A213" t="str">
            <v>KR</v>
          </cell>
          <cell r="B213" t="str">
            <v>1900000049</v>
          </cell>
          <cell r="C213" t="str">
            <v>2030S51401</v>
          </cell>
          <cell r="D213" t="str">
            <v>13330814/常州九旭/针头等/公共</v>
          </cell>
          <cell r="E213" t="str">
            <v>转帐2007010499</v>
          </cell>
          <cell r="F213" t="str">
            <v>13330814/154.58</v>
          </cell>
          <cell r="G213">
            <v>39049</v>
          </cell>
          <cell r="H213">
            <v>905.99</v>
          </cell>
          <cell r="I213">
            <v>39100</v>
          </cell>
        </row>
        <row r="214">
          <cell r="A214" t="str">
            <v>KR</v>
          </cell>
          <cell r="B214" t="str">
            <v>1900000049</v>
          </cell>
          <cell r="C214" t="str">
            <v>2030S50701</v>
          </cell>
          <cell r="D214" t="str">
            <v>13330814/常州九旭/针头等/品控</v>
          </cell>
          <cell r="E214" t="str">
            <v>转帐2007010499</v>
          </cell>
          <cell r="F214" t="str">
            <v>13330814/154.58</v>
          </cell>
          <cell r="G214">
            <v>39049</v>
          </cell>
          <cell r="H214">
            <v>3.33</v>
          </cell>
          <cell r="I214">
            <v>39100</v>
          </cell>
        </row>
        <row r="215">
          <cell r="A215" t="str">
            <v>KR</v>
          </cell>
          <cell r="B215" t="str">
            <v>1900000004</v>
          </cell>
          <cell r="C215" t="str">
            <v>2030S10701</v>
          </cell>
          <cell r="D215" t="str">
            <v>13330815/常州九旭/针头等/三车间</v>
          </cell>
          <cell r="E215" t="str">
            <v>转帐2007010524</v>
          </cell>
          <cell r="F215" t="str">
            <v>13330815/2347.74</v>
          </cell>
          <cell r="G215">
            <v>39049</v>
          </cell>
          <cell r="H215">
            <v>3247.86</v>
          </cell>
          <cell r="I215">
            <v>39091</v>
          </cell>
        </row>
        <row r="216">
          <cell r="A216" t="str">
            <v>KR</v>
          </cell>
          <cell r="B216" t="str">
            <v>1900000004</v>
          </cell>
          <cell r="C216" t="str">
            <v>2030S50701</v>
          </cell>
          <cell r="D216" t="str">
            <v>13330815/常州九旭/针头等/品控</v>
          </cell>
          <cell r="E216" t="str">
            <v>转帐2007010524</v>
          </cell>
          <cell r="F216" t="str">
            <v>13330815/2347.74</v>
          </cell>
          <cell r="G216">
            <v>39049</v>
          </cell>
          <cell r="H216">
            <v>2880.34</v>
          </cell>
          <cell r="I216">
            <v>39091</v>
          </cell>
        </row>
        <row r="217">
          <cell r="A217" t="str">
            <v>KR</v>
          </cell>
          <cell r="B217" t="str">
            <v>1900000004</v>
          </cell>
          <cell r="C217" t="str">
            <v>2030S11101</v>
          </cell>
          <cell r="D217" t="str">
            <v>13330815/常州九旭/针头等/压电</v>
          </cell>
          <cell r="E217" t="str">
            <v>转帐2007010524</v>
          </cell>
          <cell r="F217" t="str">
            <v>13330815/2347.74</v>
          </cell>
          <cell r="G217">
            <v>39049</v>
          </cell>
          <cell r="H217">
            <v>948.72</v>
          </cell>
          <cell r="I217">
            <v>39091</v>
          </cell>
        </row>
        <row r="218">
          <cell r="A218" t="str">
            <v>KR</v>
          </cell>
          <cell r="B218" t="str">
            <v>1900000004</v>
          </cell>
          <cell r="C218" t="str">
            <v>2030S51401</v>
          </cell>
          <cell r="D218" t="str">
            <v>13330815/常州九旭/针头等/公共</v>
          </cell>
          <cell r="E218" t="str">
            <v>转帐2007010524</v>
          </cell>
          <cell r="F218" t="str">
            <v>13330815/2347.74</v>
          </cell>
          <cell r="G218">
            <v>39049</v>
          </cell>
          <cell r="H218">
            <v>6733.34</v>
          </cell>
          <cell r="I218">
            <v>39091</v>
          </cell>
        </row>
        <row r="219">
          <cell r="A219" t="str">
            <v>KR</v>
          </cell>
          <cell r="B219" t="str">
            <v>1900000005</v>
          </cell>
          <cell r="C219" t="str">
            <v>2030S51401</v>
          </cell>
          <cell r="D219" t="str">
            <v>13330816/常州九旭/针头等/公共</v>
          </cell>
          <cell r="E219" t="str">
            <v>转帐2007010525</v>
          </cell>
          <cell r="F219" t="str">
            <v>13330816/1688.55</v>
          </cell>
          <cell r="G219">
            <v>39049</v>
          </cell>
          <cell r="H219">
            <v>9289.06</v>
          </cell>
          <cell r="I219">
            <v>39091</v>
          </cell>
        </row>
        <row r="220">
          <cell r="A220" t="str">
            <v>KR</v>
          </cell>
          <cell r="B220" t="str">
            <v>1900000005</v>
          </cell>
          <cell r="C220" t="str">
            <v>2030S10701</v>
          </cell>
          <cell r="D220" t="str">
            <v>13330816/常州九旭/针头等/三车间</v>
          </cell>
          <cell r="E220" t="str">
            <v>转帐2007010525</v>
          </cell>
          <cell r="F220" t="str">
            <v>13330816/1688.55</v>
          </cell>
          <cell r="G220">
            <v>39049</v>
          </cell>
          <cell r="H220">
            <v>643.59</v>
          </cell>
          <cell r="I220">
            <v>39091</v>
          </cell>
        </row>
        <row r="221">
          <cell r="A221" t="str">
            <v>KR</v>
          </cell>
          <cell r="B221" t="str">
            <v>1900000045</v>
          </cell>
          <cell r="C221" t="str">
            <v>2030S50601</v>
          </cell>
          <cell r="D221" t="str">
            <v>13339456/大地厨房/防护罩等/二车间工程</v>
          </cell>
          <cell r="E221" t="str">
            <v>转帐2007010504</v>
          </cell>
          <cell r="F221" t="str">
            <v>13339456/1136.23</v>
          </cell>
          <cell r="G221">
            <v>39021</v>
          </cell>
          <cell r="H221">
            <v>5358.98</v>
          </cell>
          <cell r="I221">
            <v>39100</v>
          </cell>
        </row>
        <row r="222">
          <cell r="A222" t="str">
            <v>SA</v>
          </cell>
          <cell r="B222" t="str">
            <v>100000247</v>
          </cell>
          <cell r="C222" t="str">
            <v>2030S51401</v>
          </cell>
          <cell r="D222" t="str">
            <v>13426003＃朋兴材料1000＃电工</v>
          </cell>
          <cell r="E222" t="str">
            <v>银行2007010239</v>
          </cell>
          <cell r="F222" t="str">
            <v>13426003＃朋兴材料</v>
          </cell>
          <cell r="G222">
            <v>39077</v>
          </cell>
          <cell r="H222">
            <v>854.7</v>
          </cell>
          <cell r="I222">
            <v>39108</v>
          </cell>
        </row>
        <row r="223">
          <cell r="A223" t="str">
            <v>KR</v>
          </cell>
          <cell r="B223" t="str">
            <v>1900000040</v>
          </cell>
          <cell r="C223" t="str">
            <v>2030S10501</v>
          </cell>
          <cell r="D223" t="str">
            <v>13461820/常州振勇/导热油等/注塑车间</v>
          </cell>
          <cell r="E223">
            <v>0</v>
          </cell>
          <cell r="F223" t="str">
            <v>13461820/1329.48</v>
          </cell>
          <cell r="G223">
            <v>39060</v>
          </cell>
          <cell r="H223">
            <v>2264.96</v>
          </cell>
          <cell r="I223">
            <v>39099</v>
          </cell>
        </row>
        <row r="224">
          <cell r="A224" t="str">
            <v>KR</v>
          </cell>
          <cell r="B224" t="str">
            <v>1900000040</v>
          </cell>
          <cell r="C224" t="str">
            <v>2030S10401</v>
          </cell>
          <cell r="D224" t="str">
            <v>13461820/常州振勇/导热油等/冲压车间</v>
          </cell>
          <cell r="E224">
            <v>0</v>
          </cell>
          <cell r="F224" t="str">
            <v>13461820/1329.48</v>
          </cell>
          <cell r="G224">
            <v>39060</v>
          </cell>
          <cell r="H224">
            <v>5555.56</v>
          </cell>
          <cell r="I224">
            <v>39099</v>
          </cell>
        </row>
        <row r="225">
          <cell r="A225" t="str">
            <v>KR</v>
          </cell>
          <cell r="B225" t="str">
            <v>1900000041</v>
          </cell>
          <cell r="C225" t="str">
            <v>2030S10401</v>
          </cell>
          <cell r="D225" t="str">
            <v>13461821/常州振勇/导热油等/冲压车间</v>
          </cell>
          <cell r="E225" t="str">
            <v>转帐2007010469</v>
          </cell>
          <cell r="F225" t="str">
            <v>13461821/1300.42</v>
          </cell>
          <cell r="G225">
            <v>39060</v>
          </cell>
          <cell r="H225">
            <v>5384.62</v>
          </cell>
          <cell r="I225">
            <v>39099</v>
          </cell>
        </row>
        <row r="226">
          <cell r="A226" t="str">
            <v>KR</v>
          </cell>
          <cell r="B226" t="str">
            <v>1900000041</v>
          </cell>
          <cell r="C226" t="str">
            <v>2030S10501</v>
          </cell>
          <cell r="D226" t="str">
            <v>13461821/常州振勇/导热油等/注塑车间</v>
          </cell>
          <cell r="E226" t="str">
            <v>转帐2007010469</v>
          </cell>
          <cell r="F226" t="str">
            <v>13461821/1300.42</v>
          </cell>
          <cell r="G226">
            <v>39060</v>
          </cell>
          <cell r="H226">
            <v>2264.96</v>
          </cell>
          <cell r="I226">
            <v>39099</v>
          </cell>
        </row>
        <row r="227">
          <cell r="A227" t="str">
            <v>KR</v>
          </cell>
          <cell r="B227" t="str">
            <v>1900000031</v>
          </cell>
          <cell r="C227" t="str">
            <v>2030S10401</v>
          </cell>
          <cell r="D227" t="str">
            <v>13461822/常州振勇/液压油等/冲压车间</v>
          </cell>
          <cell r="E227" t="str">
            <v>转帐2007010434</v>
          </cell>
          <cell r="F227" t="str">
            <v>13461822/1373.08</v>
          </cell>
          <cell r="G227">
            <v>39060</v>
          </cell>
          <cell r="H227">
            <v>8076.92</v>
          </cell>
          <cell r="I227">
            <v>39099</v>
          </cell>
        </row>
        <row r="228">
          <cell r="A228" t="str">
            <v>KR</v>
          </cell>
          <cell r="B228" t="str">
            <v>1900000042</v>
          </cell>
          <cell r="C228" t="str">
            <v>2030S10401</v>
          </cell>
          <cell r="D228" t="str">
            <v>13461823-25/常州振勇/液压油等/冲压车间</v>
          </cell>
          <cell r="E228" t="str">
            <v>转帐2007010497</v>
          </cell>
          <cell r="F228" t="str">
            <v>13461823-25/3501.7</v>
          </cell>
          <cell r="G228">
            <v>39060</v>
          </cell>
          <cell r="H228">
            <v>18247.87</v>
          </cell>
          <cell r="I228">
            <v>39099</v>
          </cell>
        </row>
        <row r="229">
          <cell r="A229" t="str">
            <v>KR</v>
          </cell>
          <cell r="B229" t="str">
            <v>1900000042</v>
          </cell>
          <cell r="C229" t="str">
            <v>2030S10501</v>
          </cell>
          <cell r="D229" t="str">
            <v>13461823-25/常州振勇/液压油等/注塑车间</v>
          </cell>
          <cell r="E229" t="str">
            <v>转帐2007010497</v>
          </cell>
          <cell r="F229" t="str">
            <v>13461823-25/3501.7</v>
          </cell>
          <cell r="G229">
            <v>39060</v>
          </cell>
          <cell r="H229">
            <v>2350.4299999999998</v>
          </cell>
          <cell r="I229">
            <v>39099</v>
          </cell>
        </row>
        <row r="230">
          <cell r="A230" t="str">
            <v>SA</v>
          </cell>
          <cell r="B230" t="str">
            <v>100000313</v>
          </cell>
          <cell r="C230" t="str">
            <v>2030S10401</v>
          </cell>
          <cell r="D230" t="str">
            <v>13465455＃电子器材公司气缸3675＃冲压</v>
          </cell>
          <cell r="E230" t="str">
            <v>银行2007010268</v>
          </cell>
          <cell r="F230" t="str">
            <v>13465455＃电子器材</v>
          </cell>
          <cell r="G230">
            <v>39073</v>
          </cell>
          <cell r="H230">
            <v>3141.03</v>
          </cell>
          <cell r="I230">
            <v>39111</v>
          </cell>
        </row>
        <row r="231">
          <cell r="A231" t="str">
            <v>SA</v>
          </cell>
          <cell r="B231" t="str">
            <v>100000016</v>
          </cell>
          <cell r="C231" t="str">
            <v>2030S10301</v>
          </cell>
          <cell r="D231" t="str">
            <v>13504681/02609529#第二机电3350#音膜</v>
          </cell>
          <cell r="E231" t="str">
            <v>银行2007010190</v>
          </cell>
          <cell r="F231" t="str">
            <v>13504681/02609529#</v>
          </cell>
          <cell r="G231">
            <v>39014</v>
          </cell>
          <cell r="H231">
            <v>2692.31</v>
          </cell>
          <cell r="I231">
            <v>39090</v>
          </cell>
        </row>
        <row r="232">
          <cell r="A232" t="str">
            <v>SA</v>
          </cell>
          <cell r="B232" t="str">
            <v>100000016</v>
          </cell>
          <cell r="C232" t="str">
            <v>2030S10501</v>
          </cell>
          <cell r="D232" t="str">
            <v>13504681/02609529#第二机电3350#注塑</v>
          </cell>
          <cell r="E232" t="str">
            <v>银行2007010190</v>
          </cell>
          <cell r="F232" t="str">
            <v>13504681/02609529#</v>
          </cell>
          <cell r="G232">
            <v>39014</v>
          </cell>
          <cell r="H232">
            <v>170.94</v>
          </cell>
          <cell r="I232">
            <v>39090</v>
          </cell>
        </row>
        <row r="233">
          <cell r="A233" t="str">
            <v>KR</v>
          </cell>
          <cell r="B233" t="str">
            <v>1900000052</v>
          </cell>
          <cell r="C233" t="str">
            <v>2030A50201</v>
          </cell>
          <cell r="D233" t="str">
            <v>13533004/立中文化/软木板/人事</v>
          </cell>
          <cell r="E233" t="str">
            <v>转账2007010174</v>
          </cell>
          <cell r="F233" t="str">
            <v>13533004/1627.35</v>
          </cell>
          <cell r="G233">
            <v>39034</v>
          </cell>
          <cell r="H233">
            <v>9572.65</v>
          </cell>
          <cell r="I233">
            <v>39100</v>
          </cell>
        </row>
        <row r="234">
          <cell r="A234" t="str">
            <v>KR</v>
          </cell>
          <cell r="B234" t="str">
            <v>1900000076</v>
          </cell>
          <cell r="C234" t="str">
            <v>2030S51401</v>
          </cell>
          <cell r="D234" t="str">
            <v>13533006/立中文化/记号笔等/公共</v>
          </cell>
          <cell r="E234" t="str">
            <v>转帐2007010513</v>
          </cell>
          <cell r="F234" t="str">
            <v>13533006/707.32</v>
          </cell>
          <cell r="G234">
            <v>39034</v>
          </cell>
          <cell r="H234">
            <v>2210.2600000000002</v>
          </cell>
          <cell r="I234">
            <v>39106</v>
          </cell>
        </row>
        <row r="235">
          <cell r="A235" t="str">
            <v>KR</v>
          </cell>
          <cell r="B235" t="str">
            <v>1900000076</v>
          </cell>
          <cell r="C235" t="str">
            <v>2030A50801</v>
          </cell>
          <cell r="D235" t="str">
            <v>13533006/立中文化/记号笔等/仓库</v>
          </cell>
          <cell r="E235" t="str">
            <v>转帐2007010513</v>
          </cell>
          <cell r="F235" t="str">
            <v>13533006/707.32</v>
          </cell>
          <cell r="G235">
            <v>39034</v>
          </cell>
          <cell r="H235">
            <v>256.42</v>
          </cell>
          <cell r="I235">
            <v>39106</v>
          </cell>
        </row>
        <row r="236">
          <cell r="A236" t="str">
            <v>KR</v>
          </cell>
          <cell r="B236" t="str">
            <v>1900000076</v>
          </cell>
          <cell r="C236" t="str">
            <v>2030S50601</v>
          </cell>
          <cell r="D236" t="str">
            <v>13533006/立中文化/记号笔等/二车间工程</v>
          </cell>
          <cell r="E236" t="str">
            <v>转帐2007010513</v>
          </cell>
          <cell r="F236" t="str">
            <v>13533006/707.32</v>
          </cell>
          <cell r="G236">
            <v>39034</v>
          </cell>
          <cell r="H236">
            <v>200.85</v>
          </cell>
          <cell r="I236">
            <v>39106</v>
          </cell>
        </row>
        <row r="237">
          <cell r="A237" t="str">
            <v>KR</v>
          </cell>
          <cell r="B237" t="str">
            <v>1900000076</v>
          </cell>
          <cell r="C237" t="str">
            <v>2030S50701</v>
          </cell>
          <cell r="D237" t="str">
            <v>13533006/立中文化/记号笔等/二车间质量</v>
          </cell>
          <cell r="E237" t="str">
            <v>转帐2007010513</v>
          </cell>
          <cell r="F237" t="str">
            <v>13533006/707.32</v>
          </cell>
          <cell r="G237">
            <v>39034</v>
          </cell>
          <cell r="H237">
            <v>200.86</v>
          </cell>
          <cell r="I237">
            <v>39106</v>
          </cell>
        </row>
        <row r="238">
          <cell r="A238" t="str">
            <v>KR</v>
          </cell>
          <cell r="B238" t="str">
            <v>1900000076</v>
          </cell>
          <cell r="C238" t="str">
            <v>2030S10201</v>
          </cell>
          <cell r="D238" t="str">
            <v>13533006/立中文化/记号笔等/绕线车间</v>
          </cell>
          <cell r="E238" t="str">
            <v>转帐2007010513</v>
          </cell>
          <cell r="F238" t="str">
            <v>13533006/707.32</v>
          </cell>
          <cell r="G238">
            <v>39034</v>
          </cell>
          <cell r="H238">
            <v>324.77999999999997</v>
          </cell>
          <cell r="I238">
            <v>39106</v>
          </cell>
        </row>
        <row r="239">
          <cell r="A239" t="str">
            <v>KR</v>
          </cell>
          <cell r="B239" t="str">
            <v>1900000076</v>
          </cell>
          <cell r="C239" t="str">
            <v>2030S11101</v>
          </cell>
          <cell r="D239" t="str">
            <v>13533006/立中文化/记号笔等/压电车间</v>
          </cell>
          <cell r="E239" t="str">
            <v>转帐2007010513</v>
          </cell>
          <cell r="F239" t="str">
            <v>13533006/707.32</v>
          </cell>
          <cell r="G239">
            <v>39034</v>
          </cell>
          <cell r="H239">
            <v>81.2</v>
          </cell>
          <cell r="I239">
            <v>39106</v>
          </cell>
        </row>
        <row r="240">
          <cell r="A240" t="str">
            <v>KR</v>
          </cell>
          <cell r="B240" t="str">
            <v>1900000076</v>
          </cell>
          <cell r="C240" t="str">
            <v>2030A50301</v>
          </cell>
          <cell r="D240" t="str">
            <v>13533006/立中文化/记号笔等/财务</v>
          </cell>
          <cell r="E240" t="str">
            <v>转帐2007010513</v>
          </cell>
          <cell r="F240" t="str">
            <v>13533006/707.32</v>
          </cell>
          <cell r="G240">
            <v>39034</v>
          </cell>
          <cell r="H240">
            <v>846.15</v>
          </cell>
          <cell r="I240">
            <v>39106</v>
          </cell>
        </row>
        <row r="241">
          <cell r="A241" t="str">
            <v>KR</v>
          </cell>
          <cell r="B241" t="str">
            <v>1900000076</v>
          </cell>
          <cell r="C241" t="str">
            <v>2030S10301</v>
          </cell>
          <cell r="D241" t="str">
            <v>13533006/立中文化/记号笔等/音膜车间</v>
          </cell>
          <cell r="E241" t="str">
            <v>转帐2007010513</v>
          </cell>
          <cell r="F241" t="str">
            <v>13533006/707.32</v>
          </cell>
          <cell r="G241">
            <v>39034</v>
          </cell>
          <cell r="H241">
            <v>13.68</v>
          </cell>
          <cell r="I241">
            <v>39106</v>
          </cell>
        </row>
        <row r="242">
          <cell r="A242" t="str">
            <v>KR</v>
          </cell>
          <cell r="B242" t="str">
            <v>1900000076</v>
          </cell>
          <cell r="C242" t="str">
            <v>2030S50701</v>
          </cell>
          <cell r="D242" t="str">
            <v>13533006/立中文化/记号笔等/品控(计量室)</v>
          </cell>
          <cell r="E242" t="str">
            <v>转帐2007010513</v>
          </cell>
          <cell r="F242" t="str">
            <v>13533006/707.32</v>
          </cell>
          <cell r="G242">
            <v>39034</v>
          </cell>
          <cell r="H242">
            <v>7.69</v>
          </cell>
          <cell r="I242">
            <v>39106</v>
          </cell>
        </row>
        <row r="243">
          <cell r="A243" t="str">
            <v>KR</v>
          </cell>
          <cell r="B243" t="str">
            <v>1900000076</v>
          </cell>
          <cell r="C243" t="str">
            <v>2030S10401</v>
          </cell>
          <cell r="D243" t="str">
            <v>13533006/立中文化/记号笔等/冲压缩间</v>
          </cell>
          <cell r="E243" t="str">
            <v>转帐2007010513</v>
          </cell>
          <cell r="F243" t="str">
            <v>13533006/707.32</v>
          </cell>
          <cell r="G243">
            <v>39034</v>
          </cell>
          <cell r="H243">
            <v>18.79</v>
          </cell>
          <cell r="I243">
            <v>39106</v>
          </cell>
        </row>
        <row r="244">
          <cell r="A244" t="str">
            <v>KR</v>
          </cell>
          <cell r="B244" t="str">
            <v>1900000077</v>
          </cell>
          <cell r="C244" t="str">
            <v>2030A50301</v>
          </cell>
          <cell r="D244" t="str">
            <v>13533011/立中文化/白板等/财务</v>
          </cell>
          <cell r="E244" t="str">
            <v>转帐2007010514</v>
          </cell>
          <cell r="F244" t="str">
            <v>13533011/671.47</v>
          </cell>
          <cell r="G244">
            <v>39035</v>
          </cell>
          <cell r="H244">
            <v>162.38999999999999</v>
          </cell>
          <cell r="I244">
            <v>39106</v>
          </cell>
        </row>
        <row r="245">
          <cell r="A245" t="str">
            <v>KR</v>
          </cell>
          <cell r="B245" t="str">
            <v>1900000077</v>
          </cell>
          <cell r="C245" t="str">
            <v>2030S10101</v>
          </cell>
          <cell r="D245" t="str">
            <v>13533011/立中文化/白板等/二车间</v>
          </cell>
          <cell r="E245" t="str">
            <v>转帐2007010514</v>
          </cell>
          <cell r="F245" t="str">
            <v>13533011/671.47</v>
          </cell>
          <cell r="G245">
            <v>39035</v>
          </cell>
          <cell r="H245">
            <v>1460.16</v>
          </cell>
          <cell r="I245">
            <v>39106</v>
          </cell>
        </row>
        <row r="246">
          <cell r="A246" t="str">
            <v>KR</v>
          </cell>
          <cell r="B246" t="str">
            <v>1900000077</v>
          </cell>
          <cell r="C246" t="str">
            <v>2030S51401</v>
          </cell>
          <cell r="D246" t="str">
            <v>13533011/立中文化/白板等/公共</v>
          </cell>
          <cell r="E246" t="str">
            <v>转帐2007010514</v>
          </cell>
          <cell r="F246" t="str">
            <v>13533011/671.47</v>
          </cell>
          <cell r="G246">
            <v>39035</v>
          </cell>
          <cell r="H246">
            <v>119.66</v>
          </cell>
          <cell r="I246">
            <v>39106</v>
          </cell>
        </row>
        <row r="247">
          <cell r="A247" t="str">
            <v>KR</v>
          </cell>
          <cell r="B247" t="str">
            <v>1900000077</v>
          </cell>
          <cell r="C247" t="str">
            <v>2030S50701</v>
          </cell>
          <cell r="D247" t="str">
            <v>13533011/立中文化/白板等/品控</v>
          </cell>
          <cell r="E247" t="str">
            <v>转帐2007010514</v>
          </cell>
          <cell r="F247" t="str">
            <v>13533011/671.47</v>
          </cell>
          <cell r="G247">
            <v>39035</v>
          </cell>
          <cell r="H247">
            <v>373.93</v>
          </cell>
          <cell r="I247">
            <v>39106</v>
          </cell>
        </row>
        <row r="248">
          <cell r="A248" t="str">
            <v>KR</v>
          </cell>
          <cell r="B248" t="str">
            <v>1900000077</v>
          </cell>
          <cell r="C248" t="str">
            <v>2030S10301</v>
          </cell>
          <cell r="D248" t="str">
            <v>13533011/立中文化/白板等/音膜车间</v>
          </cell>
          <cell r="E248" t="str">
            <v>转帐2007010514</v>
          </cell>
          <cell r="F248" t="str">
            <v>13533011/671.47</v>
          </cell>
          <cell r="G248">
            <v>39035</v>
          </cell>
          <cell r="H248">
            <v>386.84</v>
          </cell>
          <cell r="I248">
            <v>39106</v>
          </cell>
        </row>
        <row r="249">
          <cell r="A249" t="str">
            <v>KR</v>
          </cell>
          <cell r="B249" t="str">
            <v>1900000077</v>
          </cell>
          <cell r="C249" t="str">
            <v>2030A50201</v>
          </cell>
          <cell r="D249" t="str">
            <v>13533011/立中文化/白板等/人事</v>
          </cell>
          <cell r="E249" t="str">
            <v>转帐2007010514</v>
          </cell>
          <cell r="F249" t="str">
            <v>13533011/671.47</v>
          </cell>
          <cell r="G249">
            <v>39035</v>
          </cell>
          <cell r="H249">
            <v>191.46</v>
          </cell>
          <cell r="I249">
            <v>39106</v>
          </cell>
        </row>
        <row r="250">
          <cell r="A250" t="str">
            <v>KR</v>
          </cell>
          <cell r="B250" t="str">
            <v>1900000077</v>
          </cell>
          <cell r="C250" t="str">
            <v>2030A50801</v>
          </cell>
          <cell r="D250" t="str">
            <v>13533011/立中文化/白板等/仓库</v>
          </cell>
          <cell r="E250" t="str">
            <v>转帐2007010514</v>
          </cell>
          <cell r="F250" t="str">
            <v>13533011/671.47</v>
          </cell>
          <cell r="G250">
            <v>39035</v>
          </cell>
          <cell r="H250">
            <v>24.62</v>
          </cell>
          <cell r="I250">
            <v>39106</v>
          </cell>
        </row>
        <row r="251">
          <cell r="A251" t="str">
            <v>KR</v>
          </cell>
          <cell r="B251" t="str">
            <v>1900000077</v>
          </cell>
          <cell r="C251" t="str">
            <v>2030A40501</v>
          </cell>
          <cell r="D251" t="str">
            <v>13533011/立中文化/白板等/音膜中试</v>
          </cell>
          <cell r="E251" t="str">
            <v>转帐2007010514</v>
          </cell>
          <cell r="F251" t="str">
            <v>13533011/671.47</v>
          </cell>
          <cell r="G251">
            <v>39035</v>
          </cell>
          <cell r="H251">
            <v>1230.77</v>
          </cell>
          <cell r="I251">
            <v>39106</v>
          </cell>
        </row>
        <row r="252">
          <cell r="A252" t="str">
            <v>SA</v>
          </cell>
          <cell r="B252" t="str">
            <v>100000323</v>
          </cell>
          <cell r="C252" t="str">
            <v>2030S11101</v>
          </cell>
          <cell r="D252" t="str">
            <v>13535793/4/祥盛丝绢8303.7＃压电</v>
          </cell>
          <cell r="E252" t="str">
            <v>银行2007010278</v>
          </cell>
          <cell r="F252" t="str">
            <v>13535793/4/祥盛丝</v>
          </cell>
          <cell r="G252">
            <v>39079</v>
          </cell>
          <cell r="H252">
            <v>7097.23</v>
          </cell>
          <cell r="I252">
            <v>39111</v>
          </cell>
        </row>
        <row r="253">
          <cell r="A253" t="str">
            <v>KR</v>
          </cell>
          <cell r="B253" t="str">
            <v>1900000021</v>
          </cell>
          <cell r="C253" t="str">
            <v>2030S11201</v>
          </cell>
          <cell r="D253" t="str">
            <v>13535795/常州祥盛/滤网/喷漆厂</v>
          </cell>
          <cell r="E253" t="str">
            <v>转帐2007010425</v>
          </cell>
          <cell r="F253" t="str">
            <v>13535795/6496.41</v>
          </cell>
          <cell r="G253">
            <v>39079</v>
          </cell>
          <cell r="H253">
            <v>38214.089999999997</v>
          </cell>
          <cell r="I253">
            <v>39099</v>
          </cell>
        </row>
        <row r="254">
          <cell r="A254" t="str">
            <v>SA</v>
          </cell>
          <cell r="B254" t="str">
            <v>100000288</v>
          </cell>
          <cell r="C254" t="str">
            <v>2030S10401</v>
          </cell>
          <cell r="D254" t="str">
            <v>13548365/67/大地连杆7997.5#冲压机用</v>
          </cell>
          <cell r="E254" t="str">
            <v>银行2007010261</v>
          </cell>
          <cell r="F254" t="str">
            <v>13548365/67/大地连</v>
          </cell>
          <cell r="G254">
            <v>39046</v>
          </cell>
          <cell r="H254">
            <v>2989.32</v>
          </cell>
          <cell r="I254">
            <v>39111</v>
          </cell>
        </row>
        <row r="255">
          <cell r="A255" t="str">
            <v>SA</v>
          </cell>
          <cell r="B255" t="str">
            <v>100000288</v>
          </cell>
          <cell r="C255" t="str">
            <v>2030S10401</v>
          </cell>
          <cell r="D255" t="str">
            <v>13548365/67/大地连杆7997.5#冲压机用</v>
          </cell>
          <cell r="E255" t="str">
            <v>银行2007010261</v>
          </cell>
          <cell r="F255" t="str">
            <v>13548365/67/大地连</v>
          </cell>
          <cell r="G255">
            <v>39046</v>
          </cell>
          <cell r="H255">
            <v>3846.15</v>
          </cell>
          <cell r="I255">
            <v>39111</v>
          </cell>
        </row>
        <row r="256">
          <cell r="A256" t="str">
            <v>KR</v>
          </cell>
          <cell r="B256" t="str">
            <v>1900000022</v>
          </cell>
          <cell r="C256" t="str">
            <v>2030S10201</v>
          </cell>
          <cell r="D256" t="str">
            <v>13556128/常州通用/脱模剂/绕线车间</v>
          </cell>
          <cell r="E256" t="str">
            <v>转帐2007010429</v>
          </cell>
          <cell r="F256" t="str">
            <v>13556128/717.78</v>
          </cell>
          <cell r="G256">
            <v>39051</v>
          </cell>
          <cell r="H256">
            <v>4222.22</v>
          </cell>
          <cell r="I256">
            <v>39099</v>
          </cell>
        </row>
        <row r="257">
          <cell r="A257" t="str">
            <v>KR</v>
          </cell>
          <cell r="B257" t="str">
            <v>1900000023</v>
          </cell>
          <cell r="C257" t="str">
            <v>2030S10201</v>
          </cell>
          <cell r="D257" t="str">
            <v>13556147/常州通用/脱模剂/绕线车间</v>
          </cell>
          <cell r="E257" t="str">
            <v>转帐2007010428</v>
          </cell>
          <cell r="F257" t="str">
            <v>13556147/717.78</v>
          </cell>
          <cell r="G257">
            <v>39068</v>
          </cell>
          <cell r="H257">
            <v>4222.22</v>
          </cell>
          <cell r="I257">
            <v>39099</v>
          </cell>
        </row>
        <row r="258">
          <cell r="A258" t="str">
            <v>KR</v>
          </cell>
          <cell r="B258" t="str">
            <v>1900000024</v>
          </cell>
          <cell r="C258" t="str">
            <v>2030S10201</v>
          </cell>
          <cell r="D258" t="str">
            <v>13556150/常州通用/脱模剂/绕线车间</v>
          </cell>
          <cell r="E258" t="str">
            <v>转帐2007010427</v>
          </cell>
          <cell r="F258" t="str">
            <v>13556150/717.78</v>
          </cell>
          <cell r="G258">
            <v>39069</v>
          </cell>
          <cell r="H258">
            <v>4222.22</v>
          </cell>
          <cell r="I258">
            <v>39099</v>
          </cell>
        </row>
        <row r="259">
          <cell r="A259" t="str">
            <v>KR</v>
          </cell>
          <cell r="B259" t="str">
            <v>1900000025</v>
          </cell>
          <cell r="C259" t="str">
            <v>2030S10501</v>
          </cell>
          <cell r="D259" t="str">
            <v>13556160/常州通用/清洗剂等/注塑车间</v>
          </cell>
          <cell r="E259" t="str">
            <v>转帐2007010426</v>
          </cell>
          <cell r="F259" t="str">
            <v>13556160/513.84</v>
          </cell>
          <cell r="G259">
            <v>39073</v>
          </cell>
          <cell r="H259">
            <v>64.099999999999994</v>
          </cell>
          <cell r="I259">
            <v>39099</v>
          </cell>
        </row>
        <row r="260">
          <cell r="A260" t="str">
            <v>KR</v>
          </cell>
          <cell r="B260" t="str">
            <v>1900000025</v>
          </cell>
          <cell r="C260" t="str">
            <v>2030S10101</v>
          </cell>
          <cell r="D260" t="str">
            <v>13556160/常州通用/清洗剂等/二车间</v>
          </cell>
          <cell r="E260" t="str">
            <v>转帐2007010426</v>
          </cell>
          <cell r="F260" t="str">
            <v>13556160/513.84</v>
          </cell>
          <cell r="G260">
            <v>39073</v>
          </cell>
          <cell r="H260">
            <v>720</v>
          </cell>
          <cell r="I260">
            <v>39099</v>
          </cell>
        </row>
        <row r="261">
          <cell r="A261" t="str">
            <v>KR</v>
          </cell>
          <cell r="B261" t="str">
            <v>1900000025</v>
          </cell>
          <cell r="C261" t="str">
            <v>2030S10301</v>
          </cell>
          <cell r="D261" t="str">
            <v>13556160/常州通用/清洗剂等/音膜车间</v>
          </cell>
          <cell r="E261" t="str">
            <v>转帐2007010426</v>
          </cell>
          <cell r="F261" t="str">
            <v>13556160/513.84</v>
          </cell>
          <cell r="G261">
            <v>39073</v>
          </cell>
          <cell r="H261">
            <v>833.34</v>
          </cell>
          <cell r="I261">
            <v>39099</v>
          </cell>
        </row>
        <row r="262">
          <cell r="A262" t="str">
            <v>KR</v>
          </cell>
          <cell r="B262" t="str">
            <v>1900000025</v>
          </cell>
          <cell r="C262" t="str">
            <v>2030S10201</v>
          </cell>
          <cell r="D262" t="str">
            <v>13556160/常州通用/清洗剂等/绕线车间</v>
          </cell>
          <cell r="E262" t="str">
            <v>转帐2007010426</v>
          </cell>
          <cell r="F262" t="str">
            <v>13556160/513.84</v>
          </cell>
          <cell r="G262">
            <v>39073</v>
          </cell>
          <cell r="H262">
            <v>666.66</v>
          </cell>
          <cell r="I262">
            <v>39099</v>
          </cell>
        </row>
        <row r="263">
          <cell r="A263" t="str">
            <v>KR</v>
          </cell>
          <cell r="B263" t="str">
            <v>1900000025</v>
          </cell>
          <cell r="C263" t="str">
            <v>2030S10401</v>
          </cell>
          <cell r="D263" t="str">
            <v>13556160/常州通用/清洗剂等/冲压车间</v>
          </cell>
          <cell r="E263" t="str">
            <v>转帐2007010426</v>
          </cell>
          <cell r="F263" t="str">
            <v>13556160/513.84</v>
          </cell>
          <cell r="G263">
            <v>39073</v>
          </cell>
          <cell r="H263">
            <v>738.46</v>
          </cell>
          <cell r="I263">
            <v>39099</v>
          </cell>
        </row>
        <row r="264">
          <cell r="A264" t="str">
            <v>KR</v>
          </cell>
          <cell r="B264" t="str">
            <v>1900000026</v>
          </cell>
          <cell r="C264" t="str">
            <v>2030S10401</v>
          </cell>
          <cell r="D264" t="str">
            <v>13556164/常州通用/防锈剂等/冲压车间</v>
          </cell>
          <cell r="E264" t="str">
            <v>转帐2007010430</v>
          </cell>
          <cell r="F264" t="str">
            <v>13556164/384.49</v>
          </cell>
          <cell r="G264">
            <v>39075</v>
          </cell>
          <cell r="H264">
            <v>881.2</v>
          </cell>
          <cell r="I264">
            <v>39099</v>
          </cell>
        </row>
        <row r="265">
          <cell r="A265" t="str">
            <v>KR</v>
          </cell>
          <cell r="B265" t="str">
            <v>1900000026</v>
          </cell>
          <cell r="C265" t="str">
            <v>2030S10501</v>
          </cell>
          <cell r="D265" t="str">
            <v>13556164/常州通用/防锈剂等/注塑车间</v>
          </cell>
          <cell r="E265" t="str">
            <v>转帐2007010430</v>
          </cell>
          <cell r="F265" t="str">
            <v>13556164/384.49</v>
          </cell>
          <cell r="G265">
            <v>39075</v>
          </cell>
          <cell r="H265">
            <v>683.76</v>
          </cell>
          <cell r="I265">
            <v>39099</v>
          </cell>
        </row>
        <row r="266">
          <cell r="A266" t="str">
            <v>KR</v>
          </cell>
          <cell r="B266" t="str">
            <v>1900000026</v>
          </cell>
          <cell r="C266" t="str">
            <v>2030S50601</v>
          </cell>
          <cell r="D266" t="str">
            <v>13556164/常州通用/防锈剂等/二车间工程</v>
          </cell>
          <cell r="E266" t="str">
            <v>转帐2007010430</v>
          </cell>
          <cell r="F266" t="str">
            <v>13556164/384.49</v>
          </cell>
          <cell r="G266">
            <v>39075</v>
          </cell>
          <cell r="H266">
            <v>351.26</v>
          </cell>
          <cell r="I266">
            <v>39099</v>
          </cell>
        </row>
        <row r="267">
          <cell r="A267" t="str">
            <v>KR</v>
          </cell>
          <cell r="B267" t="str">
            <v>1900000026</v>
          </cell>
          <cell r="C267" t="str">
            <v>2030S10601</v>
          </cell>
          <cell r="D267" t="str">
            <v>13556164/常州通用/防锈剂等/耳机注塑</v>
          </cell>
          <cell r="E267" t="str">
            <v>转帐2007010430</v>
          </cell>
          <cell r="F267" t="str">
            <v>13556164/384.49</v>
          </cell>
          <cell r="G267">
            <v>39075</v>
          </cell>
          <cell r="H267">
            <v>341.88</v>
          </cell>
          <cell r="I267">
            <v>39099</v>
          </cell>
        </row>
        <row r="268">
          <cell r="A268" t="str">
            <v>KR</v>
          </cell>
          <cell r="B268" t="str">
            <v>1900000026</v>
          </cell>
          <cell r="C268" t="str">
            <v>2030A40401</v>
          </cell>
          <cell r="D268" t="str">
            <v>13556164/常州通用/防锈剂等/中试</v>
          </cell>
          <cell r="E268" t="str">
            <v>转帐2007010430</v>
          </cell>
          <cell r="F268" t="str">
            <v>13556164/384.49</v>
          </cell>
          <cell r="G268">
            <v>39075</v>
          </cell>
          <cell r="H268">
            <v>3.59</v>
          </cell>
          <cell r="I268">
            <v>39099</v>
          </cell>
        </row>
        <row r="269">
          <cell r="A269" t="str">
            <v>SA</v>
          </cell>
          <cell r="B269" t="str">
            <v>100000093</v>
          </cell>
          <cell r="C269" t="str">
            <v>2030S10101</v>
          </cell>
          <cell r="D269" t="str">
            <v>13587449#亚鸿干燥剂1200#二车间</v>
          </cell>
          <cell r="E269" t="str">
            <v>银行2007010175</v>
          </cell>
          <cell r="F269" t="str">
            <v>13587449#亚鸿干燥</v>
          </cell>
          <cell r="G269">
            <v>39070</v>
          </cell>
          <cell r="H269">
            <v>1025.6400000000001</v>
          </cell>
          <cell r="I269">
            <v>39101</v>
          </cell>
        </row>
        <row r="270">
          <cell r="A270" t="str">
            <v>KR</v>
          </cell>
          <cell r="B270" t="str">
            <v>1900000011</v>
          </cell>
          <cell r="C270" t="str">
            <v>2030S11201</v>
          </cell>
          <cell r="D270" t="str">
            <v>13840779-780/苏州华亿/工作服等/喷漆厂2</v>
          </cell>
          <cell r="E270" t="str">
            <v>转帐2007010415</v>
          </cell>
          <cell r="F270" t="str">
            <v>13840779-80/1275.7</v>
          </cell>
          <cell r="G270">
            <v>39090</v>
          </cell>
          <cell r="H270">
            <v>7504.28</v>
          </cell>
          <cell r="I270">
            <v>39098</v>
          </cell>
        </row>
        <row r="271">
          <cell r="A271" t="str">
            <v>KR</v>
          </cell>
          <cell r="B271" t="str">
            <v>1900000012</v>
          </cell>
          <cell r="C271" t="str">
            <v>2030S11201</v>
          </cell>
          <cell r="D271" t="str">
            <v>13946941/苏州华亿/除漆剂等/喷漆厂</v>
          </cell>
          <cell r="E271" t="str">
            <v>转帐2007010416</v>
          </cell>
          <cell r="F271" t="str">
            <v>13946941/10817. 52</v>
          </cell>
          <cell r="G271">
            <v>39090</v>
          </cell>
          <cell r="H271">
            <v>63632.480000000003</v>
          </cell>
          <cell r="I271">
            <v>39099</v>
          </cell>
        </row>
        <row r="272">
          <cell r="A272" t="str">
            <v>SA</v>
          </cell>
          <cell r="B272" t="str">
            <v>100000114</v>
          </cell>
          <cell r="C272" t="str">
            <v>2030S51401</v>
          </cell>
          <cell r="D272" t="str">
            <v>14137377#叶仕清棉布角料6395.4#公共</v>
          </cell>
          <cell r="E272" t="str">
            <v>银行2007010183</v>
          </cell>
          <cell r="F272" t="str">
            <v>14137377#叶仕清棉1</v>
          </cell>
          <cell r="G272">
            <v>39091</v>
          </cell>
          <cell r="H272">
            <v>6395.4</v>
          </cell>
          <cell r="I272">
            <v>39103</v>
          </cell>
        </row>
        <row r="273">
          <cell r="A273" t="str">
            <v>SA</v>
          </cell>
          <cell r="B273" t="str">
            <v>100000270</v>
          </cell>
          <cell r="C273" t="str">
            <v>2030S11101</v>
          </cell>
          <cell r="D273" t="str">
            <v>14187968#无锡阳光机油625#压电</v>
          </cell>
          <cell r="E273" t="str">
            <v>现金2007010077</v>
          </cell>
          <cell r="F273" t="str">
            <v>14187968#无锡阳光</v>
          </cell>
          <cell r="G273">
            <v>39094</v>
          </cell>
          <cell r="H273">
            <v>534.19000000000005</v>
          </cell>
          <cell r="I273">
            <v>39111</v>
          </cell>
        </row>
        <row r="274">
          <cell r="A274" t="str">
            <v>SA</v>
          </cell>
          <cell r="B274" t="str">
            <v>100000577</v>
          </cell>
          <cell r="C274" t="str">
            <v>2030S10401</v>
          </cell>
          <cell r="D274" t="str">
            <v>模具费1月分摊</v>
          </cell>
          <cell r="E274">
            <v>0</v>
          </cell>
          <cell r="F274" t="str">
            <v>166,969.17</v>
          </cell>
          <cell r="G274">
            <v>39113</v>
          </cell>
          <cell r="H274">
            <v>166969.17000000001</v>
          </cell>
          <cell r="I274">
            <v>39113</v>
          </cell>
        </row>
        <row r="275">
          <cell r="A275" t="str">
            <v>SA</v>
          </cell>
          <cell r="B275" t="str">
            <v>100000577</v>
          </cell>
          <cell r="C275" t="str">
            <v>2030A40601</v>
          </cell>
          <cell r="D275" t="str">
            <v>模具费1月分摊</v>
          </cell>
          <cell r="E275">
            <v>0</v>
          </cell>
          <cell r="F275" t="str">
            <v>19,033.35</v>
          </cell>
          <cell r="G275">
            <v>39113</v>
          </cell>
          <cell r="H275">
            <v>19033.349999999999</v>
          </cell>
          <cell r="I275">
            <v>39113</v>
          </cell>
        </row>
        <row r="276">
          <cell r="A276" t="str">
            <v>SA</v>
          </cell>
          <cell r="B276" t="str">
            <v>100000577</v>
          </cell>
          <cell r="C276" t="str">
            <v>2030S10101</v>
          </cell>
          <cell r="D276" t="str">
            <v>模具费1月分摊</v>
          </cell>
          <cell r="E276">
            <v>0</v>
          </cell>
          <cell r="F276" t="str">
            <v>2,006.34</v>
          </cell>
          <cell r="G276">
            <v>39113</v>
          </cell>
          <cell r="H276">
            <v>2006.34</v>
          </cell>
          <cell r="I276">
            <v>39113</v>
          </cell>
        </row>
        <row r="277">
          <cell r="A277" t="str">
            <v>KR</v>
          </cell>
          <cell r="B277" t="str">
            <v>1900000000</v>
          </cell>
          <cell r="C277" t="str">
            <v>2030S11201</v>
          </cell>
          <cell r="D277" t="str">
            <v>12740060#荣海机电/2辆 车900*600</v>
          </cell>
          <cell r="E277" t="str">
            <v>转帐2007010457</v>
          </cell>
          <cell r="F277" t="str">
            <v>20070108</v>
          </cell>
          <cell r="G277">
            <v>39016</v>
          </cell>
          <cell r="H277">
            <v>435.9</v>
          </cell>
          <cell r="I277">
            <v>39090</v>
          </cell>
        </row>
        <row r="278">
          <cell r="A278" t="str">
            <v>SA</v>
          </cell>
          <cell r="B278" t="str">
            <v>100000087</v>
          </cell>
          <cell r="C278" t="str">
            <v>2030S50601</v>
          </cell>
          <cell r="D278" t="str">
            <v>空调皮带/工程部机用</v>
          </cell>
          <cell r="E278" t="str">
            <v>银行2007010169</v>
          </cell>
          <cell r="F278" t="str">
            <v>20070119</v>
          </cell>
          <cell r="G278">
            <v>39091</v>
          </cell>
          <cell r="H278">
            <v>2000</v>
          </cell>
          <cell r="I278">
            <v>39101</v>
          </cell>
        </row>
        <row r="279">
          <cell r="A279" t="str">
            <v>SA</v>
          </cell>
          <cell r="B279" t="str">
            <v>100000563</v>
          </cell>
          <cell r="C279" t="str">
            <v>2030S10101</v>
          </cell>
          <cell r="D279" t="str">
            <v>07.1月低值易耗品摊销</v>
          </cell>
          <cell r="E279" t="str">
            <v>转账2007010595</v>
          </cell>
          <cell r="F279" t="str">
            <v>20070130</v>
          </cell>
          <cell r="G279">
            <v>39112</v>
          </cell>
          <cell r="H279">
            <v>28726.41</v>
          </cell>
          <cell r="I279">
            <v>39112</v>
          </cell>
        </row>
        <row r="280">
          <cell r="A280" t="str">
            <v>SA</v>
          </cell>
          <cell r="B280" t="str">
            <v>100000563</v>
          </cell>
          <cell r="C280" t="str">
            <v>2030S10201</v>
          </cell>
          <cell r="D280" t="str">
            <v>07.1月低值易耗品摊销</v>
          </cell>
          <cell r="E280" t="str">
            <v>转账2007010595</v>
          </cell>
          <cell r="F280" t="str">
            <v>20070130</v>
          </cell>
          <cell r="G280">
            <v>39112</v>
          </cell>
          <cell r="H280">
            <v>66618.42</v>
          </cell>
          <cell r="I280">
            <v>39112</v>
          </cell>
        </row>
        <row r="281">
          <cell r="A281" t="str">
            <v>SA</v>
          </cell>
          <cell r="B281" t="str">
            <v>100000563</v>
          </cell>
          <cell r="C281" t="str">
            <v>2030S10301</v>
          </cell>
          <cell r="D281" t="str">
            <v>07.1月低值易耗品摊销</v>
          </cell>
          <cell r="E281" t="str">
            <v>转账2007010595</v>
          </cell>
          <cell r="F281" t="str">
            <v>20070130</v>
          </cell>
          <cell r="G281">
            <v>39112</v>
          </cell>
          <cell r="H281">
            <v>8518.65</v>
          </cell>
          <cell r="I281">
            <v>39112</v>
          </cell>
        </row>
        <row r="282">
          <cell r="A282" t="str">
            <v>SA</v>
          </cell>
          <cell r="B282" t="str">
            <v>100000563</v>
          </cell>
          <cell r="C282" t="str">
            <v>2030S51401</v>
          </cell>
          <cell r="D282" t="str">
            <v>07.1月低值易耗品摊销</v>
          </cell>
          <cell r="E282" t="str">
            <v>转账2007010595</v>
          </cell>
          <cell r="F282" t="str">
            <v>20070130</v>
          </cell>
          <cell r="G282">
            <v>39112</v>
          </cell>
          <cell r="H282">
            <v>172.01</v>
          </cell>
          <cell r="I282">
            <v>39112</v>
          </cell>
        </row>
        <row r="283">
          <cell r="A283" t="str">
            <v>SA</v>
          </cell>
          <cell r="B283" t="str">
            <v>100000563</v>
          </cell>
          <cell r="C283" t="str">
            <v>2030S10501</v>
          </cell>
          <cell r="D283" t="str">
            <v>07.1月低值易耗品摊销</v>
          </cell>
          <cell r="E283" t="str">
            <v>转账2007010595</v>
          </cell>
          <cell r="F283" t="str">
            <v>20070130</v>
          </cell>
          <cell r="G283">
            <v>39112</v>
          </cell>
          <cell r="H283">
            <v>6097.87</v>
          </cell>
          <cell r="I283">
            <v>39112</v>
          </cell>
        </row>
        <row r="284">
          <cell r="A284" t="str">
            <v>SA</v>
          </cell>
          <cell r="B284" t="str">
            <v>100000563</v>
          </cell>
          <cell r="C284" t="str">
            <v>2030S10401</v>
          </cell>
          <cell r="D284" t="str">
            <v>07.1月低值易耗品摊销</v>
          </cell>
          <cell r="E284" t="str">
            <v>转账2007010595</v>
          </cell>
          <cell r="F284" t="str">
            <v>20070130</v>
          </cell>
          <cell r="G284">
            <v>39112</v>
          </cell>
          <cell r="H284">
            <v>2323.09</v>
          </cell>
          <cell r="I284">
            <v>39112</v>
          </cell>
        </row>
        <row r="285">
          <cell r="A285" t="str">
            <v>SA</v>
          </cell>
          <cell r="B285" t="str">
            <v>100000563</v>
          </cell>
          <cell r="C285" t="str">
            <v>2030S11101</v>
          </cell>
          <cell r="D285" t="str">
            <v>07.1月低值易耗品摊销</v>
          </cell>
          <cell r="E285" t="str">
            <v>转账2007010595</v>
          </cell>
          <cell r="F285" t="str">
            <v>20070130</v>
          </cell>
          <cell r="G285">
            <v>39112</v>
          </cell>
          <cell r="H285">
            <v>672.95</v>
          </cell>
          <cell r="I285">
            <v>39112</v>
          </cell>
        </row>
        <row r="286">
          <cell r="A286" t="str">
            <v>SA</v>
          </cell>
          <cell r="B286" t="str">
            <v>100000563</v>
          </cell>
          <cell r="C286" t="str">
            <v>2030S11201</v>
          </cell>
          <cell r="D286" t="str">
            <v>07.1月低值易耗品摊销</v>
          </cell>
          <cell r="E286" t="str">
            <v>转账2007010595</v>
          </cell>
          <cell r="F286" t="str">
            <v>20070130</v>
          </cell>
          <cell r="G286">
            <v>39112</v>
          </cell>
          <cell r="H286">
            <v>9818.75</v>
          </cell>
          <cell r="I286">
            <v>39112</v>
          </cell>
        </row>
        <row r="287">
          <cell r="A287" t="str">
            <v>SA</v>
          </cell>
          <cell r="B287" t="str">
            <v>100000569</v>
          </cell>
          <cell r="C287" t="str">
            <v>2030S51401</v>
          </cell>
          <cell r="D287" t="str">
            <v>07年1月长期待摊费用摊销</v>
          </cell>
          <cell r="E287" t="str">
            <v>转账2007010599</v>
          </cell>
          <cell r="F287" t="str">
            <v>20070130</v>
          </cell>
          <cell r="G287">
            <v>39112</v>
          </cell>
          <cell r="H287">
            <v>3933.33</v>
          </cell>
          <cell r="I287">
            <v>39112</v>
          </cell>
        </row>
        <row r="288">
          <cell r="A288" t="str">
            <v>SA</v>
          </cell>
          <cell r="B288" t="str">
            <v>100000592</v>
          </cell>
          <cell r="C288" t="str">
            <v>2030A50801</v>
          </cell>
          <cell r="D288" t="str">
            <v>00437934/35/08065011志平窗帘1380＃仓库</v>
          </cell>
          <cell r="E288">
            <v>0</v>
          </cell>
          <cell r="F288" t="str">
            <v>20070131</v>
          </cell>
          <cell r="G288">
            <v>39112</v>
          </cell>
          <cell r="H288">
            <v>113</v>
          </cell>
          <cell r="I288">
            <v>39113</v>
          </cell>
        </row>
        <row r="289">
          <cell r="A289" t="str">
            <v>SA</v>
          </cell>
          <cell r="B289" t="str">
            <v>100000595</v>
          </cell>
          <cell r="C289" t="str">
            <v>2030S10501</v>
          </cell>
          <cell r="D289" t="str">
            <v>12764137新翔五金工1931.5</v>
          </cell>
          <cell r="E289">
            <v>0</v>
          </cell>
          <cell r="F289" t="str">
            <v>20070131</v>
          </cell>
          <cell r="G289">
            <v>39112</v>
          </cell>
          <cell r="H289">
            <v>1332.73</v>
          </cell>
          <cell r="I289">
            <v>39113</v>
          </cell>
        </row>
        <row r="290">
          <cell r="A290" t="str">
            <v>SA</v>
          </cell>
          <cell r="B290" t="str">
            <v>100000595</v>
          </cell>
          <cell r="C290" t="str">
            <v>2030S10401</v>
          </cell>
          <cell r="D290" t="str">
            <v>12764137新翔五金工1931.5</v>
          </cell>
          <cell r="E290">
            <v>0</v>
          </cell>
          <cell r="F290" t="str">
            <v>20070131</v>
          </cell>
          <cell r="G290">
            <v>39112</v>
          </cell>
          <cell r="H290">
            <v>318.12</v>
          </cell>
          <cell r="I290">
            <v>39113</v>
          </cell>
        </row>
        <row r="291">
          <cell r="A291" t="str">
            <v>SA</v>
          </cell>
          <cell r="B291" t="str">
            <v>100000577</v>
          </cell>
          <cell r="C291" t="str">
            <v>2030S10301</v>
          </cell>
          <cell r="D291" t="str">
            <v>模具费1月分摊</v>
          </cell>
          <cell r="E291">
            <v>0</v>
          </cell>
          <cell r="F291" t="str">
            <v>22,532.83</v>
          </cell>
          <cell r="G291">
            <v>39113</v>
          </cell>
          <cell r="H291">
            <v>22532.83</v>
          </cell>
          <cell r="I291">
            <v>39113</v>
          </cell>
        </row>
        <row r="292">
          <cell r="A292" t="str">
            <v>KR</v>
          </cell>
          <cell r="B292" t="str">
            <v>1900000069</v>
          </cell>
          <cell r="C292" t="str">
            <v>2030S10501</v>
          </cell>
          <cell r="D292" t="str">
            <v>22723195/上海瑞昂/感温线/注塑车间</v>
          </cell>
          <cell r="E292" t="str">
            <v>转帐2007010515</v>
          </cell>
          <cell r="F292" t="str">
            <v>22723195/270.25</v>
          </cell>
          <cell r="G292">
            <v>39093</v>
          </cell>
          <cell r="H292">
            <v>1589.75</v>
          </cell>
          <cell r="I292">
            <v>39105</v>
          </cell>
        </row>
        <row r="293">
          <cell r="A293" t="str">
            <v>SA</v>
          </cell>
          <cell r="B293" t="str">
            <v>100000577</v>
          </cell>
          <cell r="C293" t="str">
            <v>2030A40501</v>
          </cell>
          <cell r="D293" t="str">
            <v>模具费1月分摊</v>
          </cell>
          <cell r="E293">
            <v>0</v>
          </cell>
          <cell r="F293" t="str">
            <v>3,262.36</v>
          </cell>
          <cell r="G293">
            <v>39113</v>
          </cell>
          <cell r="H293">
            <v>3262.36</v>
          </cell>
          <cell r="I293">
            <v>39113</v>
          </cell>
        </row>
        <row r="294">
          <cell r="A294" t="str">
            <v>SA</v>
          </cell>
          <cell r="B294" t="str">
            <v>100000577</v>
          </cell>
          <cell r="C294" t="str">
            <v>2030S10501</v>
          </cell>
          <cell r="D294" t="str">
            <v>模具费1月分摊</v>
          </cell>
          <cell r="E294">
            <v>0</v>
          </cell>
          <cell r="F294" t="str">
            <v>334,951.22</v>
          </cell>
          <cell r="G294">
            <v>39113</v>
          </cell>
          <cell r="H294">
            <v>334951.21999999997</v>
          </cell>
          <cell r="I294">
            <v>39113</v>
          </cell>
        </row>
        <row r="295">
          <cell r="A295" t="str">
            <v>SA</v>
          </cell>
          <cell r="B295" t="str">
            <v>100000577</v>
          </cell>
          <cell r="C295" t="str">
            <v>2030A40201</v>
          </cell>
          <cell r="D295" t="str">
            <v>模具费1月分摊</v>
          </cell>
          <cell r="E295">
            <v>0</v>
          </cell>
          <cell r="F295" t="str">
            <v>4,312.74</v>
          </cell>
          <cell r="G295">
            <v>39113</v>
          </cell>
          <cell r="H295">
            <v>4312.74</v>
          </cell>
          <cell r="I295">
            <v>39113</v>
          </cell>
        </row>
        <row r="296">
          <cell r="A296" t="str">
            <v>SA</v>
          </cell>
          <cell r="B296" t="str">
            <v>100000037</v>
          </cell>
          <cell r="C296" t="str">
            <v>2030S11101</v>
          </cell>
          <cell r="D296" t="str">
            <v>51748237#恒辉胶头210#压电</v>
          </cell>
          <cell r="E296" t="str">
            <v>现金2007010018</v>
          </cell>
          <cell r="F296" t="str">
            <v>51748237#恒辉胶头</v>
          </cell>
          <cell r="G296">
            <v>39090</v>
          </cell>
          <cell r="H296">
            <v>210</v>
          </cell>
          <cell r="I296">
            <v>39097</v>
          </cell>
        </row>
        <row r="297">
          <cell r="A297" t="str">
            <v>SA</v>
          </cell>
          <cell r="B297" t="str">
            <v>100000036</v>
          </cell>
          <cell r="C297" t="str">
            <v>2030S11001</v>
          </cell>
          <cell r="D297" t="str">
            <v>51748350#东莞恒辉银油870#威扬</v>
          </cell>
          <cell r="E297" t="str">
            <v>现金2007010017</v>
          </cell>
          <cell r="F297" t="str">
            <v>51748350#东莞恒辉</v>
          </cell>
          <cell r="G297">
            <v>39090</v>
          </cell>
          <cell r="H297">
            <v>870</v>
          </cell>
          <cell r="I297">
            <v>39097</v>
          </cell>
        </row>
        <row r="298">
          <cell r="A298" t="str">
            <v>SA</v>
          </cell>
          <cell r="B298" t="str">
            <v>100000577</v>
          </cell>
          <cell r="C298" t="str">
            <v>2030A40301</v>
          </cell>
          <cell r="D298" t="str">
            <v>模具费1月分摊</v>
          </cell>
          <cell r="E298">
            <v>0</v>
          </cell>
          <cell r="F298" t="str">
            <v>718.79</v>
          </cell>
          <cell r="G298">
            <v>39113</v>
          </cell>
          <cell r="H298">
            <v>718.79</v>
          </cell>
          <cell r="I298">
            <v>39113</v>
          </cell>
        </row>
      </sheetData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年调整"/>
      <sheetName val="05调整分录"/>
      <sheetName val="P&amp;L (A1)"/>
      <sheetName val="Bal-sheet-Assets (A2)"/>
      <sheetName val="Bal-sheet-Liabilities (A3)"/>
      <sheetName val="Turnover (A4)"/>
      <sheetName val="Fixed assets (A5）合并"/>
      <sheetName val="Fixed assets (瑞声) (2)"/>
      <sheetName val="Fixed assets (福永)"/>
      <sheetName val="Int in Asso (A6)无"/>
      <sheetName val="Int in JCE (A7)无"/>
      <sheetName val="LT Inv (A8)无 "/>
      <sheetName val="Inv in Sec (A8A)无"/>
      <sheetName val="Inventory (A9)"/>
      <sheetName val="Gp Co Purchase (A10)"/>
      <sheetName val="AR (A11)"/>
      <sheetName val="应收帐款帐龄 (A12)"/>
      <sheetName val="按金，预付款及其他应收款(A13)"/>
      <sheetName val="Amt with gp co (A14)"/>
      <sheetName val="Amt with connected co (A14A)"/>
      <sheetName val="应收,付股东款 (A15)无"/>
      <sheetName val="应收,付董事款 (A15A)无"/>
      <sheetName val="現金及銀行存款明細表(A16)"/>
      <sheetName val="銀行存款餘額調節表(A16A) (2)"/>
      <sheetName val="披露-公司货款 (A17)无"/>
      <sheetName val="披露-公司代抵押或担保(A18)无"/>
      <sheetName val="应收股息 (A19)无"/>
      <sheetName val="应付帐款帐龄(A20)"/>
      <sheetName val="其他应付款及未付款 (A20A)"/>
      <sheetName val="OD &amp; ST loans (A21)无"/>
      <sheetName val="贷款,租赁应付款(A22)无"/>
      <sheetName val="Capital (A23)"/>
      <sheetName val="Reserves (A24)无"/>
      <sheetName val="Reserves (A25)"/>
      <sheetName val="Reserves (A25A)"/>
      <sheetName val="COS (A26)"/>
      <sheetName val="mfg OH (A27)"/>
      <sheetName val="Investment income (A28)"/>
      <sheetName val="Oth Inc Exp (A29)"/>
      <sheetName val="Selling Exp (A30)"/>
      <sheetName val="Admin Exp (A31)"/>
      <sheetName val="Int expense (A32)"/>
      <sheetName val="Ex diff (A33)"/>
      <sheetName val="disclose- director (A34)无"/>
      <sheetName val="Others (A35)"/>
      <sheetName val="無形資产(A36)"/>
      <sheetName val="地 区 分 析 (1)"/>
      <sheetName val="Operating Profit (2)"/>
      <sheetName val="Tax (3)无"/>
      <sheetName val="Tax reconciliation (3A)无"/>
      <sheetName val="Tax Payable (4)"/>
      <sheetName val="Deferred tax Payable (4A)无"/>
      <sheetName val="Bank deposit (5)"/>
      <sheetName val="Cash Flow Statement (6)"/>
      <sheetName val="operating lease commitments(7)"/>
      <sheetName val="公 司 投 资 (8)无"/>
      <sheetName val="关 连 (9)"/>
      <sheetName val="十 大 (10)"/>
      <sheetName val="附件2"/>
      <sheetName val="P&amp;L"/>
      <sheetName val="#REF!"/>
      <sheetName val="P&amp;L_(A1)8"/>
      <sheetName val="Bal-sheet-Assets_(A2)8"/>
      <sheetName val="Bal-sheet-Liabilities_(A3)8"/>
      <sheetName val="Turnover_(A4)8"/>
      <sheetName val="Fixed_assets_(A5）合并8"/>
      <sheetName val="Fixed_assets_(瑞声)_(2)8"/>
      <sheetName val="Fixed_assets_(福永)8"/>
      <sheetName val="Int_in_Asso_(A6)无8"/>
      <sheetName val="Int_in_JCE_(A7)无8"/>
      <sheetName val="LT_Inv_(A8)无_8"/>
      <sheetName val="Inv_in_Sec_(A8A)无8"/>
      <sheetName val="Inventory_(A9)8"/>
      <sheetName val="Gp_Co_Purchase_(A10)8"/>
      <sheetName val="AR_(A11)8"/>
      <sheetName val="应收帐款帐龄_(A12)8"/>
      <sheetName val="Amt_with_gp_co_(A14)8"/>
      <sheetName val="Amt_with_connected_co_(A14A)8"/>
      <sheetName val="应收,付股东款_(A15)无8"/>
      <sheetName val="应收,付董事款_(A15A)无8"/>
      <sheetName val="銀行存款餘額調節表(A16A)_(2)8"/>
      <sheetName val="披露-公司货款_(A17)无8"/>
      <sheetName val="应收股息_(A19)无8"/>
      <sheetName val="其他应付款及未付款_(A20A)8"/>
      <sheetName val="OD_&amp;_ST_loans_(A21)无8"/>
      <sheetName val="Capital_(A23)8"/>
      <sheetName val="Reserves_(A24)无8"/>
      <sheetName val="Reserves_(A25)8"/>
      <sheetName val="Reserves_(A25A)8"/>
      <sheetName val="COS_(A26)8"/>
      <sheetName val="mfg_OH_(A27)8"/>
      <sheetName val="Investment_income_(A28)8"/>
      <sheetName val="Oth_Inc_Exp_(A29)8"/>
      <sheetName val="Selling_Exp_(A30)8"/>
      <sheetName val="Admin_Exp_(A31)8"/>
      <sheetName val="Int_expense_(A32)8"/>
      <sheetName val="Ex_diff_(A33)8"/>
      <sheetName val="disclose-_director_(A34)无8"/>
      <sheetName val="Others_(A35)8"/>
      <sheetName val="地_区_分_析_(1)8"/>
      <sheetName val="Operating_Profit_(2)8"/>
      <sheetName val="Tax_(3)无8"/>
      <sheetName val="Tax_reconciliation_(3A)无8"/>
      <sheetName val="Tax_Payable_(4)8"/>
      <sheetName val="Deferred_tax_Payable_(4A)无8"/>
      <sheetName val="Bank_deposit_(5)8"/>
      <sheetName val="Cash_Flow_Statement_(6)8"/>
      <sheetName val="operating_lease_commitments(7)8"/>
      <sheetName val="公_司_投_资_(8)无8"/>
      <sheetName val="关_连_(9)8"/>
      <sheetName val="十_大_(10)8"/>
      <sheetName val="P&amp;L_(A1)1"/>
      <sheetName val="Bal-sheet-Assets_(A2)1"/>
      <sheetName val="Bal-sheet-Liabilities_(A3)1"/>
      <sheetName val="Turnover_(A4)1"/>
      <sheetName val="Fixed_assets_(A5）合并1"/>
      <sheetName val="Fixed_assets_(瑞声)_(2)1"/>
      <sheetName val="Fixed_assets_(福永)1"/>
      <sheetName val="Int_in_Asso_(A6)无1"/>
      <sheetName val="Int_in_JCE_(A7)无1"/>
      <sheetName val="LT_Inv_(A8)无_1"/>
      <sheetName val="Inv_in_Sec_(A8A)无1"/>
      <sheetName val="Inventory_(A9)1"/>
      <sheetName val="Gp_Co_Purchase_(A10)1"/>
      <sheetName val="AR_(A11)1"/>
      <sheetName val="应收帐款帐龄_(A12)1"/>
      <sheetName val="Amt_with_gp_co_(A14)1"/>
      <sheetName val="Amt_with_connected_co_(A14A)1"/>
      <sheetName val="应收,付股东款_(A15)无1"/>
      <sheetName val="应收,付董事款_(A15A)无1"/>
      <sheetName val="銀行存款餘額調節表(A16A)_(2)1"/>
      <sheetName val="披露-公司货款_(A17)无1"/>
      <sheetName val="应收股息_(A19)无1"/>
      <sheetName val="其他应付款及未付款_(A20A)1"/>
      <sheetName val="OD_&amp;_ST_loans_(A21)无1"/>
      <sheetName val="Capital_(A23)1"/>
      <sheetName val="Reserves_(A24)无1"/>
      <sheetName val="Reserves_(A25)1"/>
      <sheetName val="Reserves_(A25A)1"/>
      <sheetName val="COS_(A26)1"/>
      <sheetName val="mfg_OH_(A27)1"/>
      <sheetName val="Investment_income_(A28)1"/>
      <sheetName val="Oth_Inc_Exp_(A29)1"/>
      <sheetName val="Selling_Exp_(A30)1"/>
      <sheetName val="Admin_Exp_(A31)1"/>
      <sheetName val="Int_expense_(A32)1"/>
      <sheetName val="Ex_diff_(A33)1"/>
      <sheetName val="disclose-_director_(A34)无1"/>
      <sheetName val="Others_(A35)1"/>
      <sheetName val="地_区_分_析_(1)1"/>
      <sheetName val="Operating_Profit_(2)1"/>
      <sheetName val="Tax_(3)无1"/>
      <sheetName val="Tax_reconciliation_(3A)无1"/>
      <sheetName val="Tax_Payable_(4)1"/>
      <sheetName val="Deferred_tax_Payable_(4A)无1"/>
      <sheetName val="Bank_deposit_(5)1"/>
      <sheetName val="Cash_Flow_Statement_(6)1"/>
      <sheetName val="operating_lease_commitments(7)1"/>
      <sheetName val="公_司_投_资_(8)无1"/>
      <sheetName val="关_连_(9)1"/>
      <sheetName val="十_大_(10)1"/>
      <sheetName val="P&amp;L_(A1)"/>
      <sheetName val="Bal-sheet-Assets_(A2)"/>
      <sheetName val="Bal-sheet-Liabilities_(A3)"/>
      <sheetName val="Turnover_(A4)"/>
      <sheetName val="Fixed_assets_(A5）合并"/>
      <sheetName val="Fixed_assets_(瑞声)_(2)"/>
      <sheetName val="Fixed_assets_(福永)"/>
      <sheetName val="Int_in_Asso_(A6)无"/>
      <sheetName val="Int_in_JCE_(A7)无"/>
      <sheetName val="LT_Inv_(A8)无_"/>
      <sheetName val="Inv_in_Sec_(A8A)无"/>
      <sheetName val="Inventory_(A9)"/>
      <sheetName val="Gp_Co_Purchase_(A10)"/>
      <sheetName val="AR_(A11)"/>
      <sheetName val="应收帐款帐龄_(A12)"/>
      <sheetName val="Amt_with_gp_co_(A14)"/>
      <sheetName val="Amt_with_connected_co_(A14A)"/>
      <sheetName val="应收,付股东款_(A15)无"/>
      <sheetName val="应收,付董事款_(A15A)无"/>
      <sheetName val="銀行存款餘額調節表(A16A)_(2)"/>
      <sheetName val="披露-公司货款_(A17)无"/>
      <sheetName val="应收股息_(A19)无"/>
      <sheetName val="其他应付款及未付款_(A20A)"/>
      <sheetName val="OD_&amp;_ST_loans_(A21)无"/>
      <sheetName val="Capital_(A23)"/>
      <sheetName val="Reserves_(A24)无"/>
      <sheetName val="Reserves_(A25)"/>
      <sheetName val="Reserves_(A25A)"/>
      <sheetName val="COS_(A26)"/>
      <sheetName val="mfg_OH_(A27)"/>
      <sheetName val="Investment_income_(A28)"/>
      <sheetName val="Oth_Inc_Exp_(A29)"/>
      <sheetName val="Selling_Exp_(A30)"/>
      <sheetName val="Admin_Exp_(A31)"/>
      <sheetName val="Int_expense_(A32)"/>
      <sheetName val="Ex_diff_(A33)"/>
      <sheetName val="disclose-_director_(A34)无"/>
      <sheetName val="Others_(A35)"/>
      <sheetName val="地_区_分_析_(1)"/>
      <sheetName val="Operating_Profit_(2)"/>
      <sheetName val="Tax_(3)无"/>
      <sheetName val="Tax_reconciliation_(3A)无"/>
      <sheetName val="Tax_Payable_(4)"/>
      <sheetName val="Deferred_tax_Payable_(4A)无"/>
      <sheetName val="Bank_deposit_(5)"/>
      <sheetName val="Cash_Flow_Statement_(6)"/>
      <sheetName val="operating_lease_commitments(7)"/>
      <sheetName val="公_司_投_资_(8)无"/>
      <sheetName val="关_连_(9)"/>
      <sheetName val="十_大_(10)"/>
      <sheetName val="P&amp;L_(A1)7"/>
      <sheetName val="Bal-sheet-Assets_(A2)7"/>
      <sheetName val="Bal-sheet-Liabilities_(A3)7"/>
      <sheetName val="Turnover_(A4)7"/>
      <sheetName val="Fixed_assets_(A5）合并7"/>
      <sheetName val="Fixed_assets_(瑞声)_(2)7"/>
      <sheetName val="Fixed_assets_(福永)7"/>
      <sheetName val="Int_in_Asso_(A6)无7"/>
      <sheetName val="Int_in_JCE_(A7)无7"/>
      <sheetName val="LT_Inv_(A8)无_7"/>
      <sheetName val="Inv_in_Sec_(A8A)无7"/>
      <sheetName val="Inventory_(A9)7"/>
      <sheetName val="Gp_Co_Purchase_(A10)7"/>
      <sheetName val="AR_(A11)7"/>
      <sheetName val="应收帐款帐龄_(A12)7"/>
      <sheetName val="Amt_with_gp_co_(A14)7"/>
      <sheetName val="Amt_with_connected_co_(A14A)7"/>
      <sheetName val="应收,付股东款_(A15)无7"/>
      <sheetName val="应收,付董事款_(A15A)无7"/>
      <sheetName val="銀行存款餘額調節表(A16A)_(2)7"/>
      <sheetName val="披露-公司货款_(A17)无7"/>
      <sheetName val="应收股息_(A19)无7"/>
      <sheetName val="其他应付款及未付款_(A20A)7"/>
      <sheetName val="OD_&amp;_ST_loans_(A21)无7"/>
      <sheetName val="Capital_(A23)7"/>
      <sheetName val="Reserves_(A24)无7"/>
      <sheetName val="Reserves_(A25)7"/>
      <sheetName val="Reserves_(A25A)7"/>
      <sheetName val="COS_(A26)7"/>
      <sheetName val="mfg_OH_(A27)7"/>
      <sheetName val="Investment_income_(A28)7"/>
      <sheetName val="Oth_Inc_Exp_(A29)7"/>
      <sheetName val="Selling_Exp_(A30)7"/>
      <sheetName val="Admin_Exp_(A31)7"/>
      <sheetName val="Int_expense_(A32)7"/>
      <sheetName val="Ex_diff_(A33)7"/>
      <sheetName val="disclose-_director_(A34)无7"/>
      <sheetName val="Others_(A35)7"/>
      <sheetName val="地_区_分_析_(1)7"/>
      <sheetName val="Operating_Profit_(2)7"/>
      <sheetName val="Tax_(3)无7"/>
      <sheetName val="Tax_reconciliation_(3A)无7"/>
      <sheetName val="Tax_Payable_(4)7"/>
      <sheetName val="Deferred_tax_Payable_(4A)无7"/>
      <sheetName val="Bank_deposit_(5)7"/>
      <sheetName val="Cash_Flow_Statement_(6)7"/>
      <sheetName val="operating_lease_commitments(7)7"/>
      <sheetName val="公_司_投_资_(8)无7"/>
      <sheetName val="关_连_(9)7"/>
      <sheetName val="十_大_(10)7"/>
      <sheetName val="P&amp;L_(A1)2"/>
      <sheetName val="Bal-sheet-Assets_(A2)2"/>
      <sheetName val="Bal-sheet-Liabilities_(A3)2"/>
      <sheetName val="Turnover_(A4)2"/>
      <sheetName val="Fixed_assets_(A5）合并2"/>
      <sheetName val="Fixed_assets_(瑞声)_(2)2"/>
      <sheetName val="Fixed_assets_(福永)2"/>
      <sheetName val="Int_in_Asso_(A6)无2"/>
      <sheetName val="Int_in_JCE_(A7)无2"/>
      <sheetName val="LT_Inv_(A8)无_2"/>
      <sheetName val="Inv_in_Sec_(A8A)无2"/>
      <sheetName val="Inventory_(A9)2"/>
      <sheetName val="Gp_Co_Purchase_(A10)2"/>
      <sheetName val="AR_(A11)2"/>
      <sheetName val="应收帐款帐龄_(A12)2"/>
      <sheetName val="Amt_with_gp_co_(A14)2"/>
      <sheetName val="Amt_with_connected_co_(A14A)2"/>
      <sheetName val="应收,付股东款_(A15)无2"/>
      <sheetName val="应收,付董事款_(A15A)无2"/>
      <sheetName val="銀行存款餘額調節表(A16A)_(2)2"/>
      <sheetName val="披露-公司货款_(A17)无2"/>
      <sheetName val="应收股息_(A19)无2"/>
      <sheetName val="其他应付款及未付款_(A20A)2"/>
      <sheetName val="OD_&amp;_ST_loans_(A21)无2"/>
      <sheetName val="Capital_(A23)2"/>
      <sheetName val="Reserves_(A24)无2"/>
      <sheetName val="Reserves_(A25)2"/>
      <sheetName val="Reserves_(A25A)2"/>
      <sheetName val="COS_(A26)2"/>
      <sheetName val="mfg_OH_(A27)2"/>
      <sheetName val="Investment_income_(A28)2"/>
      <sheetName val="Oth_Inc_Exp_(A29)2"/>
      <sheetName val="Selling_Exp_(A30)2"/>
      <sheetName val="Admin_Exp_(A31)2"/>
      <sheetName val="Int_expense_(A32)2"/>
      <sheetName val="Ex_diff_(A33)2"/>
      <sheetName val="disclose-_director_(A34)无2"/>
      <sheetName val="Others_(A35)2"/>
      <sheetName val="地_区_分_析_(1)2"/>
      <sheetName val="Operating_Profit_(2)2"/>
      <sheetName val="Tax_(3)无2"/>
      <sheetName val="Tax_reconciliation_(3A)无2"/>
      <sheetName val="Tax_Payable_(4)2"/>
      <sheetName val="Deferred_tax_Payable_(4A)无2"/>
      <sheetName val="Bank_deposit_(5)2"/>
      <sheetName val="Cash_Flow_Statement_(6)2"/>
      <sheetName val="operating_lease_commitments(7)2"/>
      <sheetName val="公_司_投_资_(8)无2"/>
      <sheetName val="关_连_(9)2"/>
      <sheetName val="十_大_(10)2"/>
      <sheetName val="P&amp;L_(A1)3"/>
      <sheetName val="Bal-sheet-Assets_(A2)3"/>
      <sheetName val="Bal-sheet-Liabilities_(A3)3"/>
      <sheetName val="Turnover_(A4)3"/>
      <sheetName val="Fixed_assets_(A5）合并3"/>
      <sheetName val="Fixed_assets_(瑞声)_(2)3"/>
      <sheetName val="Fixed_assets_(福永)3"/>
      <sheetName val="Int_in_Asso_(A6)无3"/>
      <sheetName val="Int_in_JCE_(A7)无3"/>
      <sheetName val="LT_Inv_(A8)无_3"/>
      <sheetName val="Inv_in_Sec_(A8A)无3"/>
      <sheetName val="Inventory_(A9)3"/>
      <sheetName val="Gp_Co_Purchase_(A10)3"/>
      <sheetName val="AR_(A11)3"/>
      <sheetName val="应收帐款帐龄_(A12)3"/>
      <sheetName val="Amt_with_gp_co_(A14)3"/>
      <sheetName val="Amt_with_connected_co_(A14A)3"/>
      <sheetName val="应收,付股东款_(A15)无3"/>
      <sheetName val="应收,付董事款_(A15A)无3"/>
      <sheetName val="銀行存款餘額調節表(A16A)_(2)3"/>
      <sheetName val="披露-公司货款_(A17)无3"/>
      <sheetName val="应收股息_(A19)无3"/>
      <sheetName val="其他应付款及未付款_(A20A)3"/>
      <sheetName val="OD_&amp;_ST_loans_(A21)无3"/>
      <sheetName val="Capital_(A23)3"/>
      <sheetName val="Reserves_(A24)无3"/>
      <sheetName val="Reserves_(A25)3"/>
      <sheetName val="Reserves_(A25A)3"/>
      <sheetName val="COS_(A26)3"/>
      <sheetName val="mfg_OH_(A27)3"/>
      <sheetName val="Investment_income_(A28)3"/>
      <sheetName val="Oth_Inc_Exp_(A29)3"/>
      <sheetName val="Selling_Exp_(A30)3"/>
      <sheetName val="Admin_Exp_(A31)3"/>
      <sheetName val="Int_expense_(A32)3"/>
      <sheetName val="Ex_diff_(A33)3"/>
      <sheetName val="disclose-_director_(A34)无3"/>
      <sheetName val="Others_(A35)3"/>
      <sheetName val="地_区_分_析_(1)3"/>
      <sheetName val="Operating_Profit_(2)3"/>
      <sheetName val="Tax_(3)无3"/>
      <sheetName val="Tax_reconciliation_(3A)无3"/>
      <sheetName val="Tax_Payable_(4)3"/>
      <sheetName val="Deferred_tax_Payable_(4A)无3"/>
      <sheetName val="Bank_deposit_(5)3"/>
      <sheetName val="Cash_Flow_Statement_(6)3"/>
      <sheetName val="operating_lease_commitments(7)3"/>
      <sheetName val="公_司_投_资_(8)无3"/>
      <sheetName val="关_连_(9)3"/>
      <sheetName val="十_大_(10)3"/>
      <sheetName val="P&amp;L_(A1)5"/>
      <sheetName val="Bal-sheet-Assets_(A2)5"/>
      <sheetName val="Bal-sheet-Liabilities_(A3)5"/>
      <sheetName val="Turnover_(A4)5"/>
      <sheetName val="Fixed_assets_(A5）合并5"/>
      <sheetName val="Fixed_assets_(瑞声)_(2)5"/>
      <sheetName val="Fixed_assets_(福永)5"/>
      <sheetName val="Int_in_Asso_(A6)无5"/>
      <sheetName val="Int_in_JCE_(A7)无5"/>
      <sheetName val="LT_Inv_(A8)无_5"/>
      <sheetName val="Inv_in_Sec_(A8A)无5"/>
      <sheetName val="Inventory_(A9)5"/>
      <sheetName val="Gp_Co_Purchase_(A10)5"/>
      <sheetName val="AR_(A11)5"/>
      <sheetName val="应收帐款帐龄_(A12)5"/>
      <sheetName val="Amt_with_gp_co_(A14)5"/>
      <sheetName val="Amt_with_connected_co_(A14A)5"/>
      <sheetName val="应收,付股东款_(A15)无5"/>
      <sheetName val="应收,付董事款_(A15A)无5"/>
      <sheetName val="銀行存款餘額調節表(A16A)_(2)5"/>
      <sheetName val="披露-公司货款_(A17)无5"/>
      <sheetName val="应收股息_(A19)无5"/>
      <sheetName val="其他应付款及未付款_(A20A)5"/>
      <sheetName val="OD_&amp;_ST_loans_(A21)无5"/>
      <sheetName val="Capital_(A23)5"/>
      <sheetName val="Reserves_(A24)无5"/>
      <sheetName val="Reserves_(A25)5"/>
      <sheetName val="Reserves_(A25A)5"/>
      <sheetName val="COS_(A26)5"/>
      <sheetName val="mfg_OH_(A27)5"/>
      <sheetName val="Investment_income_(A28)5"/>
      <sheetName val="Oth_Inc_Exp_(A29)5"/>
      <sheetName val="Selling_Exp_(A30)5"/>
      <sheetName val="Admin_Exp_(A31)5"/>
      <sheetName val="Int_expense_(A32)5"/>
      <sheetName val="Ex_diff_(A33)5"/>
      <sheetName val="disclose-_director_(A34)无5"/>
      <sheetName val="Others_(A35)5"/>
      <sheetName val="地_区_分_析_(1)5"/>
      <sheetName val="Operating_Profit_(2)5"/>
      <sheetName val="Tax_(3)无5"/>
      <sheetName val="Tax_reconciliation_(3A)无5"/>
      <sheetName val="Tax_Payable_(4)5"/>
      <sheetName val="Deferred_tax_Payable_(4A)无5"/>
      <sheetName val="Bank_deposit_(5)5"/>
      <sheetName val="Cash_Flow_Statement_(6)5"/>
      <sheetName val="operating_lease_commitments(7)5"/>
      <sheetName val="公_司_投_资_(8)无5"/>
      <sheetName val="关_连_(9)5"/>
      <sheetName val="十_大_(10)5"/>
      <sheetName val="P&amp;L_(A1)4"/>
      <sheetName val="Bal-sheet-Assets_(A2)4"/>
      <sheetName val="Bal-sheet-Liabilities_(A3)4"/>
      <sheetName val="Turnover_(A4)4"/>
      <sheetName val="Fixed_assets_(A5）合并4"/>
      <sheetName val="Fixed_assets_(瑞声)_(2)4"/>
      <sheetName val="Fixed_assets_(福永)4"/>
      <sheetName val="Int_in_Asso_(A6)无4"/>
      <sheetName val="Int_in_JCE_(A7)无4"/>
      <sheetName val="LT_Inv_(A8)无_4"/>
      <sheetName val="Inv_in_Sec_(A8A)无4"/>
      <sheetName val="Inventory_(A9)4"/>
      <sheetName val="Gp_Co_Purchase_(A10)4"/>
      <sheetName val="AR_(A11)4"/>
      <sheetName val="应收帐款帐龄_(A12)4"/>
      <sheetName val="Amt_with_gp_co_(A14)4"/>
      <sheetName val="Amt_with_connected_co_(A14A)4"/>
      <sheetName val="应收,付股东款_(A15)无4"/>
      <sheetName val="应收,付董事款_(A15A)无4"/>
      <sheetName val="銀行存款餘額調節表(A16A)_(2)4"/>
      <sheetName val="披露-公司货款_(A17)无4"/>
      <sheetName val="应收股息_(A19)无4"/>
      <sheetName val="其他应付款及未付款_(A20A)4"/>
      <sheetName val="OD_&amp;_ST_loans_(A21)无4"/>
      <sheetName val="Capital_(A23)4"/>
      <sheetName val="Reserves_(A24)无4"/>
      <sheetName val="Reserves_(A25)4"/>
      <sheetName val="Reserves_(A25A)4"/>
      <sheetName val="COS_(A26)4"/>
      <sheetName val="mfg_OH_(A27)4"/>
      <sheetName val="Investment_income_(A28)4"/>
      <sheetName val="Oth_Inc_Exp_(A29)4"/>
      <sheetName val="Selling_Exp_(A30)4"/>
      <sheetName val="Admin_Exp_(A31)4"/>
      <sheetName val="Int_expense_(A32)4"/>
      <sheetName val="Ex_diff_(A33)4"/>
      <sheetName val="disclose-_director_(A34)无4"/>
      <sheetName val="Others_(A35)4"/>
      <sheetName val="地_区_分_析_(1)4"/>
      <sheetName val="Operating_Profit_(2)4"/>
      <sheetName val="Tax_(3)无4"/>
      <sheetName val="Tax_reconciliation_(3A)无4"/>
      <sheetName val="Tax_Payable_(4)4"/>
      <sheetName val="Deferred_tax_Payable_(4A)无4"/>
      <sheetName val="Bank_deposit_(5)4"/>
      <sheetName val="Cash_Flow_Statement_(6)4"/>
      <sheetName val="operating_lease_commitments(7)4"/>
      <sheetName val="公_司_投_资_(8)无4"/>
      <sheetName val="关_连_(9)4"/>
      <sheetName val="十_大_(10)4"/>
      <sheetName val="P&amp;L_(A1)6"/>
      <sheetName val="Bal-sheet-Assets_(A2)6"/>
      <sheetName val="Bal-sheet-Liabilities_(A3)6"/>
      <sheetName val="Turnover_(A4)6"/>
      <sheetName val="Fixed_assets_(A5）合并6"/>
      <sheetName val="Fixed_assets_(瑞声)_(2)6"/>
      <sheetName val="Fixed_assets_(福永)6"/>
      <sheetName val="Int_in_Asso_(A6)无6"/>
      <sheetName val="Int_in_JCE_(A7)无6"/>
      <sheetName val="LT_Inv_(A8)无_6"/>
      <sheetName val="Inv_in_Sec_(A8A)无6"/>
      <sheetName val="Inventory_(A9)6"/>
      <sheetName val="Gp_Co_Purchase_(A10)6"/>
      <sheetName val="AR_(A11)6"/>
      <sheetName val="应收帐款帐龄_(A12)6"/>
      <sheetName val="Amt_with_gp_co_(A14)6"/>
      <sheetName val="Amt_with_connected_co_(A14A)6"/>
      <sheetName val="应收,付股东款_(A15)无6"/>
      <sheetName val="应收,付董事款_(A15A)无6"/>
      <sheetName val="銀行存款餘額調節表(A16A)_(2)6"/>
      <sheetName val="披露-公司货款_(A17)无6"/>
      <sheetName val="应收股息_(A19)无6"/>
      <sheetName val="其他应付款及未付款_(A20A)6"/>
      <sheetName val="OD_&amp;_ST_loans_(A21)无6"/>
      <sheetName val="Capital_(A23)6"/>
      <sheetName val="Reserves_(A24)无6"/>
      <sheetName val="Reserves_(A25)6"/>
      <sheetName val="Reserves_(A25A)6"/>
      <sheetName val="COS_(A26)6"/>
      <sheetName val="mfg_OH_(A27)6"/>
      <sheetName val="Investment_income_(A28)6"/>
      <sheetName val="Oth_Inc_Exp_(A29)6"/>
      <sheetName val="Selling_Exp_(A30)6"/>
      <sheetName val="Admin_Exp_(A31)6"/>
      <sheetName val="Int_expense_(A32)6"/>
      <sheetName val="Ex_diff_(A33)6"/>
      <sheetName val="disclose-_director_(A34)无6"/>
      <sheetName val="Others_(A35)6"/>
      <sheetName val="地_区_分_析_(1)6"/>
      <sheetName val="Operating_Profit_(2)6"/>
      <sheetName val="Tax_(3)无6"/>
      <sheetName val="Tax_reconciliation_(3A)无6"/>
      <sheetName val="Tax_Payable_(4)6"/>
      <sheetName val="Deferred_tax_Payable_(4A)无6"/>
      <sheetName val="Bank_deposit_(5)6"/>
      <sheetName val="Cash_Flow_Statement_(6)6"/>
      <sheetName val="operating_lease_commitments(7)6"/>
      <sheetName val="公_司_投_资_(8)无6"/>
      <sheetName val="关_连_(9)6"/>
      <sheetName val="十_大_(10)6"/>
      <sheetName val="电力"/>
      <sheetName val="暂估"/>
      <sheetName val="采购"/>
      <sheetName val="pakage_深圳瑞声（未过调整分录）2007.07.1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 refreshError="1"/>
      <sheetData sheetId="5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料消耗"/>
      <sheetName val="SAP报表-2007.02.04"/>
      <sheetName val="Sheet2"/>
      <sheetName val="客户清单"/>
      <sheetName val="SAP报表-2007_02_04"/>
      <sheetName val="SAP报表-2007_02_041"/>
      <sheetName val="流程"/>
      <sheetName val="销售-营业利润(MTM)"/>
      <sheetName val="配置"/>
    </sheetNames>
    <sheetDataSet>
      <sheetData sheetId="0" refreshError="1">
        <row r="1">
          <cell r="A1" t="str">
            <v>凭证类型</v>
          </cell>
          <cell r="B1" t="str">
            <v>凭证编号</v>
          </cell>
          <cell r="C1" t="str">
            <v>成本中心</v>
          </cell>
          <cell r="D1" t="str">
            <v>文本</v>
          </cell>
          <cell r="E1" t="str">
            <v>参照</v>
          </cell>
          <cell r="F1" t="str">
            <v>分配</v>
          </cell>
          <cell r="G1" t="str">
            <v>凭证日期</v>
          </cell>
          <cell r="H1" t="str">
            <v>本币金额</v>
          </cell>
          <cell r="I1" t="str">
            <v>记帐日期</v>
          </cell>
        </row>
        <row r="2">
          <cell r="A2" t="str">
            <v>SA</v>
          </cell>
          <cell r="B2" t="str">
            <v>100000019</v>
          </cell>
          <cell r="C2" t="str">
            <v>2030S51301</v>
          </cell>
          <cell r="D2" t="str">
            <v>购买商品、接受劳务支付的现金</v>
          </cell>
          <cell r="E2" t="str">
            <v>现金2007010001</v>
          </cell>
          <cell r="F2" t="str">
            <v>00143402/453.33</v>
          </cell>
          <cell r="G2">
            <v>39074</v>
          </cell>
          <cell r="H2">
            <v>2666.67</v>
          </cell>
          <cell r="I2">
            <v>39093</v>
          </cell>
        </row>
        <row r="3">
          <cell r="A3" t="str">
            <v>SA</v>
          </cell>
          <cell r="B3" t="str">
            <v>100000020</v>
          </cell>
          <cell r="C3" t="str">
            <v>2030S51301</v>
          </cell>
          <cell r="D3" t="str">
            <v>00143403/信丰/柴油/储运</v>
          </cell>
          <cell r="E3" t="str">
            <v>现金2007010223</v>
          </cell>
          <cell r="F3" t="str">
            <v>00143403/453.33</v>
          </cell>
          <cell r="G3">
            <v>39076</v>
          </cell>
          <cell r="H3">
            <v>2666.67</v>
          </cell>
          <cell r="I3">
            <v>39093</v>
          </cell>
        </row>
        <row r="4">
          <cell r="A4" t="str">
            <v>SA</v>
          </cell>
          <cell r="B4" t="str">
            <v>100000025</v>
          </cell>
          <cell r="C4" t="str">
            <v>2030S51301</v>
          </cell>
          <cell r="D4" t="str">
            <v>00143404/信丰/柴油/储运</v>
          </cell>
          <cell r="E4" t="str">
            <v>现金2007010006</v>
          </cell>
          <cell r="F4" t="str">
            <v>00143404/453.33</v>
          </cell>
          <cell r="G4">
            <v>39076</v>
          </cell>
          <cell r="H4">
            <v>2666.67</v>
          </cell>
          <cell r="I4">
            <v>39093</v>
          </cell>
        </row>
        <row r="5">
          <cell r="A5" t="str">
            <v>SA</v>
          </cell>
          <cell r="B5" t="str">
            <v>100000023</v>
          </cell>
          <cell r="C5" t="str">
            <v>2030S51301</v>
          </cell>
          <cell r="D5" t="str">
            <v>00143405/信丰/柴油/储运</v>
          </cell>
          <cell r="E5" t="str">
            <v>现金2007010004</v>
          </cell>
          <cell r="F5" t="str">
            <v>00143405/453.33</v>
          </cell>
          <cell r="G5">
            <v>39076</v>
          </cell>
          <cell r="H5">
            <v>2666.67</v>
          </cell>
          <cell r="I5">
            <v>39093</v>
          </cell>
        </row>
        <row r="6">
          <cell r="A6" t="str">
            <v>SA</v>
          </cell>
          <cell r="B6" t="str">
            <v>100000021</v>
          </cell>
          <cell r="C6" t="str">
            <v>2030S51301</v>
          </cell>
          <cell r="D6" t="str">
            <v>00143408/信丰/柴油/储运</v>
          </cell>
          <cell r="E6" t="str">
            <v>现金2007010002</v>
          </cell>
          <cell r="F6" t="str">
            <v>00143408/453.33</v>
          </cell>
          <cell r="G6">
            <v>39079</v>
          </cell>
          <cell r="H6">
            <v>2666.67</v>
          </cell>
          <cell r="I6">
            <v>39093</v>
          </cell>
        </row>
        <row r="7">
          <cell r="A7" t="str">
            <v>SA</v>
          </cell>
          <cell r="B7" t="str">
            <v>100000043</v>
          </cell>
          <cell r="C7" t="str">
            <v>2030S51301</v>
          </cell>
          <cell r="D7" t="str">
            <v>00143411#信丰柴油3120#3209车</v>
          </cell>
          <cell r="E7" t="str">
            <v>现金2007010024</v>
          </cell>
          <cell r="F7" t="str">
            <v>00143411#信丰柴油</v>
          </cell>
          <cell r="G7">
            <v>39083</v>
          </cell>
          <cell r="H7">
            <v>2666.67</v>
          </cell>
          <cell r="I7">
            <v>39097</v>
          </cell>
        </row>
        <row r="8">
          <cell r="A8" t="str">
            <v>SA</v>
          </cell>
          <cell r="B8" t="str">
            <v>100000110</v>
          </cell>
          <cell r="C8" t="str">
            <v>2030S51301</v>
          </cell>
          <cell r="D8" t="str">
            <v>00143412#信丰油960#7391车</v>
          </cell>
          <cell r="E8" t="str">
            <v>现金2007010038</v>
          </cell>
          <cell r="F8" t="str">
            <v>00143412#信丰油960</v>
          </cell>
          <cell r="G8">
            <v>39083</v>
          </cell>
          <cell r="H8">
            <v>820.51</v>
          </cell>
          <cell r="I8">
            <v>39103</v>
          </cell>
        </row>
        <row r="9">
          <cell r="A9" t="str">
            <v>SA</v>
          </cell>
          <cell r="B9" t="str">
            <v>100000042</v>
          </cell>
          <cell r="C9" t="str">
            <v>2030S51301</v>
          </cell>
          <cell r="D9" t="str">
            <v>00143773#信丰油3120#0780车</v>
          </cell>
          <cell r="E9" t="str">
            <v>现金2007010023</v>
          </cell>
          <cell r="F9" t="str">
            <v>00143773#信丰油312</v>
          </cell>
          <cell r="G9">
            <v>39087</v>
          </cell>
          <cell r="H9">
            <v>2666.67</v>
          </cell>
          <cell r="I9">
            <v>39097</v>
          </cell>
        </row>
        <row r="10">
          <cell r="A10" t="str">
            <v>SA</v>
          </cell>
          <cell r="B10" t="str">
            <v>100000253</v>
          </cell>
          <cell r="C10" t="str">
            <v>2030S51301</v>
          </cell>
          <cell r="D10" t="str">
            <v>00143776#信丰柴油3120#3703车</v>
          </cell>
          <cell r="E10" t="str">
            <v>现金2007010072</v>
          </cell>
          <cell r="F10" t="str">
            <v>00143776#信丰柴油</v>
          </cell>
          <cell r="G10">
            <v>39094</v>
          </cell>
          <cell r="H10">
            <v>2666.67</v>
          </cell>
          <cell r="I10">
            <v>39109</v>
          </cell>
        </row>
        <row r="11">
          <cell r="A11" t="str">
            <v>SA</v>
          </cell>
          <cell r="B11" t="str">
            <v>100000271</v>
          </cell>
          <cell r="C11" t="str">
            <v>2030S51301</v>
          </cell>
          <cell r="D11" t="str">
            <v>00143779#信丰柴油3120#3209车</v>
          </cell>
          <cell r="E11" t="str">
            <v>现金2007010080</v>
          </cell>
          <cell r="F11" t="str">
            <v>00143779#信丰柴油</v>
          </cell>
          <cell r="G11">
            <v>39097</v>
          </cell>
          <cell r="H11">
            <v>2666.67</v>
          </cell>
          <cell r="I11">
            <v>39111</v>
          </cell>
        </row>
        <row r="12">
          <cell r="A12" t="str">
            <v>SA</v>
          </cell>
          <cell r="B12" t="str">
            <v>100000513</v>
          </cell>
          <cell r="C12" t="str">
            <v>2030S51301</v>
          </cell>
          <cell r="D12" t="str">
            <v>00143785＃信丰油3120＃3703车</v>
          </cell>
          <cell r="E12" t="str">
            <v>现金2007010220</v>
          </cell>
          <cell r="F12" t="str">
            <v>00143785＃信丰油</v>
          </cell>
          <cell r="G12">
            <v>39104</v>
          </cell>
          <cell r="H12">
            <v>2666.67</v>
          </cell>
          <cell r="I12">
            <v>39113</v>
          </cell>
        </row>
        <row r="13">
          <cell r="A13" t="str">
            <v>SA</v>
          </cell>
          <cell r="B13" t="str">
            <v>100000317</v>
          </cell>
          <cell r="C13" t="str">
            <v>2030S10201</v>
          </cell>
          <cell r="D13" t="str">
            <v>00262851＃振兴旗帜店16100＃绕线机用</v>
          </cell>
          <cell r="E13" t="str">
            <v>银行2007010272</v>
          </cell>
          <cell r="F13" t="str">
            <v>00262851＃振兴旗帜</v>
          </cell>
          <cell r="G13">
            <v>39086</v>
          </cell>
          <cell r="H13">
            <v>16100</v>
          </cell>
          <cell r="I13">
            <v>39111</v>
          </cell>
        </row>
        <row r="14">
          <cell r="A14" t="str">
            <v>SA</v>
          </cell>
          <cell r="B14" t="str">
            <v>100000063</v>
          </cell>
          <cell r="C14" t="str">
            <v>2030S10201</v>
          </cell>
          <cell r="D14" t="str">
            <v>有机箱吸风罩50只16100元绕线用机用</v>
          </cell>
          <cell r="E14" t="str">
            <v>银行2007010151</v>
          </cell>
          <cell r="F14" t="str">
            <v>00266685/8#</v>
          </cell>
          <cell r="G14">
            <v>39086</v>
          </cell>
          <cell r="H14">
            <v>16100</v>
          </cell>
          <cell r="I14">
            <v>39099</v>
          </cell>
        </row>
        <row r="15">
          <cell r="A15" t="str">
            <v>KR</v>
          </cell>
          <cell r="B15" t="str">
            <v>1900000171</v>
          </cell>
          <cell r="C15" t="str">
            <v>2030S10401</v>
          </cell>
          <cell r="D15" t="str">
            <v>00341712/盘起工业/模具零件/冲压</v>
          </cell>
          <cell r="E15" t="str">
            <v>转帐2007010413</v>
          </cell>
          <cell r="F15" t="str">
            <v>00341712/973.29</v>
          </cell>
          <cell r="G15">
            <v>39090</v>
          </cell>
          <cell r="H15">
            <v>5725.21</v>
          </cell>
          <cell r="I15">
            <v>39113</v>
          </cell>
        </row>
        <row r="16">
          <cell r="A16" t="str">
            <v>SA</v>
          </cell>
          <cell r="B16" t="str">
            <v>100000104</v>
          </cell>
          <cell r="C16" t="str">
            <v>2030S10501</v>
          </cell>
          <cell r="D16" t="str">
            <v>00437564#桂秀洗衣</v>
          </cell>
          <cell r="E16" t="str">
            <v>现金2007010033</v>
          </cell>
          <cell r="F16" t="str">
            <v>00437564#桂秀洗衣</v>
          </cell>
          <cell r="G16">
            <v>39099</v>
          </cell>
          <cell r="H16">
            <v>825.6</v>
          </cell>
          <cell r="I16">
            <v>39102</v>
          </cell>
        </row>
        <row r="17">
          <cell r="A17" t="str">
            <v>SA</v>
          </cell>
          <cell r="B17" t="str">
            <v>100000029</v>
          </cell>
          <cell r="C17" t="str">
            <v>2030S10501</v>
          </cell>
          <cell r="D17" t="str">
            <v>00437565.63/湖塘 /白布等</v>
          </cell>
          <cell r="E17" t="str">
            <v>现金2007010010</v>
          </cell>
          <cell r="F17" t="str">
            <v>00437565.63</v>
          </cell>
          <cell r="G17">
            <v>39087</v>
          </cell>
          <cell r="H17">
            <v>1316.4</v>
          </cell>
          <cell r="I17">
            <v>39093</v>
          </cell>
        </row>
        <row r="18">
          <cell r="A18" t="str">
            <v>SA</v>
          </cell>
          <cell r="B18" t="str">
            <v>100000321</v>
          </cell>
          <cell r="C18" t="str">
            <v>2030S10501</v>
          </cell>
          <cell r="D18" t="str">
            <v>00437669＃志平窗帘2715＃注塑</v>
          </cell>
          <cell r="E18" t="str">
            <v>银行2007010276</v>
          </cell>
          <cell r="F18" t="str">
            <v>00437669＃志平窗帘</v>
          </cell>
          <cell r="G18">
            <v>39076</v>
          </cell>
          <cell r="H18">
            <v>2715</v>
          </cell>
          <cell r="I18">
            <v>39111</v>
          </cell>
        </row>
        <row r="19">
          <cell r="A19" t="str">
            <v>SA</v>
          </cell>
          <cell r="B19" t="str">
            <v>100000316</v>
          </cell>
          <cell r="C19" t="str">
            <v>2030S10601</v>
          </cell>
          <cell r="D19" t="str">
            <v>00437933＃志平窗帘4566＃耳机注塑</v>
          </cell>
          <cell r="E19" t="str">
            <v>银行2007010271</v>
          </cell>
          <cell r="F19" t="str">
            <v>00437933＃志平窗帘</v>
          </cell>
          <cell r="G19">
            <v>39091</v>
          </cell>
          <cell r="H19">
            <v>4566</v>
          </cell>
          <cell r="I19">
            <v>39111</v>
          </cell>
        </row>
        <row r="20">
          <cell r="A20" t="str">
            <v>SA</v>
          </cell>
          <cell r="B20" t="str">
            <v>100000362</v>
          </cell>
          <cell r="C20" t="str">
            <v>2030A50801</v>
          </cell>
          <cell r="D20" t="str">
            <v>00437934/35/08065011志平窗帘1380＃仓库</v>
          </cell>
          <cell r="E20" t="str">
            <v/>
          </cell>
          <cell r="F20" t="str">
            <v>00437934/35/080650</v>
          </cell>
          <cell r="G20">
            <v>39104</v>
          </cell>
          <cell r="H20">
            <v>1267</v>
          </cell>
          <cell r="I20">
            <v>39112</v>
          </cell>
        </row>
        <row r="21">
          <cell r="A21" t="str">
            <v>SA</v>
          </cell>
          <cell r="B21" t="str">
            <v>100000315</v>
          </cell>
          <cell r="C21" t="str">
            <v>2030S10101</v>
          </cell>
          <cell r="D21" t="str">
            <v>00437944＃志平袜子款1848＃二车间</v>
          </cell>
          <cell r="E21" t="str">
            <v>银行2007010270</v>
          </cell>
          <cell r="F21" t="str">
            <v>00437944＃志平袜子</v>
          </cell>
          <cell r="G21">
            <v>39092</v>
          </cell>
          <cell r="H21">
            <v>1848</v>
          </cell>
          <cell r="I21">
            <v>39111</v>
          </cell>
        </row>
        <row r="22">
          <cell r="A22" t="str">
            <v>SA</v>
          </cell>
          <cell r="B22" t="str">
            <v>100000027</v>
          </cell>
          <cell r="C22" t="str">
            <v>2030A50901</v>
          </cell>
          <cell r="D22" t="str">
            <v>00441282计6张/沭阳/汽油</v>
          </cell>
          <cell r="E22" t="str">
            <v>现金2007010008</v>
          </cell>
          <cell r="F22" t="str">
            <v>00441282</v>
          </cell>
          <cell r="G22">
            <v>39079</v>
          </cell>
          <cell r="H22">
            <v>1045</v>
          </cell>
          <cell r="I22">
            <v>39093</v>
          </cell>
        </row>
        <row r="23">
          <cell r="A23" t="str">
            <v>SA</v>
          </cell>
          <cell r="B23" t="str">
            <v>100000325</v>
          </cell>
          <cell r="C23" t="str">
            <v>2030S51401</v>
          </cell>
          <cell r="D23" t="str">
            <v>00502480/14191176/叶仕清5815.7＃公共</v>
          </cell>
          <cell r="E23" t="str">
            <v/>
          </cell>
          <cell r="F23" t="str">
            <v>00502480/14191176/</v>
          </cell>
          <cell r="G23">
            <v>39080</v>
          </cell>
          <cell r="H23">
            <v>5815.7</v>
          </cell>
          <cell r="I23">
            <v>39112</v>
          </cell>
        </row>
        <row r="24">
          <cell r="A24" t="str">
            <v>SA</v>
          </cell>
          <cell r="B24" t="str">
            <v>100000028</v>
          </cell>
          <cell r="C24" t="str">
            <v>2030S50601</v>
          </cell>
          <cell r="D24" t="str">
            <v>00524608/常州电子/开关</v>
          </cell>
          <cell r="E24" t="str">
            <v>现金2007010009</v>
          </cell>
          <cell r="F24" t="str">
            <v>00524608</v>
          </cell>
          <cell r="G24">
            <v>39086</v>
          </cell>
          <cell r="H24">
            <v>110</v>
          </cell>
          <cell r="I24">
            <v>39093</v>
          </cell>
        </row>
        <row r="25">
          <cell r="A25" t="str">
            <v>SA</v>
          </cell>
          <cell r="B25" t="str">
            <v>100000034</v>
          </cell>
          <cell r="C25" t="str">
            <v>2030A51001</v>
          </cell>
          <cell r="D25" t="str">
            <v>00567637#天宁创成光纤50#IT</v>
          </cell>
          <cell r="E25" t="str">
            <v>现金2007010015</v>
          </cell>
          <cell r="F25" t="str">
            <v>00567637#天宁创成</v>
          </cell>
          <cell r="G25">
            <v>39090</v>
          </cell>
          <cell r="H25">
            <v>50</v>
          </cell>
          <cell r="I25">
            <v>39097</v>
          </cell>
        </row>
        <row r="26">
          <cell r="A26" t="str">
            <v>SA</v>
          </cell>
          <cell r="B26" t="str">
            <v>100000324</v>
          </cell>
          <cell r="C26" t="str">
            <v>2030S51401</v>
          </cell>
          <cell r="D26" t="str">
            <v>00568777/08104886邹支文8313＃公共</v>
          </cell>
          <cell r="E26" t="str">
            <v>银行2007010279</v>
          </cell>
          <cell r="F26" t="str">
            <v>00568777/08104886</v>
          </cell>
          <cell r="G26">
            <v>39106</v>
          </cell>
          <cell r="H26">
            <v>7333</v>
          </cell>
          <cell r="I26">
            <v>39112</v>
          </cell>
        </row>
        <row r="27">
          <cell r="A27" t="str">
            <v>SA</v>
          </cell>
          <cell r="B27" t="str">
            <v>100000113</v>
          </cell>
          <cell r="C27" t="str">
            <v>2030S51401</v>
          </cell>
          <cell r="D27" t="str">
            <v>00582488#叶仕清碎布款3253.8#公共</v>
          </cell>
          <cell r="E27" t="str">
            <v>银行2007010182</v>
          </cell>
          <cell r="F27" t="str">
            <v>00582488#叶仕清碎</v>
          </cell>
          <cell r="G27">
            <v>39049</v>
          </cell>
          <cell r="H27">
            <v>3253.8</v>
          </cell>
          <cell r="I27">
            <v>39103</v>
          </cell>
        </row>
        <row r="28">
          <cell r="A28" t="str">
            <v>KR</v>
          </cell>
          <cell r="B28" t="str">
            <v>1900000120</v>
          </cell>
          <cell r="C28" t="str">
            <v>2030S10301</v>
          </cell>
          <cell r="D28" t="str">
            <v>00614003/上海康茂胜/接头/音膜车间</v>
          </cell>
          <cell r="E28" t="str">
            <v>转帐2007010446</v>
          </cell>
          <cell r="F28" t="str">
            <v>00614003/1057.4</v>
          </cell>
          <cell r="G28">
            <v>39057</v>
          </cell>
          <cell r="H28">
            <v>6220</v>
          </cell>
          <cell r="I28">
            <v>39107</v>
          </cell>
        </row>
        <row r="29">
          <cell r="A29" t="str">
            <v>KR</v>
          </cell>
          <cell r="B29" t="str">
            <v>1900000028</v>
          </cell>
          <cell r="C29" t="str">
            <v>2030A40201</v>
          </cell>
          <cell r="D29" t="str">
            <v>00614357/上海康茂胜/气缸/研发</v>
          </cell>
          <cell r="E29" t="str">
            <v>转帐2007010432</v>
          </cell>
          <cell r="F29" t="str">
            <v>00614357/28.7</v>
          </cell>
          <cell r="G29">
            <v>39071</v>
          </cell>
          <cell r="H29">
            <v>168.83</v>
          </cell>
          <cell r="I29">
            <v>39099</v>
          </cell>
        </row>
        <row r="30">
          <cell r="A30" t="str">
            <v>KR</v>
          </cell>
          <cell r="B30" t="str">
            <v>1900000109</v>
          </cell>
          <cell r="C30" t="str">
            <v>2030A40101</v>
          </cell>
          <cell r="D30" t="str">
            <v>00614358/上海康茂胜/气缸等/研发一</v>
          </cell>
          <cell r="E30" t="str">
            <v>转帐2007010438</v>
          </cell>
          <cell r="F30" t="str">
            <v>00614358/732.68</v>
          </cell>
          <cell r="G30">
            <v>39071</v>
          </cell>
          <cell r="H30">
            <v>4309.83</v>
          </cell>
          <cell r="I30">
            <v>39107</v>
          </cell>
        </row>
        <row r="31">
          <cell r="A31" t="str">
            <v>KR</v>
          </cell>
          <cell r="B31" t="str">
            <v>1900000038</v>
          </cell>
          <cell r="C31" t="str">
            <v>2030S10501</v>
          </cell>
          <cell r="D31" t="str">
            <v>00865606/东莞赞扬/总压阀/注塑车间</v>
          </cell>
          <cell r="E31" t="str">
            <v>转帐2007010467</v>
          </cell>
          <cell r="F31" t="str">
            <v>00865606/174.36</v>
          </cell>
          <cell r="G31">
            <v>39064</v>
          </cell>
          <cell r="H31">
            <v>1025.6400000000001</v>
          </cell>
          <cell r="I31">
            <v>39099</v>
          </cell>
        </row>
        <row r="32">
          <cell r="A32" t="str">
            <v>KR</v>
          </cell>
          <cell r="B32" t="str">
            <v>1900000037</v>
          </cell>
          <cell r="C32" t="str">
            <v>2030S10501</v>
          </cell>
          <cell r="D32" t="str">
            <v>00865630/东莞赞扬/顶针芯/注塑车间</v>
          </cell>
          <cell r="E32" t="str">
            <v>转帐2007010466</v>
          </cell>
          <cell r="F32" t="str">
            <v>00865630/363.25</v>
          </cell>
          <cell r="G32">
            <v>39071</v>
          </cell>
          <cell r="H32">
            <v>2136.75</v>
          </cell>
          <cell r="I32">
            <v>39099</v>
          </cell>
        </row>
        <row r="33">
          <cell r="A33" t="str">
            <v>KR</v>
          </cell>
          <cell r="B33" t="str">
            <v>1900000039</v>
          </cell>
          <cell r="C33" t="str">
            <v>2030S10601</v>
          </cell>
          <cell r="D33" t="str">
            <v>00865631/东莞赞扬/料管组/耳机注塑</v>
          </cell>
          <cell r="E33" t="str">
            <v>转帐2007010468</v>
          </cell>
          <cell r="F33" t="str">
            <v>00865631/348.72</v>
          </cell>
          <cell r="G33">
            <v>39071</v>
          </cell>
          <cell r="H33">
            <v>2051.2800000000002</v>
          </cell>
          <cell r="I33">
            <v>39099</v>
          </cell>
        </row>
        <row r="34">
          <cell r="A34" t="str">
            <v>SA</v>
          </cell>
          <cell r="B34" t="str">
            <v>100000039</v>
          </cell>
          <cell r="C34" t="str">
            <v>2030S51301</v>
          </cell>
          <cell r="D34" t="str">
            <v>00870966#浙江杭金衢油270#9655车</v>
          </cell>
          <cell r="E34" t="str">
            <v>现金2007010020</v>
          </cell>
          <cell r="F34" t="str">
            <v>00870966#浙江杭金</v>
          </cell>
          <cell r="G34">
            <v>39091</v>
          </cell>
          <cell r="H34">
            <v>270</v>
          </cell>
          <cell r="I34">
            <v>39097</v>
          </cell>
        </row>
        <row r="35">
          <cell r="A35" t="str">
            <v>SA</v>
          </cell>
          <cell r="B35" t="str">
            <v>100000245</v>
          </cell>
          <cell r="C35" t="str">
            <v>2030S51401</v>
          </cell>
          <cell r="D35" t="str">
            <v>01007983/14137399#为民橡皮膏边1101.53</v>
          </cell>
          <cell r="E35" t="str">
            <v>银行2007010237</v>
          </cell>
          <cell r="F35" t="str">
            <v>01007983/14137399#</v>
          </cell>
          <cell r="G35">
            <v>39077</v>
          </cell>
          <cell r="H35">
            <v>1059.1600000000001</v>
          </cell>
          <cell r="I35">
            <v>39108</v>
          </cell>
        </row>
        <row r="36">
          <cell r="A36" t="str">
            <v>KR</v>
          </cell>
          <cell r="B36" t="str">
            <v>1900000111</v>
          </cell>
          <cell r="C36" t="str">
            <v>2030S10501</v>
          </cell>
          <cell r="D36" t="str">
            <v>01070061-62/东莞塘厦/油封等/注塑车间</v>
          </cell>
          <cell r="E36" t="str">
            <v>转帐2007010439</v>
          </cell>
          <cell r="F36" t="str">
            <v>01070061-62/1470.4</v>
          </cell>
          <cell r="G36">
            <v>39088</v>
          </cell>
          <cell r="H36">
            <v>8649.58</v>
          </cell>
          <cell r="I36">
            <v>39107</v>
          </cell>
        </row>
        <row r="37">
          <cell r="A37" t="str">
            <v>SA</v>
          </cell>
          <cell r="B37" t="str">
            <v>100000115</v>
          </cell>
          <cell r="C37" t="str">
            <v>2030S10501</v>
          </cell>
          <cell r="D37" t="str">
            <v>01096880#玉山博恒水咀3600#注塑</v>
          </cell>
          <cell r="E37" t="str">
            <v>银行2007010184</v>
          </cell>
          <cell r="F37" t="str">
            <v>01096880#玉山博恒</v>
          </cell>
          <cell r="G37">
            <v>39056</v>
          </cell>
          <cell r="H37">
            <v>1730.77</v>
          </cell>
          <cell r="I37">
            <v>39103</v>
          </cell>
        </row>
        <row r="38">
          <cell r="A38" t="str">
            <v>SA</v>
          </cell>
          <cell r="B38" t="str">
            <v>100000115</v>
          </cell>
          <cell r="C38" t="str">
            <v>2030S10601</v>
          </cell>
          <cell r="D38" t="str">
            <v>01096880#玉山博恒水咀3600#耳机注塑</v>
          </cell>
          <cell r="E38" t="str">
            <v>银行2007010184</v>
          </cell>
          <cell r="F38" t="str">
            <v>01096880#玉山博恒</v>
          </cell>
          <cell r="G38">
            <v>39056</v>
          </cell>
          <cell r="H38">
            <v>1730.77</v>
          </cell>
          <cell r="I38">
            <v>39103</v>
          </cell>
        </row>
        <row r="39">
          <cell r="A39" t="str">
            <v>SA</v>
          </cell>
          <cell r="B39" t="str">
            <v>100000116</v>
          </cell>
          <cell r="C39" t="str">
            <v>2030S10501</v>
          </cell>
          <cell r="D39" t="str">
            <v>01129800#玉山博恒接头款4000#注塑</v>
          </cell>
          <cell r="E39" t="str">
            <v>银行2007010185</v>
          </cell>
          <cell r="F39" t="str">
            <v>01129800#玉山博恒</v>
          </cell>
          <cell r="G39">
            <v>39069</v>
          </cell>
          <cell r="H39">
            <v>3846.15</v>
          </cell>
          <cell r="I39">
            <v>39103</v>
          </cell>
        </row>
        <row r="40">
          <cell r="A40" t="str">
            <v>KR</v>
          </cell>
          <cell r="B40" t="str">
            <v>1900000002</v>
          </cell>
          <cell r="C40" t="str">
            <v>2030S10601</v>
          </cell>
          <cell r="D40" t="str">
            <v>01140404/深圳泰瑞美/接头/北厂注塑</v>
          </cell>
          <cell r="E40" t="str">
            <v>转账2007010107</v>
          </cell>
          <cell r="F40" t="str">
            <v>01140404/166.03</v>
          </cell>
          <cell r="G40">
            <v>39077</v>
          </cell>
          <cell r="H40">
            <v>976.61</v>
          </cell>
          <cell r="I40">
            <v>39091</v>
          </cell>
        </row>
        <row r="41">
          <cell r="A41" t="str">
            <v>KR</v>
          </cell>
          <cell r="B41" t="str">
            <v>1900000141</v>
          </cell>
          <cell r="C41" t="str">
            <v>2030S11201</v>
          </cell>
          <cell r="D41" t="str">
            <v>01141886/昆山科晖/胶头/喷漆厂</v>
          </cell>
          <cell r="E41" t="str">
            <v>转帐2007010461</v>
          </cell>
          <cell r="F41" t="str">
            <v>01141886/215.38</v>
          </cell>
          <cell r="G41">
            <v>39100</v>
          </cell>
          <cell r="H41">
            <v>5384.62</v>
          </cell>
          <cell r="I41">
            <v>39111</v>
          </cell>
        </row>
        <row r="42">
          <cell r="A42" t="str">
            <v>KR</v>
          </cell>
          <cell r="B42" t="str">
            <v>1900000014</v>
          </cell>
          <cell r="C42" t="str">
            <v>2030S11201</v>
          </cell>
          <cell r="D42" t="str">
            <v>01142560/昆山科晖/胶头等/喷漆厂</v>
          </cell>
          <cell r="E42" t="str">
            <v>转帐2007010418</v>
          </cell>
          <cell r="F42" t="str">
            <v>01142560/236.93</v>
          </cell>
          <cell r="G42">
            <v>39091</v>
          </cell>
          <cell r="H42">
            <v>5923.07</v>
          </cell>
          <cell r="I42">
            <v>39099</v>
          </cell>
        </row>
        <row r="43">
          <cell r="A43" t="str">
            <v>KR</v>
          </cell>
          <cell r="B43" t="str">
            <v>1900000009</v>
          </cell>
          <cell r="C43" t="str">
            <v>2030S10401</v>
          </cell>
          <cell r="D43" t="str">
            <v>01190581/常州开泰/模架等/冲压</v>
          </cell>
          <cell r="E43" t="str">
            <v>转账2007010148</v>
          </cell>
          <cell r="F43" t="str">
            <v>01190581/109.36</v>
          </cell>
          <cell r="G43">
            <v>39082</v>
          </cell>
          <cell r="H43">
            <v>392</v>
          </cell>
          <cell r="I43">
            <v>39097</v>
          </cell>
        </row>
        <row r="44">
          <cell r="A44" t="str">
            <v>KR</v>
          </cell>
          <cell r="B44" t="str">
            <v>1900000009</v>
          </cell>
          <cell r="C44" t="str">
            <v>2030S10501</v>
          </cell>
          <cell r="D44" t="str">
            <v>01190581/常州开泰/模架等/注塑</v>
          </cell>
          <cell r="E44" t="str">
            <v>转账2007010148</v>
          </cell>
          <cell r="F44" t="str">
            <v>01190581/109.36</v>
          </cell>
          <cell r="G44">
            <v>39082</v>
          </cell>
          <cell r="H44">
            <v>251.3</v>
          </cell>
          <cell r="I44">
            <v>39097</v>
          </cell>
        </row>
        <row r="45">
          <cell r="A45" t="str">
            <v>KR</v>
          </cell>
          <cell r="B45" t="str">
            <v>1900000221</v>
          </cell>
          <cell r="C45" t="str">
            <v>2030S10501</v>
          </cell>
          <cell r="D45" t="str">
            <v>01190618/常州开泰/导轨等/注塑</v>
          </cell>
          <cell r="E45" t="str">
            <v>转帐2007010526</v>
          </cell>
          <cell r="F45" t="str">
            <v>01190618/2961.02</v>
          </cell>
          <cell r="G45">
            <v>39113</v>
          </cell>
          <cell r="H45">
            <v>4065.85</v>
          </cell>
          <cell r="I45">
            <v>39113</v>
          </cell>
        </row>
        <row r="46">
          <cell r="A46" t="str">
            <v>KR</v>
          </cell>
          <cell r="B46" t="str">
            <v>1900000221</v>
          </cell>
          <cell r="C46" t="str">
            <v>2030S10401</v>
          </cell>
          <cell r="D46" t="str">
            <v>01190618/常州开泰/导轨等/冲压</v>
          </cell>
          <cell r="E46" t="str">
            <v>转帐2007010526</v>
          </cell>
          <cell r="F46" t="str">
            <v>01190618/2961.02</v>
          </cell>
          <cell r="G46">
            <v>39113</v>
          </cell>
          <cell r="H46">
            <v>505.99</v>
          </cell>
          <cell r="I46">
            <v>39113</v>
          </cell>
        </row>
        <row r="47">
          <cell r="A47" t="str">
            <v>KR</v>
          </cell>
          <cell r="B47" t="str">
            <v>1900000221</v>
          </cell>
          <cell r="C47" t="str">
            <v>2030A40601</v>
          </cell>
          <cell r="D47" t="str">
            <v>01190618/常州开泰/导轨等/研发</v>
          </cell>
          <cell r="E47" t="str">
            <v>转帐2007010526</v>
          </cell>
          <cell r="F47" t="str">
            <v>01190618/2961.02</v>
          </cell>
          <cell r="G47">
            <v>39113</v>
          </cell>
          <cell r="H47">
            <v>12846</v>
          </cell>
          <cell r="I47">
            <v>39113</v>
          </cell>
        </row>
        <row r="48">
          <cell r="A48" t="str">
            <v>SA</v>
          </cell>
          <cell r="B48" t="str">
            <v>100000267</v>
          </cell>
          <cell r="C48" t="str">
            <v>2030S10501</v>
          </cell>
          <cell r="D48" t="str">
            <v>01306109#丰诺玻璃394.29#注塑</v>
          </cell>
          <cell r="E48" t="str">
            <v>现金2007010074</v>
          </cell>
          <cell r="F48" t="str">
            <v>01306109#丰诺玻璃</v>
          </cell>
          <cell r="G48">
            <v>39035</v>
          </cell>
          <cell r="H48">
            <v>394.29</v>
          </cell>
          <cell r="I48">
            <v>39111</v>
          </cell>
        </row>
        <row r="49">
          <cell r="A49" t="str">
            <v>SA</v>
          </cell>
          <cell r="B49" t="str">
            <v>100000040</v>
          </cell>
          <cell r="C49" t="str">
            <v>2030A50901</v>
          </cell>
          <cell r="D49" t="str">
            <v>01384773#加德士等油330#9930车</v>
          </cell>
          <cell r="E49" t="str">
            <v>现金2007010021</v>
          </cell>
          <cell r="F49" t="str">
            <v>01384773#加德士等</v>
          </cell>
          <cell r="G49">
            <v>39091</v>
          </cell>
          <cell r="H49">
            <v>330</v>
          </cell>
          <cell r="I49">
            <v>39097</v>
          </cell>
        </row>
        <row r="50">
          <cell r="A50" t="str">
            <v>KR</v>
          </cell>
          <cell r="B50" t="str">
            <v>1900000013</v>
          </cell>
          <cell r="C50" t="str">
            <v>2030S11201</v>
          </cell>
          <cell r="D50" t="str">
            <v>01537012-13/上海坚毅/钢片等/喷漆厂</v>
          </cell>
          <cell r="E50" t="str">
            <v>转帐2007010417</v>
          </cell>
          <cell r="F50" t="str">
            <v>01537012-13/1428.2</v>
          </cell>
          <cell r="G50">
            <v>39091</v>
          </cell>
          <cell r="H50">
            <v>8401.7199999999993</v>
          </cell>
          <cell r="I50">
            <v>39099</v>
          </cell>
        </row>
        <row r="51">
          <cell r="A51" t="str">
            <v>KR</v>
          </cell>
          <cell r="B51" t="str">
            <v>1900000016</v>
          </cell>
          <cell r="C51" t="str">
            <v>2030S11201</v>
          </cell>
          <cell r="D51" t="str">
            <v>01537014、16/上海坚毅/钢片等/喷漆厂</v>
          </cell>
          <cell r="E51" t="str">
            <v>转帐2007010421</v>
          </cell>
          <cell r="F51" t="str">
            <v>01537014、16/2382</v>
          </cell>
          <cell r="G51">
            <v>39091</v>
          </cell>
          <cell r="H51">
            <v>14017.09</v>
          </cell>
          <cell r="I51">
            <v>39099</v>
          </cell>
        </row>
        <row r="52">
          <cell r="A52" t="str">
            <v>SA</v>
          </cell>
          <cell r="B52" t="str">
            <v>100000038</v>
          </cell>
          <cell r="C52" t="str">
            <v>2030S51301</v>
          </cell>
          <cell r="D52" t="str">
            <v>01644006/04764337等油650#7391车</v>
          </cell>
          <cell r="E52" t="str">
            <v>现金2007010019</v>
          </cell>
          <cell r="F52" t="str">
            <v>01644006/04764337</v>
          </cell>
          <cell r="G52">
            <v>39090</v>
          </cell>
          <cell r="H52">
            <v>650</v>
          </cell>
          <cell r="I52">
            <v>39097</v>
          </cell>
        </row>
        <row r="53">
          <cell r="A53" t="str">
            <v>KR</v>
          </cell>
          <cell r="B53" t="str">
            <v>1900000058</v>
          </cell>
          <cell r="C53" t="str">
            <v>2030A40201</v>
          </cell>
          <cell r="D53" t="str">
            <v>01728730/吴中密测/百分微分头/研发</v>
          </cell>
          <cell r="E53" t="str">
            <v>转帐2007010506</v>
          </cell>
          <cell r="F53" t="str">
            <v>01728730/46.15</v>
          </cell>
          <cell r="G53">
            <v>39055</v>
          </cell>
          <cell r="H53">
            <v>1153.8499999999999</v>
          </cell>
          <cell r="I53">
            <v>39101</v>
          </cell>
        </row>
        <row r="54">
          <cell r="A54" t="str">
            <v>KR</v>
          </cell>
          <cell r="B54" t="str">
            <v>1900000119</v>
          </cell>
          <cell r="C54" t="str">
            <v>2030S50601</v>
          </cell>
          <cell r="D54" t="str">
            <v>01729450/苏州密测/游标卡尺/振膜工艺</v>
          </cell>
          <cell r="E54" t="str">
            <v>转帐2007010442</v>
          </cell>
          <cell r="F54" t="str">
            <v>01729450/81.92</v>
          </cell>
          <cell r="G54">
            <v>39069</v>
          </cell>
          <cell r="H54">
            <v>1365.39</v>
          </cell>
          <cell r="I54">
            <v>39107</v>
          </cell>
        </row>
        <row r="55">
          <cell r="A55" t="str">
            <v>SA</v>
          </cell>
          <cell r="B55" t="str">
            <v>100000290</v>
          </cell>
          <cell r="C55" t="str">
            <v>2030S10601</v>
          </cell>
          <cell r="D55" t="str">
            <v>01908106＃震雄加热圈250北厂注塑机用</v>
          </cell>
          <cell r="E55" t="str">
            <v>银行2007010263</v>
          </cell>
          <cell r="F55" t="str">
            <v>01908106＃震雄加热</v>
          </cell>
          <cell r="G55">
            <v>39042</v>
          </cell>
          <cell r="H55">
            <v>213.68</v>
          </cell>
          <cell r="I55">
            <v>39111</v>
          </cell>
        </row>
        <row r="56">
          <cell r="A56" t="str">
            <v>SA</v>
          </cell>
          <cell r="B56" t="str">
            <v>100000269</v>
          </cell>
          <cell r="C56" t="str">
            <v>2030S51301</v>
          </cell>
          <cell r="D56" t="str">
            <v>02036535/03095592/油1650#3209车</v>
          </cell>
          <cell r="E56" t="str">
            <v>现金2007010076</v>
          </cell>
          <cell r="F56" t="str">
            <v>02036535/03095592/</v>
          </cell>
          <cell r="G56">
            <v>39104</v>
          </cell>
          <cell r="H56">
            <v>1650</v>
          </cell>
          <cell r="I56">
            <v>39111</v>
          </cell>
        </row>
        <row r="57">
          <cell r="A57" t="str">
            <v>KR</v>
          </cell>
          <cell r="B57" t="str">
            <v>1900000001</v>
          </cell>
          <cell r="C57" t="str">
            <v>2030S10201</v>
          </cell>
          <cell r="D57" t="str">
            <v>02071847/深圳新亚/温度探头/绕线</v>
          </cell>
          <cell r="E57" t="str">
            <v>转账2007010102</v>
          </cell>
          <cell r="F57" t="str">
            <v>02071847/592.82</v>
          </cell>
          <cell r="G57">
            <v>39071</v>
          </cell>
          <cell r="H57">
            <v>3487.18</v>
          </cell>
          <cell r="I57">
            <v>39090</v>
          </cell>
        </row>
        <row r="58">
          <cell r="A58" t="str">
            <v>SA</v>
          </cell>
          <cell r="B58" t="str">
            <v>100000046</v>
          </cell>
          <cell r="C58" t="str">
            <v>2030S11201</v>
          </cell>
          <cell r="D58" t="str">
            <v>02154780/88#卷纸等247.8#喷漆</v>
          </cell>
          <cell r="E58" t="str">
            <v>现金2007010027</v>
          </cell>
          <cell r="F58" t="str">
            <v>02154780/88#卷纸等</v>
          </cell>
          <cell r="G58">
            <v>39075</v>
          </cell>
          <cell r="H58">
            <v>31</v>
          </cell>
          <cell r="I58">
            <v>39097</v>
          </cell>
        </row>
        <row r="59">
          <cell r="A59" t="str">
            <v>SA</v>
          </cell>
          <cell r="B59" t="str">
            <v>100000046</v>
          </cell>
          <cell r="C59" t="str">
            <v>2030S11101</v>
          </cell>
          <cell r="D59" t="str">
            <v>02154780/88#卷纸等247.8#压电</v>
          </cell>
          <cell r="E59" t="str">
            <v>现金2007010027</v>
          </cell>
          <cell r="F59" t="str">
            <v>02154780/88#卷纸等</v>
          </cell>
          <cell r="G59">
            <v>39075</v>
          </cell>
          <cell r="H59">
            <v>110</v>
          </cell>
          <cell r="I59">
            <v>39097</v>
          </cell>
        </row>
        <row r="60">
          <cell r="A60" t="str">
            <v>SA</v>
          </cell>
          <cell r="B60" t="str">
            <v>100000031</v>
          </cell>
          <cell r="C60" t="str">
            <v>2030A51301</v>
          </cell>
          <cell r="D60" t="str">
            <v>02154832#拖把等575#安保后勤</v>
          </cell>
          <cell r="E60" t="str">
            <v>现金2007010012</v>
          </cell>
          <cell r="F60" t="str">
            <v>02154832#拖把等575</v>
          </cell>
          <cell r="G60">
            <v>39090</v>
          </cell>
          <cell r="H60">
            <v>575</v>
          </cell>
          <cell r="I60">
            <v>39097</v>
          </cell>
        </row>
        <row r="61">
          <cell r="A61" t="str">
            <v>SA</v>
          </cell>
          <cell r="B61" t="str">
            <v>100000045</v>
          </cell>
          <cell r="C61" t="str">
            <v>2030S11201</v>
          </cell>
          <cell r="D61" t="str">
            <v>02154858#华联拖把548#喷漆</v>
          </cell>
          <cell r="E61" t="str">
            <v>现金2007010026</v>
          </cell>
          <cell r="F61" t="str">
            <v>02154858#华联拖把</v>
          </cell>
          <cell r="G61">
            <v>39079</v>
          </cell>
          <cell r="H61">
            <v>410</v>
          </cell>
          <cell r="I61">
            <v>39097</v>
          </cell>
        </row>
        <row r="62">
          <cell r="A62" t="str">
            <v>SA</v>
          </cell>
          <cell r="B62" t="str">
            <v>100000045</v>
          </cell>
          <cell r="C62" t="str">
            <v>2030A50801</v>
          </cell>
          <cell r="D62" t="str">
            <v>02154858#华联拖把548#仓库</v>
          </cell>
          <cell r="E62" t="str">
            <v>现金2007010026</v>
          </cell>
          <cell r="F62" t="str">
            <v>02154858#华联拖把</v>
          </cell>
          <cell r="G62">
            <v>39079</v>
          </cell>
          <cell r="H62">
            <v>138</v>
          </cell>
          <cell r="I62">
            <v>39097</v>
          </cell>
        </row>
        <row r="63">
          <cell r="A63" t="str">
            <v>SA</v>
          </cell>
          <cell r="B63" t="str">
            <v>100000246</v>
          </cell>
          <cell r="C63" t="str">
            <v>2030S10501</v>
          </cell>
          <cell r="D63" t="str">
            <v>02250371/72/北蒋加热3840注塑机用</v>
          </cell>
          <cell r="E63" t="str">
            <v>银行2007010238</v>
          </cell>
          <cell r="F63" t="str">
            <v>02250371/72/北蒋加</v>
          </cell>
          <cell r="G63">
            <v>39074</v>
          </cell>
          <cell r="H63">
            <v>2452.83</v>
          </cell>
          <cell r="I63">
            <v>39108</v>
          </cell>
        </row>
        <row r="64">
          <cell r="A64" t="str">
            <v>SA</v>
          </cell>
          <cell r="B64" t="str">
            <v>100000246</v>
          </cell>
          <cell r="C64" t="str">
            <v>2030S10501</v>
          </cell>
          <cell r="D64" t="str">
            <v>02250371/72/北蒋加热3840注塑机用</v>
          </cell>
          <cell r="E64" t="str">
            <v>银行2007010238</v>
          </cell>
          <cell r="F64" t="str">
            <v>02250371/72/北蒋加</v>
          </cell>
          <cell r="G64">
            <v>39074</v>
          </cell>
          <cell r="H64">
            <v>1169.81</v>
          </cell>
          <cell r="I64">
            <v>39108</v>
          </cell>
        </row>
        <row r="65">
          <cell r="A65" t="str">
            <v>SA</v>
          </cell>
          <cell r="B65" t="str">
            <v>100000092</v>
          </cell>
          <cell r="C65" t="str">
            <v>2030S11101</v>
          </cell>
          <cell r="D65" t="str">
            <v>02425662#芳鑫烧银板13556#压电机用</v>
          </cell>
          <cell r="E65" t="str">
            <v>银行2007010174</v>
          </cell>
          <cell r="F65" t="str">
            <v>02425662#芳鑫烧银</v>
          </cell>
          <cell r="G65">
            <v>39071</v>
          </cell>
          <cell r="H65">
            <v>11586.32</v>
          </cell>
          <cell r="I65">
            <v>39101</v>
          </cell>
        </row>
        <row r="66">
          <cell r="A66" t="str">
            <v>SA</v>
          </cell>
          <cell r="B66" t="str">
            <v>100000173</v>
          </cell>
          <cell r="C66" t="str">
            <v>2030S10601</v>
          </cell>
          <cell r="D66" t="str">
            <v>北注塑用电缆一批13141.44</v>
          </cell>
          <cell r="E66" t="str">
            <v>银行2007010209</v>
          </cell>
          <cell r="F66" t="str">
            <v>02475103#</v>
          </cell>
          <cell r="G66">
            <v>39098</v>
          </cell>
          <cell r="H66">
            <v>11231.56</v>
          </cell>
          <cell r="I66">
            <v>39106</v>
          </cell>
        </row>
        <row r="67">
          <cell r="A67" t="str">
            <v>SA</v>
          </cell>
          <cell r="B67" t="str">
            <v>100000033</v>
          </cell>
          <cell r="C67" t="str">
            <v>2030S10101</v>
          </cell>
          <cell r="D67" t="str">
            <v>02514700#武进人民商场石英钟78#二车间</v>
          </cell>
          <cell r="E67" t="str">
            <v>现金2007010014</v>
          </cell>
          <cell r="F67" t="str">
            <v>02514700#武进人民</v>
          </cell>
          <cell r="G67">
            <v>39090</v>
          </cell>
          <cell r="H67">
            <v>78</v>
          </cell>
          <cell r="I67">
            <v>39097</v>
          </cell>
        </row>
        <row r="68">
          <cell r="A68" t="str">
            <v>SA</v>
          </cell>
          <cell r="B68" t="str">
            <v>100000275</v>
          </cell>
          <cell r="C68" t="str">
            <v>2030A40301</v>
          </cell>
          <cell r="D68" t="str">
            <v>02533293华联超市酸奶等7063#研发三</v>
          </cell>
          <cell r="E68" t="str">
            <v>现金2007010081</v>
          </cell>
          <cell r="F68" t="str">
            <v>02533293华联超市酸</v>
          </cell>
          <cell r="G68">
            <v>39090</v>
          </cell>
          <cell r="H68">
            <v>106</v>
          </cell>
          <cell r="I68">
            <v>39111</v>
          </cell>
        </row>
        <row r="69">
          <cell r="A69" t="str">
            <v>SA</v>
          </cell>
          <cell r="B69" t="str">
            <v>100000172</v>
          </cell>
          <cell r="C69" t="str">
            <v>2030S10601</v>
          </cell>
          <cell r="D69" t="str">
            <v>耳机注塑用电缆一批9864.6</v>
          </cell>
          <cell r="E69" t="str">
            <v>银行2007010208</v>
          </cell>
          <cell r="F69" t="str">
            <v>02591620#</v>
          </cell>
          <cell r="G69">
            <v>39098</v>
          </cell>
          <cell r="H69">
            <v>8431.2800000000007</v>
          </cell>
          <cell r="I69">
            <v>39105</v>
          </cell>
        </row>
        <row r="70">
          <cell r="A70" t="str">
            <v>SA</v>
          </cell>
          <cell r="B70" t="str">
            <v>100000035</v>
          </cell>
          <cell r="C70" t="str">
            <v>2030S10101</v>
          </cell>
          <cell r="D70" t="str">
            <v>02669833#赛格金针350#二车间</v>
          </cell>
          <cell r="E70" t="str">
            <v>现金2007010016</v>
          </cell>
          <cell r="F70" t="str">
            <v>02669833#赛格金针</v>
          </cell>
          <cell r="G70">
            <v>39090</v>
          </cell>
          <cell r="H70">
            <v>350</v>
          </cell>
          <cell r="I70">
            <v>39097</v>
          </cell>
        </row>
        <row r="71">
          <cell r="A71" t="str">
            <v>KR</v>
          </cell>
          <cell r="B71" t="str">
            <v>1900000017</v>
          </cell>
          <cell r="C71" t="str">
            <v>2030S10301</v>
          </cell>
          <cell r="D71" t="str">
            <v>03263456/无锡热工/热电偶/音膜车间</v>
          </cell>
          <cell r="E71" t="str">
            <v>转帐2007010420</v>
          </cell>
          <cell r="F71" t="str">
            <v>03263456/552.14</v>
          </cell>
          <cell r="G71">
            <v>39072</v>
          </cell>
          <cell r="H71">
            <v>3247.86</v>
          </cell>
          <cell r="I71">
            <v>39099</v>
          </cell>
        </row>
        <row r="72">
          <cell r="A72" t="str">
            <v>KR</v>
          </cell>
          <cell r="B72" t="str">
            <v>1900000019</v>
          </cell>
          <cell r="C72" t="str">
            <v>2030S50601</v>
          </cell>
          <cell r="D72" t="str">
            <v>03716765/上海昌沪/插头等/工程部</v>
          </cell>
          <cell r="E72" t="str">
            <v>转帐2007010423</v>
          </cell>
          <cell r="F72" t="str">
            <v>03716765/819.92</v>
          </cell>
          <cell r="G72">
            <v>39091</v>
          </cell>
          <cell r="H72">
            <v>4823.08</v>
          </cell>
          <cell r="I72">
            <v>39099</v>
          </cell>
        </row>
        <row r="73">
          <cell r="A73" t="str">
            <v>DG</v>
          </cell>
          <cell r="B73" t="str">
            <v>1600000027</v>
          </cell>
          <cell r="C73" t="str">
            <v>2030S11201</v>
          </cell>
          <cell r="D73" t="str">
            <v>03769891/890/深瑞代付1120＃喷漆</v>
          </cell>
          <cell r="E73" t="str">
            <v>转账2007010568</v>
          </cell>
          <cell r="F73" t="str">
            <v>03769891/890/深瑞</v>
          </cell>
          <cell r="G73">
            <v>39109</v>
          </cell>
          <cell r="H73">
            <v>640</v>
          </cell>
          <cell r="I73">
            <v>39113</v>
          </cell>
        </row>
        <row r="74">
          <cell r="A74" t="str">
            <v>DG</v>
          </cell>
          <cell r="B74" t="str">
            <v>1600000027</v>
          </cell>
          <cell r="C74" t="str">
            <v>2030S10301</v>
          </cell>
          <cell r="D74" t="str">
            <v>03769891/890/深瑞代付1120＃音膜</v>
          </cell>
          <cell r="E74" t="str">
            <v>转账2007010568</v>
          </cell>
          <cell r="F74" t="str">
            <v>03769891/890/深瑞</v>
          </cell>
          <cell r="G74">
            <v>39109</v>
          </cell>
          <cell r="H74">
            <v>80</v>
          </cell>
          <cell r="I74">
            <v>39113</v>
          </cell>
        </row>
        <row r="75">
          <cell r="A75" t="str">
            <v>DG</v>
          </cell>
          <cell r="B75" t="str">
            <v>1600000027</v>
          </cell>
          <cell r="C75" t="str">
            <v>2030S10501</v>
          </cell>
          <cell r="D75" t="str">
            <v>03769891/890/深瑞代付1120＃注塑</v>
          </cell>
          <cell r="E75" t="str">
            <v>转账2007010568</v>
          </cell>
          <cell r="F75" t="str">
            <v>03769891/890/深瑞</v>
          </cell>
          <cell r="G75">
            <v>39109</v>
          </cell>
          <cell r="H75">
            <v>80</v>
          </cell>
          <cell r="I75">
            <v>39113</v>
          </cell>
        </row>
        <row r="76">
          <cell r="A76" t="str">
            <v>DG</v>
          </cell>
          <cell r="B76" t="str">
            <v>1600000027</v>
          </cell>
          <cell r="C76" t="str">
            <v>2030A50801</v>
          </cell>
          <cell r="D76" t="str">
            <v>03769891/890/深瑞代付1120＃仓库</v>
          </cell>
          <cell r="E76" t="str">
            <v>转账2007010568</v>
          </cell>
          <cell r="F76" t="str">
            <v>03769891/890/深瑞</v>
          </cell>
          <cell r="G76">
            <v>39109</v>
          </cell>
          <cell r="H76">
            <v>320</v>
          </cell>
          <cell r="I76">
            <v>39113</v>
          </cell>
        </row>
        <row r="77">
          <cell r="A77" t="str">
            <v>SA</v>
          </cell>
          <cell r="B77" t="str">
            <v>100000096</v>
          </cell>
          <cell r="C77" t="str">
            <v>2030S10401</v>
          </cell>
          <cell r="D77" t="str">
            <v>04040097/02609528/荆东耳罩6408.5#冲压</v>
          </cell>
          <cell r="E77" t="str">
            <v>银行2007010178</v>
          </cell>
          <cell r="F77" t="str">
            <v>04040097/02609528/</v>
          </cell>
          <cell r="G77">
            <v>39058</v>
          </cell>
          <cell r="H77">
            <v>2540.1799999999998</v>
          </cell>
          <cell r="I77">
            <v>39102</v>
          </cell>
        </row>
        <row r="78">
          <cell r="A78" t="str">
            <v>SA</v>
          </cell>
          <cell r="B78" t="str">
            <v>100000096</v>
          </cell>
          <cell r="C78" t="str">
            <v>2030S10501</v>
          </cell>
          <cell r="D78" t="str">
            <v>04040097/02609528/荆东耳罩6408.5#注塑</v>
          </cell>
          <cell r="E78" t="str">
            <v>银行2007010178</v>
          </cell>
          <cell r="F78" t="str">
            <v>04040097/02609528/</v>
          </cell>
          <cell r="G78">
            <v>39058</v>
          </cell>
          <cell r="H78">
            <v>65.81</v>
          </cell>
          <cell r="I78">
            <v>39102</v>
          </cell>
        </row>
        <row r="79">
          <cell r="A79" t="str">
            <v>SA</v>
          </cell>
          <cell r="B79" t="str">
            <v>100000096</v>
          </cell>
          <cell r="C79" t="str">
            <v>2030S10101</v>
          </cell>
          <cell r="D79" t="str">
            <v>04040097/02609528/荆东耳罩6408.5#二车间</v>
          </cell>
          <cell r="E79" t="str">
            <v>银行2007010178</v>
          </cell>
          <cell r="F79" t="str">
            <v>04040097/02609528/</v>
          </cell>
          <cell r="G79">
            <v>39058</v>
          </cell>
          <cell r="H79">
            <v>10.68</v>
          </cell>
          <cell r="I79">
            <v>39102</v>
          </cell>
        </row>
        <row r="80">
          <cell r="A80" t="str">
            <v>SA</v>
          </cell>
          <cell r="B80" t="str">
            <v>100000096</v>
          </cell>
          <cell r="C80" t="str">
            <v>2030S51401</v>
          </cell>
          <cell r="D80" t="str">
            <v>04040097/02609528/荆东耳罩6408.5#公共</v>
          </cell>
          <cell r="E80" t="str">
            <v>银行2007010178</v>
          </cell>
          <cell r="F80" t="str">
            <v>04040097/02609528/</v>
          </cell>
          <cell r="G80">
            <v>39058</v>
          </cell>
          <cell r="H80">
            <v>2860.69</v>
          </cell>
          <cell r="I80">
            <v>39102</v>
          </cell>
        </row>
        <row r="81">
          <cell r="A81" t="str">
            <v>SA</v>
          </cell>
          <cell r="B81" t="str">
            <v>100000512</v>
          </cell>
          <cell r="C81" t="str">
            <v>2030S51301</v>
          </cell>
          <cell r="D81" t="str">
            <v>04167515＃南方蓄电池400＃9655车</v>
          </cell>
          <cell r="E81" t="str">
            <v>现金2007010219</v>
          </cell>
          <cell r="F81" t="str">
            <v>04167515＃南方蓄电</v>
          </cell>
          <cell r="G81">
            <v>39086</v>
          </cell>
          <cell r="H81">
            <v>341.88</v>
          </cell>
          <cell r="I81">
            <v>39113</v>
          </cell>
        </row>
        <row r="82">
          <cell r="A82" t="str">
            <v>SA</v>
          </cell>
          <cell r="B82" t="str">
            <v>100000251</v>
          </cell>
          <cell r="C82" t="str">
            <v>2030A50901</v>
          </cell>
          <cell r="D82" t="str">
            <v>04167516#南方蓄电池750#9068车</v>
          </cell>
          <cell r="E82" t="str">
            <v>现金2007010070</v>
          </cell>
          <cell r="F82" t="str">
            <v>04167516#南方蓄电</v>
          </cell>
          <cell r="G82">
            <v>39086</v>
          </cell>
          <cell r="H82">
            <v>641.03</v>
          </cell>
          <cell r="I82">
            <v>39109</v>
          </cell>
        </row>
        <row r="83">
          <cell r="A83" t="str">
            <v>SA</v>
          </cell>
          <cell r="B83" t="str">
            <v>100000108</v>
          </cell>
          <cell r="C83" t="str">
            <v>2030S10401</v>
          </cell>
          <cell r="D83" t="str">
            <v>04220389#蓝翔货款145#冲压</v>
          </cell>
          <cell r="E83" t="str">
            <v>现金2007010036</v>
          </cell>
          <cell r="F83" t="str">
            <v>04220389#蓝翔货款</v>
          </cell>
          <cell r="G83">
            <v>39077</v>
          </cell>
          <cell r="H83">
            <v>123.93</v>
          </cell>
          <cell r="I83">
            <v>39103</v>
          </cell>
        </row>
        <row r="84">
          <cell r="A84" t="str">
            <v>KR</v>
          </cell>
          <cell r="B84" t="str">
            <v>1900000124</v>
          </cell>
          <cell r="C84" t="str">
            <v>2030S51401</v>
          </cell>
          <cell r="D84" t="str">
            <v>04281283/东青第二塑料/垃圾袋等/公共</v>
          </cell>
          <cell r="E84" t="str">
            <v>转帐2007010445</v>
          </cell>
          <cell r="F84" t="str">
            <v>04281283/3207.05</v>
          </cell>
          <cell r="G84">
            <v>39063</v>
          </cell>
          <cell r="H84">
            <v>10697.43</v>
          </cell>
          <cell r="I84">
            <v>39107</v>
          </cell>
        </row>
        <row r="85">
          <cell r="A85" t="str">
            <v>KR</v>
          </cell>
          <cell r="B85" t="str">
            <v>1900000124</v>
          </cell>
          <cell r="C85" t="str">
            <v>2030A40401</v>
          </cell>
          <cell r="D85" t="str">
            <v>04281283/东青第二塑料/垃圾袋等/中试</v>
          </cell>
          <cell r="E85" t="str">
            <v>转帐2007010445</v>
          </cell>
          <cell r="F85" t="str">
            <v>04281283/3207.05</v>
          </cell>
          <cell r="G85">
            <v>39063</v>
          </cell>
          <cell r="H85">
            <v>533.33000000000004</v>
          </cell>
          <cell r="I85">
            <v>39107</v>
          </cell>
        </row>
        <row r="86">
          <cell r="A86" t="str">
            <v>KR</v>
          </cell>
          <cell r="B86" t="str">
            <v>1900000124</v>
          </cell>
          <cell r="C86" t="str">
            <v>2030S10501</v>
          </cell>
          <cell r="D86" t="str">
            <v>04281283/东青第二塑料/垃圾袋等/注塑车间</v>
          </cell>
          <cell r="E86" t="str">
            <v>转帐2007010445</v>
          </cell>
          <cell r="F86" t="str">
            <v>04281283/3207.05</v>
          </cell>
          <cell r="G86">
            <v>39063</v>
          </cell>
          <cell r="H86">
            <v>7634.19</v>
          </cell>
          <cell r="I86">
            <v>39107</v>
          </cell>
        </row>
        <row r="87">
          <cell r="A87" t="str">
            <v>KR</v>
          </cell>
          <cell r="B87" t="str">
            <v>1900000036</v>
          </cell>
          <cell r="C87" t="str">
            <v>2030S51401</v>
          </cell>
          <cell r="D87" t="str">
            <v>04281338/东青第二塑料/筒料/公共</v>
          </cell>
          <cell r="E87" t="str">
            <v>转帐2007010465</v>
          </cell>
          <cell r="F87" t="str">
            <v>04281338/2027.78</v>
          </cell>
          <cell r="G87">
            <v>39072</v>
          </cell>
          <cell r="H87">
            <v>1890</v>
          </cell>
          <cell r="I87">
            <v>39099</v>
          </cell>
        </row>
        <row r="88">
          <cell r="A88" t="str">
            <v>KR</v>
          </cell>
          <cell r="B88" t="str">
            <v>1900000036</v>
          </cell>
          <cell r="C88" t="str">
            <v>2030S10101</v>
          </cell>
          <cell r="D88" t="str">
            <v>04281338/东青第二塑料/筒料/二车间</v>
          </cell>
          <cell r="E88" t="str">
            <v>转帐2007010465</v>
          </cell>
          <cell r="F88" t="str">
            <v>04281338/2027.78</v>
          </cell>
          <cell r="G88">
            <v>39072</v>
          </cell>
          <cell r="H88">
            <v>10038.120000000001</v>
          </cell>
          <cell r="I88">
            <v>39099</v>
          </cell>
        </row>
        <row r="89">
          <cell r="A89" t="str">
            <v>KR</v>
          </cell>
          <cell r="B89" t="str">
            <v>1900000029</v>
          </cell>
          <cell r="C89" t="str">
            <v>2030S51401</v>
          </cell>
          <cell r="D89" t="str">
            <v>04289128/东青第二塑料/垃圾袋/公共</v>
          </cell>
          <cell r="E89" t="str">
            <v>转帐2007010433</v>
          </cell>
          <cell r="F89" t="str">
            <v>04289128/1440.36</v>
          </cell>
          <cell r="G89">
            <v>39089</v>
          </cell>
          <cell r="H89">
            <v>8472.69</v>
          </cell>
          <cell r="I89">
            <v>39099</v>
          </cell>
        </row>
        <row r="90">
          <cell r="A90" t="str">
            <v>KR</v>
          </cell>
          <cell r="B90" t="str">
            <v>1900000059</v>
          </cell>
          <cell r="C90" t="str">
            <v>2030S11201</v>
          </cell>
          <cell r="D90" t="str">
            <v>04310158/昆山华涌/防静电手套/喷漆厂</v>
          </cell>
          <cell r="E90" t="str">
            <v>转帐2007010505</v>
          </cell>
          <cell r="F90" t="str">
            <v>04310158/464.96</v>
          </cell>
          <cell r="G90">
            <v>39085</v>
          </cell>
          <cell r="H90">
            <v>2735.04</v>
          </cell>
          <cell r="I90">
            <v>39101</v>
          </cell>
        </row>
        <row r="91">
          <cell r="A91" t="str">
            <v>KR</v>
          </cell>
          <cell r="B91" t="str">
            <v>1900000122</v>
          </cell>
          <cell r="C91" t="str">
            <v>2030S11201</v>
          </cell>
          <cell r="D91" t="str">
            <v>04310221/昆山华涌/手套等/喷漆厂</v>
          </cell>
          <cell r="E91" t="str">
            <v>转帐2007010443</v>
          </cell>
          <cell r="F91" t="str">
            <v>04310221/1365.82</v>
          </cell>
          <cell r="G91">
            <v>39098</v>
          </cell>
          <cell r="H91">
            <v>8034.18</v>
          </cell>
          <cell r="I91">
            <v>39107</v>
          </cell>
        </row>
        <row r="92">
          <cell r="A92" t="str">
            <v>SA</v>
          </cell>
          <cell r="B92" t="str">
            <v>100000318</v>
          </cell>
          <cell r="C92" t="str">
            <v>2030S11101</v>
          </cell>
          <cell r="D92" t="str">
            <v>04331093＃汇丰油2050＃压电</v>
          </cell>
          <cell r="E92" t="str">
            <v>银行2007010273</v>
          </cell>
          <cell r="F92" t="str">
            <v>04331093＃汇丰油</v>
          </cell>
          <cell r="G92">
            <v>39094</v>
          </cell>
          <cell r="H92">
            <v>1752.14</v>
          </cell>
          <cell r="I92">
            <v>39111</v>
          </cell>
        </row>
        <row r="93">
          <cell r="A93" t="str">
            <v>KR</v>
          </cell>
          <cell r="B93" t="str">
            <v>1900000130</v>
          </cell>
          <cell r="C93" t="str">
            <v>2030A50901</v>
          </cell>
          <cell r="D93" t="str">
            <v>04852322#中石化常州油72337.77#小车</v>
          </cell>
          <cell r="E93" t="str">
            <v>转帐2007010448</v>
          </cell>
          <cell r="F93" t="str">
            <v>04852322#中石化常</v>
          </cell>
          <cell r="G93">
            <v>39093</v>
          </cell>
          <cell r="H93">
            <v>21604.37</v>
          </cell>
          <cell r="I93">
            <v>39108</v>
          </cell>
        </row>
        <row r="94">
          <cell r="A94" t="str">
            <v>KR</v>
          </cell>
          <cell r="B94" t="str">
            <v>1900000130</v>
          </cell>
          <cell r="C94" t="str">
            <v>2030S51301</v>
          </cell>
          <cell r="D94" t="str">
            <v>04852322#中石化常州油72337.77#货车</v>
          </cell>
          <cell r="E94" t="str">
            <v>转帐2007010448</v>
          </cell>
          <cell r="F94" t="str">
            <v>04852322#中石化常</v>
          </cell>
          <cell r="G94">
            <v>39093</v>
          </cell>
          <cell r="H94">
            <v>40222.78</v>
          </cell>
          <cell r="I94">
            <v>39108</v>
          </cell>
        </row>
        <row r="95">
          <cell r="A95" t="str">
            <v>SA</v>
          </cell>
          <cell r="B95" t="str">
            <v>100000024</v>
          </cell>
          <cell r="C95" t="str">
            <v>2030S51301</v>
          </cell>
          <cell r="D95" t="str">
            <v>04864111中石化/柴油/储运</v>
          </cell>
          <cell r="E95" t="str">
            <v>现金2007010005</v>
          </cell>
          <cell r="F95" t="str">
            <v>04864111/160.47</v>
          </cell>
          <cell r="G95">
            <v>39080</v>
          </cell>
          <cell r="H95">
            <v>943.95</v>
          </cell>
          <cell r="I95">
            <v>39093</v>
          </cell>
        </row>
        <row r="96">
          <cell r="A96" t="str">
            <v>SA</v>
          </cell>
          <cell r="B96" t="str">
            <v>100000022</v>
          </cell>
          <cell r="C96" t="str">
            <v>2030S51301</v>
          </cell>
          <cell r="D96" t="str">
            <v>04864143/中石化/柴油/储运</v>
          </cell>
          <cell r="E96" t="str">
            <v>现金2007010003</v>
          </cell>
          <cell r="F96" t="str">
            <v>04864143/29.11</v>
          </cell>
          <cell r="G96">
            <v>39083</v>
          </cell>
          <cell r="H96">
            <v>171.27</v>
          </cell>
          <cell r="I96">
            <v>39093</v>
          </cell>
        </row>
        <row r="97">
          <cell r="A97" t="str">
            <v>SA</v>
          </cell>
          <cell r="B97" t="str">
            <v>100000026</v>
          </cell>
          <cell r="C97" t="str">
            <v>2030S51301</v>
          </cell>
          <cell r="D97" t="str">
            <v>04864147中石化/柴油/储运</v>
          </cell>
          <cell r="E97" t="str">
            <v>现金2007010007</v>
          </cell>
          <cell r="F97" t="str">
            <v>04864147/116.46</v>
          </cell>
          <cell r="G97">
            <v>39084</v>
          </cell>
          <cell r="H97">
            <v>685.06</v>
          </cell>
          <cell r="I97">
            <v>39093</v>
          </cell>
        </row>
        <row r="98">
          <cell r="A98" t="str">
            <v>SA</v>
          </cell>
          <cell r="B98" t="str">
            <v>100000109</v>
          </cell>
          <cell r="C98" t="str">
            <v>2030S51301</v>
          </cell>
          <cell r="D98" t="str">
            <v>04864175中石化常州油1001.9#7391车</v>
          </cell>
          <cell r="E98" t="str">
            <v>现金2007010037</v>
          </cell>
          <cell r="F98" t="str">
            <v>04864175中石化常州</v>
          </cell>
          <cell r="G98">
            <v>39092</v>
          </cell>
          <cell r="H98">
            <v>856.33</v>
          </cell>
          <cell r="I98">
            <v>39103</v>
          </cell>
        </row>
        <row r="99">
          <cell r="A99" t="str">
            <v>SA</v>
          </cell>
          <cell r="B99" t="str">
            <v>100000514</v>
          </cell>
          <cell r="C99" t="str">
            <v>2030S51301</v>
          </cell>
          <cell r="D99" t="str">
            <v>04864293＃中石化油601.14＃3703车</v>
          </cell>
          <cell r="E99" t="str">
            <v>现金2007010221</v>
          </cell>
          <cell r="F99" t="str">
            <v>04864293＃中石化油</v>
          </cell>
          <cell r="G99">
            <v>39108</v>
          </cell>
          <cell r="H99">
            <v>513.79</v>
          </cell>
          <cell r="I99">
            <v>39113</v>
          </cell>
        </row>
        <row r="100">
          <cell r="A100" t="str">
            <v>SA</v>
          </cell>
          <cell r="B100" t="str">
            <v>100000032</v>
          </cell>
          <cell r="C100" t="str">
            <v>2030S10401</v>
          </cell>
          <cell r="D100" t="str">
            <v>04927108#荣海尼龙轮104#冲压</v>
          </cell>
          <cell r="E100" t="str">
            <v>现金2007010013</v>
          </cell>
          <cell r="F100" t="str">
            <v>04927108#荣海尼龙</v>
          </cell>
          <cell r="G100">
            <v>39072</v>
          </cell>
          <cell r="H100">
            <v>88.89</v>
          </cell>
          <cell r="I100">
            <v>39097</v>
          </cell>
        </row>
        <row r="101">
          <cell r="A101" t="str">
            <v>SA</v>
          </cell>
          <cell r="B101" t="str">
            <v>100000319</v>
          </cell>
          <cell r="C101" t="str">
            <v>2030A50801</v>
          </cell>
          <cell r="D101" t="str">
            <v>04927246＃荣海平板车255＃仓库</v>
          </cell>
          <cell r="E101" t="str">
            <v>银行2007010274</v>
          </cell>
          <cell r="F101" t="str">
            <v>04927246＃荣海平板</v>
          </cell>
          <cell r="G101">
            <v>39093</v>
          </cell>
          <cell r="H101">
            <v>217.95</v>
          </cell>
          <cell r="I101">
            <v>39111</v>
          </cell>
        </row>
        <row r="102">
          <cell r="A102" t="str">
            <v>SA</v>
          </cell>
          <cell r="B102" t="str">
            <v>100000294</v>
          </cell>
          <cell r="C102" t="str">
            <v>2030S10101</v>
          </cell>
          <cell r="D102" t="str">
            <v>04928514＃亚鸿干燥剂1440＃二车间</v>
          </cell>
          <cell r="E102" t="str">
            <v>银行2007010267</v>
          </cell>
          <cell r="F102" t="str">
            <v>04928514＃亚鸿干燥</v>
          </cell>
          <cell r="G102">
            <v>39080</v>
          </cell>
          <cell r="H102">
            <v>1230.77</v>
          </cell>
          <cell r="I102">
            <v>39111</v>
          </cell>
        </row>
        <row r="103">
          <cell r="A103" t="str">
            <v>KR</v>
          </cell>
          <cell r="B103" t="str">
            <v>1900000050</v>
          </cell>
          <cell r="C103" t="str">
            <v>2030S10401</v>
          </cell>
          <cell r="D103" t="str">
            <v>04929737/常州九旭/针头等/冲压车间</v>
          </cell>
          <cell r="E103" t="str">
            <v>转帐2007010500</v>
          </cell>
          <cell r="F103" t="str">
            <v>04929737/2001.69</v>
          </cell>
          <cell r="G103">
            <v>39073</v>
          </cell>
          <cell r="H103">
            <v>185.9</v>
          </cell>
          <cell r="I103">
            <v>39100</v>
          </cell>
        </row>
        <row r="104">
          <cell r="A104" t="str">
            <v>KR</v>
          </cell>
          <cell r="B104" t="str">
            <v>1900000050</v>
          </cell>
          <cell r="C104" t="str">
            <v>2030S11201</v>
          </cell>
          <cell r="D104" t="str">
            <v>04929737/常州九旭/针头等/喷漆车间</v>
          </cell>
          <cell r="E104" t="str">
            <v>转帐2007010500</v>
          </cell>
          <cell r="F104" t="str">
            <v>04929737/2001.69</v>
          </cell>
          <cell r="G104">
            <v>39073</v>
          </cell>
          <cell r="H104">
            <v>4.78</v>
          </cell>
          <cell r="I104">
            <v>39100</v>
          </cell>
        </row>
        <row r="105">
          <cell r="A105" t="str">
            <v>KR</v>
          </cell>
          <cell r="B105" t="str">
            <v>1900000050</v>
          </cell>
          <cell r="C105" t="str">
            <v>2030A51301</v>
          </cell>
          <cell r="D105" t="str">
            <v>04929737/常州九旭/针头等/后勤部</v>
          </cell>
          <cell r="E105" t="str">
            <v>转帐2007010500</v>
          </cell>
          <cell r="F105" t="str">
            <v>04929737/2001.69</v>
          </cell>
          <cell r="G105">
            <v>39073</v>
          </cell>
          <cell r="H105">
            <v>1566.55</v>
          </cell>
          <cell r="I105">
            <v>39100</v>
          </cell>
        </row>
        <row r="106">
          <cell r="A106" t="str">
            <v>KR</v>
          </cell>
          <cell r="B106" t="str">
            <v>1900000050</v>
          </cell>
          <cell r="C106" t="str">
            <v>2030S50701</v>
          </cell>
          <cell r="D106" t="str">
            <v>04929737/常州九旭/针头等/实验室</v>
          </cell>
          <cell r="E106" t="str">
            <v>转帐2007010500</v>
          </cell>
          <cell r="F106" t="str">
            <v>04929737/2001.69</v>
          </cell>
          <cell r="G106">
            <v>39073</v>
          </cell>
          <cell r="H106">
            <v>5558.97</v>
          </cell>
          <cell r="I106">
            <v>39100</v>
          </cell>
        </row>
        <row r="107">
          <cell r="A107" t="str">
            <v>KR</v>
          </cell>
          <cell r="B107" t="str">
            <v>1900000050</v>
          </cell>
          <cell r="C107" t="str">
            <v>2030S50701</v>
          </cell>
          <cell r="D107" t="str">
            <v>04929737/常州九旭/针头等/三车间品控</v>
          </cell>
          <cell r="E107" t="str">
            <v>转帐2007010500</v>
          </cell>
          <cell r="F107" t="str">
            <v>04929737/2001.69</v>
          </cell>
          <cell r="G107">
            <v>39073</v>
          </cell>
          <cell r="H107">
            <v>2.9</v>
          </cell>
          <cell r="I107">
            <v>39100</v>
          </cell>
        </row>
        <row r="108">
          <cell r="A108" t="str">
            <v>KR</v>
          </cell>
          <cell r="B108" t="str">
            <v>1900000050</v>
          </cell>
          <cell r="C108" t="str">
            <v>2030S51401</v>
          </cell>
          <cell r="D108" t="str">
            <v>04929737/常州九旭/针头等/公共</v>
          </cell>
          <cell r="E108" t="str">
            <v>转帐2007010500</v>
          </cell>
          <cell r="F108" t="str">
            <v>04929737/2001.69</v>
          </cell>
          <cell r="G108">
            <v>39073</v>
          </cell>
          <cell r="H108">
            <v>4455.55</v>
          </cell>
          <cell r="I108">
            <v>39100</v>
          </cell>
        </row>
        <row r="109">
          <cell r="A109" t="str">
            <v>KR</v>
          </cell>
          <cell r="B109" t="str">
            <v>1900000068</v>
          </cell>
          <cell r="C109" t="str">
            <v>2030S11201</v>
          </cell>
          <cell r="D109" t="str">
            <v>04980282/常州红裕/周转箱等/喷漆厂</v>
          </cell>
          <cell r="E109" t="str">
            <v>转帐2007010516</v>
          </cell>
          <cell r="F109" t="str">
            <v>04980282/280.87</v>
          </cell>
          <cell r="G109">
            <v>39092</v>
          </cell>
          <cell r="H109">
            <v>519.65</v>
          </cell>
          <cell r="I109">
            <v>39105</v>
          </cell>
        </row>
        <row r="110">
          <cell r="A110" t="str">
            <v>KR</v>
          </cell>
          <cell r="B110" t="str">
            <v>1900000068</v>
          </cell>
          <cell r="C110" t="str">
            <v>2030A40401</v>
          </cell>
          <cell r="D110" t="str">
            <v>04980282/常州红裕/周转箱等/二中试</v>
          </cell>
          <cell r="E110" t="str">
            <v>转帐2007010516</v>
          </cell>
          <cell r="F110" t="str">
            <v>04980282/280.87</v>
          </cell>
          <cell r="G110">
            <v>39092</v>
          </cell>
          <cell r="H110">
            <v>405.98</v>
          </cell>
          <cell r="I110">
            <v>39105</v>
          </cell>
        </row>
        <row r="111">
          <cell r="A111" t="str">
            <v>KR</v>
          </cell>
          <cell r="B111" t="str">
            <v>1900000068</v>
          </cell>
          <cell r="C111" t="str">
            <v>2030A50801</v>
          </cell>
          <cell r="D111" t="str">
            <v>04980282/常州红裕/周转箱等/仓库</v>
          </cell>
          <cell r="E111" t="str">
            <v>转帐2007010516</v>
          </cell>
          <cell r="F111" t="str">
            <v>04980282/280.87</v>
          </cell>
          <cell r="G111">
            <v>39092</v>
          </cell>
          <cell r="H111">
            <v>726.5</v>
          </cell>
          <cell r="I111">
            <v>39105</v>
          </cell>
        </row>
        <row r="112">
          <cell r="A112" t="str">
            <v>SA</v>
          </cell>
          <cell r="B112" t="str">
            <v>100000252</v>
          </cell>
          <cell r="C112" t="str">
            <v>2030S51301</v>
          </cell>
          <cell r="D112" t="str">
            <v>05136200/等油费1750#3703车</v>
          </cell>
          <cell r="E112" t="str">
            <v>现金2007010071</v>
          </cell>
          <cell r="F112" t="str">
            <v>05136200/等油费175</v>
          </cell>
          <cell r="G112">
            <v>39090</v>
          </cell>
          <cell r="H112">
            <v>1750</v>
          </cell>
          <cell r="I112">
            <v>39109</v>
          </cell>
        </row>
        <row r="113">
          <cell r="A113" t="str">
            <v>SA</v>
          </cell>
          <cell r="B113" t="str">
            <v>100000030</v>
          </cell>
          <cell r="C113" t="str">
            <v>2030S51301</v>
          </cell>
          <cell r="D113" t="str">
            <v>05136562/01583102#油1500#3806车</v>
          </cell>
          <cell r="E113" t="str">
            <v>现金2007010011</v>
          </cell>
          <cell r="F113" t="str">
            <v>05136562/01583102#</v>
          </cell>
          <cell r="G113">
            <v>39090</v>
          </cell>
          <cell r="H113">
            <v>1500</v>
          </cell>
          <cell r="I113">
            <v>39097</v>
          </cell>
        </row>
        <row r="114">
          <cell r="A114" t="str">
            <v>KR</v>
          </cell>
          <cell r="B114" t="str">
            <v>1900000072</v>
          </cell>
          <cell r="C114" t="str">
            <v>2030A40501</v>
          </cell>
          <cell r="D114" t="str">
            <v>05777305/无锡昊华/汽缸等/音膜中试</v>
          </cell>
          <cell r="E114" t="str">
            <v>转帐2007010518</v>
          </cell>
          <cell r="F114" t="str">
            <v>05777305/3389.25</v>
          </cell>
          <cell r="G114">
            <v>39065</v>
          </cell>
          <cell r="H114">
            <v>19936.75</v>
          </cell>
          <cell r="I114">
            <v>39105</v>
          </cell>
        </row>
        <row r="115">
          <cell r="A115" t="str">
            <v>SA</v>
          </cell>
          <cell r="B115" t="str">
            <v>100000105</v>
          </cell>
          <cell r="C115" t="str">
            <v>2030A50901</v>
          </cell>
          <cell r="D115" t="str">
            <v>05912368/13292/高速公路油250#7515车</v>
          </cell>
          <cell r="E115" t="str">
            <v>现金2007010034</v>
          </cell>
          <cell r="F115" t="str">
            <v>05912368/13292/高</v>
          </cell>
          <cell r="G115">
            <v>39097</v>
          </cell>
          <cell r="H115">
            <v>250</v>
          </cell>
          <cell r="I115">
            <v>39103</v>
          </cell>
        </row>
        <row r="116">
          <cell r="A116" t="str">
            <v>SA</v>
          </cell>
          <cell r="B116" t="str">
            <v>100000106</v>
          </cell>
          <cell r="C116" t="str">
            <v>2030A50901</v>
          </cell>
          <cell r="D116" t="str">
            <v>05915416/16333/高速公路油250#7515车</v>
          </cell>
          <cell r="E116" t="str">
            <v>现金2007010035</v>
          </cell>
          <cell r="F116" t="str">
            <v>05915416/16333/高</v>
          </cell>
          <cell r="G116">
            <v>39097</v>
          </cell>
          <cell r="H116">
            <v>250</v>
          </cell>
          <cell r="I116">
            <v>39103</v>
          </cell>
        </row>
        <row r="117">
          <cell r="A117" t="str">
            <v>SA</v>
          </cell>
          <cell r="B117" t="str">
            <v>100000254</v>
          </cell>
          <cell r="C117" t="str">
            <v>2030A50901</v>
          </cell>
          <cell r="D117" t="str">
            <v>05919772/18681/汽油240#7515车</v>
          </cell>
          <cell r="E117" t="str">
            <v>现金2007010073</v>
          </cell>
          <cell r="F117" t="str">
            <v>05919772/18681/汽</v>
          </cell>
          <cell r="G117">
            <v>39101</v>
          </cell>
          <cell r="H117">
            <v>240</v>
          </cell>
          <cell r="I117">
            <v>39109</v>
          </cell>
        </row>
        <row r="118">
          <cell r="A118" t="str">
            <v>SA</v>
          </cell>
          <cell r="B118" t="str">
            <v>100000516</v>
          </cell>
          <cell r="C118" t="str">
            <v>2030A50901</v>
          </cell>
          <cell r="D118" t="str">
            <v>05963262/62242/高速公路油240＃7515车</v>
          </cell>
          <cell r="E118" t="str">
            <v>现金2007010222</v>
          </cell>
          <cell r="F118" t="str">
            <v>05963262/62242/高</v>
          </cell>
          <cell r="G118">
            <v>39111</v>
          </cell>
          <cell r="H118">
            <v>240</v>
          </cell>
          <cell r="I118">
            <v>39113</v>
          </cell>
        </row>
        <row r="119">
          <cell r="A119" t="str">
            <v>KR</v>
          </cell>
          <cell r="B119" t="str">
            <v>1900000018</v>
          </cell>
          <cell r="C119" t="str">
            <v>2030S50601</v>
          </cell>
          <cell r="D119" t="str">
            <v>06002910/无锡信捷/触摸屏/工程部</v>
          </cell>
          <cell r="E119" t="str">
            <v>转帐2007010422</v>
          </cell>
          <cell r="F119" t="str">
            <v>06002910/1657.87</v>
          </cell>
          <cell r="G119">
            <v>39063</v>
          </cell>
          <cell r="H119">
            <v>9752.1299999999992</v>
          </cell>
          <cell r="I119">
            <v>39099</v>
          </cell>
        </row>
        <row r="120">
          <cell r="A120" t="str">
            <v>SA</v>
          </cell>
          <cell r="B120" t="str">
            <v>100000103</v>
          </cell>
          <cell r="C120" t="str">
            <v>2030A50901</v>
          </cell>
          <cell r="D120" t="str">
            <v>06015001/06015633/高速公路油330#1799车</v>
          </cell>
          <cell r="E120" t="str">
            <v>现金2007010032</v>
          </cell>
          <cell r="F120" t="str">
            <v>06015001/06015633/</v>
          </cell>
          <cell r="G120">
            <v>39101</v>
          </cell>
          <cell r="H120">
            <v>330</v>
          </cell>
          <cell r="I120">
            <v>39102</v>
          </cell>
        </row>
        <row r="121">
          <cell r="A121" t="str">
            <v>KR</v>
          </cell>
          <cell r="B121" t="str">
            <v>1900000121</v>
          </cell>
          <cell r="C121" t="str">
            <v>2030S10401</v>
          </cell>
          <cell r="D121" t="str">
            <v>06932338/江苏天开/刀片/冲压</v>
          </cell>
          <cell r="E121" t="str">
            <v>转帐2007010447</v>
          </cell>
          <cell r="F121" t="str">
            <v>06932338/319.66</v>
          </cell>
          <cell r="G121">
            <v>39074</v>
          </cell>
          <cell r="H121">
            <v>1880.34</v>
          </cell>
          <cell r="I121">
            <v>39107</v>
          </cell>
        </row>
        <row r="122">
          <cell r="A122" t="str">
            <v>SA</v>
          </cell>
          <cell r="B122" t="str">
            <v>100000597</v>
          </cell>
          <cell r="C122" t="str">
            <v>2030S10101</v>
          </cell>
          <cell r="D122" t="str">
            <v>二车间</v>
          </cell>
          <cell r="E122" t="str">
            <v/>
          </cell>
          <cell r="F122" t="str">
            <v>07.1.蒋紫娟辅料报</v>
          </cell>
          <cell r="G122">
            <v>39113</v>
          </cell>
          <cell r="H122">
            <v>32031.18</v>
          </cell>
          <cell r="I122">
            <v>39113</v>
          </cell>
        </row>
        <row r="123">
          <cell r="A123" t="str">
            <v>SA</v>
          </cell>
          <cell r="B123" t="str">
            <v>100000597</v>
          </cell>
          <cell r="C123" t="str">
            <v>2030A50701</v>
          </cell>
          <cell r="D123" t="str">
            <v>品控</v>
          </cell>
          <cell r="E123" t="str">
            <v/>
          </cell>
          <cell r="F123" t="str">
            <v>07.1.蒋紫娟辅料报</v>
          </cell>
          <cell r="G123">
            <v>39113</v>
          </cell>
          <cell r="H123">
            <v>48.29</v>
          </cell>
          <cell r="I123">
            <v>39113</v>
          </cell>
        </row>
        <row r="124">
          <cell r="A124" t="str">
            <v>SA</v>
          </cell>
          <cell r="B124" t="str">
            <v>100000597</v>
          </cell>
          <cell r="C124" t="str">
            <v>2030S10301</v>
          </cell>
          <cell r="D124" t="str">
            <v>音膜车间</v>
          </cell>
          <cell r="E124" t="str">
            <v/>
          </cell>
          <cell r="F124" t="str">
            <v>07.1.蒋紫娟辅料报</v>
          </cell>
          <cell r="G124">
            <v>39113</v>
          </cell>
          <cell r="H124">
            <v>4703.22</v>
          </cell>
          <cell r="I124">
            <v>39113</v>
          </cell>
        </row>
        <row r="125">
          <cell r="A125" t="str">
            <v>SA</v>
          </cell>
          <cell r="B125" t="str">
            <v>100000597</v>
          </cell>
          <cell r="C125" t="str">
            <v>2030S10401</v>
          </cell>
          <cell r="D125" t="str">
            <v>冲压车间</v>
          </cell>
          <cell r="E125" t="str">
            <v/>
          </cell>
          <cell r="F125" t="str">
            <v>07.1.蒋紫娟辅料报</v>
          </cell>
          <cell r="G125">
            <v>39113</v>
          </cell>
          <cell r="H125">
            <v>7259.43</v>
          </cell>
          <cell r="I125">
            <v>39113</v>
          </cell>
        </row>
        <row r="126">
          <cell r="A126" t="str">
            <v>SA</v>
          </cell>
          <cell r="B126" t="str">
            <v>100000597</v>
          </cell>
          <cell r="C126" t="str">
            <v>2030S10501</v>
          </cell>
          <cell r="D126" t="str">
            <v>注塑车间</v>
          </cell>
          <cell r="E126" t="str">
            <v/>
          </cell>
          <cell r="F126" t="str">
            <v>07.1.蒋紫娟辅料报</v>
          </cell>
          <cell r="G126">
            <v>39113</v>
          </cell>
          <cell r="H126">
            <v>6577.39</v>
          </cell>
          <cell r="I126">
            <v>39113</v>
          </cell>
        </row>
        <row r="127">
          <cell r="A127" t="str">
            <v>SA</v>
          </cell>
          <cell r="B127" t="str">
            <v>100000597</v>
          </cell>
          <cell r="C127" t="str">
            <v>2030S10601</v>
          </cell>
          <cell r="D127" t="str">
            <v>注塑车间（北厂）</v>
          </cell>
          <cell r="E127" t="str">
            <v/>
          </cell>
          <cell r="F127" t="str">
            <v>07.1.蒋紫娟辅料报</v>
          </cell>
          <cell r="G127">
            <v>39113</v>
          </cell>
          <cell r="H127">
            <v>805.4</v>
          </cell>
          <cell r="I127">
            <v>39113</v>
          </cell>
        </row>
        <row r="128">
          <cell r="A128" t="str">
            <v>SA</v>
          </cell>
          <cell r="B128" t="str">
            <v>100000597</v>
          </cell>
          <cell r="C128" t="str">
            <v>2030A51201</v>
          </cell>
          <cell r="D128" t="str">
            <v>综合部</v>
          </cell>
          <cell r="E128" t="str">
            <v/>
          </cell>
          <cell r="F128" t="str">
            <v>07.1.蒋紫娟辅料报</v>
          </cell>
          <cell r="G128">
            <v>39113</v>
          </cell>
          <cell r="H128">
            <v>949.3</v>
          </cell>
          <cell r="I128">
            <v>39113</v>
          </cell>
        </row>
        <row r="129">
          <cell r="A129" t="str">
            <v>SA</v>
          </cell>
          <cell r="B129" t="str">
            <v>100000597</v>
          </cell>
          <cell r="C129" t="str">
            <v>2030A51301</v>
          </cell>
          <cell r="D129" t="str">
            <v>安保后勤部</v>
          </cell>
          <cell r="E129" t="str">
            <v/>
          </cell>
          <cell r="F129" t="str">
            <v>07.1.蒋紫娟辅料报</v>
          </cell>
          <cell r="G129">
            <v>39113</v>
          </cell>
          <cell r="H129">
            <v>25815.119999999999</v>
          </cell>
          <cell r="I129">
            <v>39113</v>
          </cell>
        </row>
        <row r="130">
          <cell r="A130" t="str">
            <v>SA</v>
          </cell>
          <cell r="B130" t="str">
            <v>100000597</v>
          </cell>
          <cell r="C130" t="str">
            <v>2030A40401</v>
          </cell>
          <cell r="D130" t="str">
            <v>中试二</v>
          </cell>
          <cell r="E130" t="str">
            <v/>
          </cell>
          <cell r="F130" t="str">
            <v>07.1.蒋紫娟辅料报</v>
          </cell>
          <cell r="G130">
            <v>39113</v>
          </cell>
          <cell r="H130">
            <v>857.44</v>
          </cell>
          <cell r="I130">
            <v>39113</v>
          </cell>
        </row>
        <row r="131">
          <cell r="A131" t="str">
            <v>SA</v>
          </cell>
          <cell r="B131" t="str">
            <v>100000597</v>
          </cell>
          <cell r="C131" t="str">
            <v>2030S10201</v>
          </cell>
          <cell r="D131" t="str">
            <v>绕线车间</v>
          </cell>
          <cell r="E131" t="str">
            <v/>
          </cell>
          <cell r="F131" t="str">
            <v>07.1.蒋紫娟辅料报</v>
          </cell>
          <cell r="G131">
            <v>39113</v>
          </cell>
          <cell r="H131">
            <v>4471.2299999999996</v>
          </cell>
          <cell r="I131">
            <v>39113</v>
          </cell>
        </row>
        <row r="132">
          <cell r="A132" t="str">
            <v>SA</v>
          </cell>
          <cell r="B132" t="str">
            <v>100000597</v>
          </cell>
          <cell r="C132" t="str">
            <v>2030S11001</v>
          </cell>
          <cell r="D132" t="str">
            <v>威扬</v>
          </cell>
          <cell r="E132" t="str">
            <v/>
          </cell>
          <cell r="F132" t="str">
            <v>07.1.蒋紫娟辅料报</v>
          </cell>
          <cell r="G132">
            <v>39113</v>
          </cell>
          <cell r="H132">
            <v>2587.0300000000002</v>
          </cell>
          <cell r="I132">
            <v>39113</v>
          </cell>
        </row>
        <row r="133">
          <cell r="A133" t="str">
            <v>SA</v>
          </cell>
          <cell r="B133" t="str">
            <v>100000597</v>
          </cell>
          <cell r="C133" t="str">
            <v>2030S10701</v>
          </cell>
          <cell r="D133" t="str">
            <v>三车间（原祥泰5车间）</v>
          </cell>
          <cell r="E133" t="str">
            <v/>
          </cell>
          <cell r="F133" t="str">
            <v>07.1.蒋紫娟辅料报</v>
          </cell>
          <cell r="G133">
            <v>39113</v>
          </cell>
          <cell r="H133">
            <v>12368.11</v>
          </cell>
          <cell r="I133">
            <v>39113</v>
          </cell>
        </row>
        <row r="134">
          <cell r="A134" t="str">
            <v>SA</v>
          </cell>
          <cell r="B134" t="str">
            <v>100000597</v>
          </cell>
          <cell r="C134" t="str">
            <v>2030S10701</v>
          </cell>
          <cell r="D134" t="str">
            <v>YD车间</v>
          </cell>
          <cell r="E134" t="str">
            <v/>
          </cell>
          <cell r="F134" t="str">
            <v>07.1.蒋紫娟辅料报</v>
          </cell>
          <cell r="G134">
            <v>39113</v>
          </cell>
          <cell r="H134">
            <v>1038.0999999999999</v>
          </cell>
          <cell r="I134">
            <v>39113</v>
          </cell>
        </row>
        <row r="135">
          <cell r="A135" t="str">
            <v>SA</v>
          </cell>
          <cell r="B135" t="str">
            <v>100000597</v>
          </cell>
          <cell r="C135" t="str">
            <v>2030S11101</v>
          </cell>
          <cell r="D135" t="str">
            <v>压电车间</v>
          </cell>
          <cell r="E135" t="str">
            <v/>
          </cell>
          <cell r="F135" t="str">
            <v>07.1.蒋紫娟辅料报</v>
          </cell>
          <cell r="G135">
            <v>39113</v>
          </cell>
          <cell r="H135">
            <v>5023.8999999999996</v>
          </cell>
          <cell r="I135">
            <v>39113</v>
          </cell>
        </row>
        <row r="136">
          <cell r="A136" t="str">
            <v>SA</v>
          </cell>
          <cell r="B136" t="str">
            <v>100000597</v>
          </cell>
          <cell r="C136" t="str">
            <v>2030S51401</v>
          </cell>
          <cell r="D136" t="str">
            <v/>
          </cell>
          <cell r="E136" t="str">
            <v/>
          </cell>
          <cell r="F136" t="str">
            <v>07.1.蒋紫娟辅料报</v>
          </cell>
          <cell r="G136">
            <v>39113</v>
          </cell>
          <cell r="H136" t="str">
            <v>-106386,61</v>
          </cell>
          <cell r="I136">
            <v>39113</v>
          </cell>
        </row>
        <row r="137">
          <cell r="A137" t="str">
            <v>SA</v>
          </cell>
          <cell r="B137" t="str">
            <v>100000314</v>
          </cell>
          <cell r="C137" t="str">
            <v>2030S11101</v>
          </cell>
          <cell r="D137" t="str">
            <v>08065010＃志平布款6750＃压电</v>
          </cell>
          <cell r="E137" t="str">
            <v>银行2007010269</v>
          </cell>
          <cell r="F137" t="str">
            <v>08065010＃志平布款</v>
          </cell>
          <cell r="G137">
            <v>39104</v>
          </cell>
          <cell r="H137">
            <v>6750</v>
          </cell>
          <cell r="I137">
            <v>39111</v>
          </cell>
        </row>
        <row r="138">
          <cell r="A138" t="str">
            <v>SA</v>
          </cell>
          <cell r="B138" t="str">
            <v>100000100</v>
          </cell>
          <cell r="C138" t="str">
            <v>2030S10501</v>
          </cell>
          <cell r="D138" t="str">
            <v>08125598#大朗劲兴7200#注塑机用刀</v>
          </cell>
          <cell r="E138" t="str">
            <v>银行2007010179</v>
          </cell>
          <cell r="F138" t="str">
            <v>08125598#大朗劲兴</v>
          </cell>
          <cell r="G138">
            <v>39041</v>
          </cell>
          <cell r="H138">
            <v>7200</v>
          </cell>
          <cell r="I138">
            <v>39102</v>
          </cell>
        </row>
        <row r="139">
          <cell r="A139" t="str">
            <v>SA</v>
          </cell>
          <cell r="B139" t="str">
            <v>100000102</v>
          </cell>
          <cell r="C139" t="str">
            <v>2030S10701</v>
          </cell>
          <cell r="D139" t="str">
            <v>08405833/34金明有机板1200#三车间</v>
          </cell>
          <cell r="E139" t="str">
            <v>银行2007010180</v>
          </cell>
          <cell r="F139" t="str">
            <v>08405833/34金明有</v>
          </cell>
          <cell r="G139">
            <v>39059</v>
          </cell>
          <cell r="H139">
            <v>1200</v>
          </cell>
          <cell r="I139">
            <v>39102</v>
          </cell>
        </row>
        <row r="140">
          <cell r="A140" t="str">
            <v>KR</v>
          </cell>
          <cell r="B140" t="str">
            <v>1900000020</v>
          </cell>
          <cell r="C140" t="str">
            <v>2030S10401</v>
          </cell>
          <cell r="D140" t="str">
            <v>09339559/佛山群威/纸带/冲压车间</v>
          </cell>
          <cell r="E140" t="str">
            <v>转帐2007010424</v>
          </cell>
          <cell r="F140" t="str">
            <v>09339559/817.43</v>
          </cell>
          <cell r="G140">
            <v>39076</v>
          </cell>
          <cell r="H140">
            <v>4808.41</v>
          </cell>
          <cell r="I140">
            <v>39099</v>
          </cell>
        </row>
        <row r="141">
          <cell r="A141" t="str">
            <v>SA</v>
          </cell>
          <cell r="B141" t="str">
            <v>100000098</v>
          </cell>
          <cell r="C141" t="str">
            <v>2030S10501</v>
          </cell>
          <cell r="D141" t="str">
            <v>09670109#宝强零件7850#注塑</v>
          </cell>
          <cell r="E141" t="str">
            <v/>
          </cell>
          <cell r="F141" t="str">
            <v>09670109#宝强零件</v>
          </cell>
          <cell r="G141">
            <v>39035</v>
          </cell>
          <cell r="H141">
            <v>6709.4</v>
          </cell>
          <cell r="I141">
            <v>39102</v>
          </cell>
        </row>
        <row r="142">
          <cell r="A142" t="str">
            <v>SA</v>
          </cell>
          <cell r="B142" t="str">
            <v>100000493</v>
          </cell>
          <cell r="C142" t="str">
            <v>2030S10501</v>
          </cell>
          <cell r="D142" t="str">
            <v>柜式烘炉合叶5个325元注塑机用</v>
          </cell>
          <cell r="E142" t="str">
            <v>银行2007010292</v>
          </cell>
          <cell r="F142" t="str">
            <v>09826291#</v>
          </cell>
          <cell r="G142">
            <v>39112</v>
          </cell>
          <cell r="H142">
            <v>277.77999999999997</v>
          </cell>
          <cell r="I142">
            <v>39112</v>
          </cell>
        </row>
        <row r="143">
          <cell r="A143" t="str">
            <v>SA</v>
          </cell>
          <cell r="B143" t="str">
            <v>100000117</v>
          </cell>
          <cell r="C143" t="str">
            <v>2030S50601</v>
          </cell>
          <cell r="D143" t="str">
            <v>09832956/57#龙耀公司配件3040.9#工程</v>
          </cell>
          <cell r="E143" t="str">
            <v>银行2007010186</v>
          </cell>
          <cell r="F143" t="str">
            <v>09832956/57#龙耀公</v>
          </cell>
          <cell r="G143">
            <v>39080</v>
          </cell>
          <cell r="H143">
            <v>2599.06</v>
          </cell>
          <cell r="I143">
            <v>39103</v>
          </cell>
        </row>
        <row r="144">
          <cell r="A144" t="str">
            <v>SA</v>
          </cell>
          <cell r="B144" t="str">
            <v>100000577</v>
          </cell>
          <cell r="C144" t="str">
            <v>2030A40101</v>
          </cell>
          <cell r="D144" t="str">
            <v>模具费1月分摊</v>
          </cell>
          <cell r="E144" t="str">
            <v/>
          </cell>
          <cell r="F144" t="str">
            <v>10,121.71</v>
          </cell>
          <cell r="G144">
            <v>39113</v>
          </cell>
          <cell r="H144">
            <v>10121.709999999999</v>
          </cell>
          <cell r="I144">
            <v>39113</v>
          </cell>
        </row>
        <row r="145">
          <cell r="A145" t="str">
            <v>SA</v>
          </cell>
          <cell r="B145" t="str">
            <v>100000577</v>
          </cell>
          <cell r="C145" t="str">
            <v>2030S10601</v>
          </cell>
          <cell r="D145" t="str">
            <v>模具费1月分摊</v>
          </cell>
          <cell r="E145" t="str">
            <v/>
          </cell>
          <cell r="F145" t="str">
            <v>109,726.82</v>
          </cell>
          <cell r="G145">
            <v>39113</v>
          </cell>
          <cell r="H145">
            <v>109726.82</v>
          </cell>
          <cell r="I145">
            <v>39113</v>
          </cell>
        </row>
        <row r="146">
          <cell r="A146" t="str">
            <v>SA</v>
          </cell>
          <cell r="B146" t="str">
            <v>100000041</v>
          </cell>
          <cell r="C146" t="str">
            <v>2030A50901</v>
          </cell>
          <cell r="D146" t="str">
            <v>11048603#翠屏山宾馆油350#9930车</v>
          </cell>
          <cell r="E146" t="str">
            <v>现金2007010022</v>
          </cell>
          <cell r="F146" t="str">
            <v>11048603#翠屏山宾</v>
          </cell>
          <cell r="G146">
            <v>39091</v>
          </cell>
          <cell r="H146">
            <v>350</v>
          </cell>
          <cell r="I146">
            <v>39097</v>
          </cell>
        </row>
        <row r="147">
          <cell r="A147" t="str">
            <v>KR</v>
          </cell>
          <cell r="B147" t="str">
            <v>1900000032</v>
          </cell>
          <cell r="C147" t="str">
            <v>2030S10501</v>
          </cell>
          <cell r="D147" t="str">
            <v>12141493/常州电子器材/高压油管/注塑车间</v>
          </cell>
          <cell r="E147" t="str">
            <v>转帐2007010435</v>
          </cell>
          <cell r="F147" t="str">
            <v>12141493/598.49</v>
          </cell>
          <cell r="G147">
            <v>39006</v>
          </cell>
          <cell r="H147">
            <v>3058.97</v>
          </cell>
          <cell r="I147">
            <v>39099</v>
          </cell>
        </row>
        <row r="148">
          <cell r="A148" t="str">
            <v>KR</v>
          </cell>
          <cell r="B148" t="str">
            <v>1900000032</v>
          </cell>
          <cell r="C148" t="str">
            <v>2030S10401</v>
          </cell>
          <cell r="D148" t="str">
            <v>12141493/常州电子器材/高压油管/冲压车间</v>
          </cell>
          <cell r="E148" t="str">
            <v>转帐2007010435</v>
          </cell>
          <cell r="F148" t="str">
            <v>12141493/598.49</v>
          </cell>
          <cell r="G148">
            <v>39006</v>
          </cell>
          <cell r="H148">
            <v>461.54</v>
          </cell>
          <cell r="I148">
            <v>39099</v>
          </cell>
        </row>
        <row r="149">
          <cell r="A149" t="str">
            <v>SA</v>
          </cell>
          <cell r="B149" t="str">
            <v>100000016</v>
          </cell>
          <cell r="C149" t="str">
            <v>2030S11101</v>
          </cell>
          <cell r="D149" t="str">
            <v>12195475/02609529#第二机电元器件2072#压电</v>
          </cell>
          <cell r="E149" t="str">
            <v>银行2007010190</v>
          </cell>
          <cell r="F149" t="str">
            <v>12195475/02609529#</v>
          </cell>
          <cell r="G149">
            <v>39014</v>
          </cell>
          <cell r="H149">
            <v>649.58000000000004</v>
          </cell>
          <cell r="I149">
            <v>39090</v>
          </cell>
        </row>
        <row r="150">
          <cell r="A150" t="str">
            <v>SA</v>
          </cell>
          <cell r="B150" t="str">
            <v>100000016</v>
          </cell>
          <cell r="C150" t="str">
            <v>2030S10401</v>
          </cell>
          <cell r="D150" t="str">
            <v>12195480/02609529#第二机电3130#冲压</v>
          </cell>
          <cell r="E150" t="str">
            <v>银行2007010190</v>
          </cell>
          <cell r="F150" t="str">
            <v>12195480/02609529#</v>
          </cell>
          <cell r="G150">
            <v>39014</v>
          </cell>
          <cell r="H150">
            <v>2675.21</v>
          </cell>
          <cell r="I150">
            <v>39090</v>
          </cell>
        </row>
        <row r="151">
          <cell r="A151" t="str">
            <v>KR</v>
          </cell>
          <cell r="B151" t="str">
            <v>1900000074</v>
          </cell>
          <cell r="C151" t="str">
            <v>2030S10801</v>
          </cell>
          <cell r="D151" t="str">
            <v>12271529/章伦文体/复印纸等/YD车间</v>
          </cell>
          <cell r="E151" t="str">
            <v>转帐2007010511</v>
          </cell>
          <cell r="F151" t="str">
            <v>12271529/1129.7</v>
          </cell>
          <cell r="G151">
            <v>39003</v>
          </cell>
          <cell r="H151">
            <v>162.38999999999999</v>
          </cell>
          <cell r="I151">
            <v>39106</v>
          </cell>
        </row>
        <row r="152">
          <cell r="A152" t="str">
            <v>KR</v>
          </cell>
          <cell r="B152" t="str">
            <v>1900000074</v>
          </cell>
          <cell r="C152" t="str">
            <v>2030S10101</v>
          </cell>
          <cell r="D152" t="str">
            <v>12271529/章伦文体/复印纸等/二车间</v>
          </cell>
          <cell r="E152" t="str">
            <v>转帐2007010511</v>
          </cell>
          <cell r="F152" t="str">
            <v>12271529/1129.7</v>
          </cell>
          <cell r="G152">
            <v>39003</v>
          </cell>
          <cell r="H152">
            <v>816.24</v>
          </cell>
          <cell r="I152">
            <v>39106</v>
          </cell>
        </row>
        <row r="153">
          <cell r="A153" t="str">
            <v>KR</v>
          </cell>
          <cell r="B153" t="str">
            <v>1900000074</v>
          </cell>
          <cell r="C153" t="str">
            <v>2030S51401</v>
          </cell>
          <cell r="D153" t="str">
            <v>12271529/章伦文体/复印纸等/公共</v>
          </cell>
          <cell r="E153" t="str">
            <v>转帐2007010511</v>
          </cell>
          <cell r="F153" t="str">
            <v>12271529/1129.7</v>
          </cell>
          <cell r="G153">
            <v>39003</v>
          </cell>
          <cell r="H153">
            <v>2350.4299999999998</v>
          </cell>
          <cell r="I153">
            <v>39106</v>
          </cell>
        </row>
        <row r="154">
          <cell r="A154" t="str">
            <v>KR</v>
          </cell>
          <cell r="B154" t="str">
            <v>1900000074</v>
          </cell>
          <cell r="C154" t="str">
            <v>2030S10301</v>
          </cell>
          <cell r="D154" t="str">
            <v>12271529/章伦文体/复印纸等/音膜</v>
          </cell>
          <cell r="E154" t="str">
            <v>转帐2007010511</v>
          </cell>
          <cell r="F154" t="str">
            <v>12271529/1129.7</v>
          </cell>
          <cell r="G154">
            <v>39003</v>
          </cell>
          <cell r="H154">
            <v>1692.31</v>
          </cell>
          <cell r="I154">
            <v>39106</v>
          </cell>
        </row>
        <row r="155">
          <cell r="A155" t="str">
            <v>KR</v>
          </cell>
          <cell r="B155" t="str">
            <v>1900000160</v>
          </cell>
          <cell r="C155" t="str">
            <v>2030S51401</v>
          </cell>
          <cell r="D155" t="str">
            <v>12337022/常州东青/筒料/公共</v>
          </cell>
          <cell r="E155" t="str">
            <v>转帐2007010410</v>
          </cell>
          <cell r="F155" t="str">
            <v>12337022/2682.33</v>
          </cell>
          <cell r="G155">
            <v>39026</v>
          </cell>
          <cell r="H155">
            <v>2673.46</v>
          </cell>
          <cell r="I155">
            <v>39113</v>
          </cell>
        </row>
        <row r="156">
          <cell r="A156" t="str">
            <v>KR</v>
          </cell>
          <cell r="B156" t="str">
            <v>1900000160</v>
          </cell>
          <cell r="C156" t="str">
            <v>2030S10501</v>
          </cell>
          <cell r="D156" t="str">
            <v>12337022/常州东青/筒料/注塑</v>
          </cell>
          <cell r="E156" t="str">
            <v>转帐2007010410</v>
          </cell>
          <cell r="F156" t="str">
            <v>12337022/2682.33</v>
          </cell>
          <cell r="G156">
            <v>39026</v>
          </cell>
          <cell r="H156">
            <v>837.61</v>
          </cell>
          <cell r="I156">
            <v>39113</v>
          </cell>
        </row>
        <row r="157">
          <cell r="A157" t="str">
            <v>KR</v>
          </cell>
          <cell r="B157" t="str">
            <v>1900000160</v>
          </cell>
          <cell r="C157" t="str">
            <v>2030S10101</v>
          </cell>
          <cell r="D157" t="str">
            <v>12337022/常州东青/筒料/二车间</v>
          </cell>
          <cell r="E157" t="str">
            <v>转帐2007010410</v>
          </cell>
          <cell r="F157" t="str">
            <v>12337022/2682.33</v>
          </cell>
          <cell r="G157">
            <v>39026</v>
          </cell>
          <cell r="H157">
            <v>12267.35</v>
          </cell>
          <cell r="I157">
            <v>39113</v>
          </cell>
        </row>
        <row r="158">
          <cell r="A158" t="str">
            <v>SA</v>
          </cell>
          <cell r="B158" t="str">
            <v>100000094</v>
          </cell>
          <cell r="C158" t="str">
            <v>2030A40801</v>
          </cell>
          <cell r="D158" t="str">
            <v>12505140/14137272祥盛5232#压电</v>
          </cell>
          <cell r="E158" t="str">
            <v>银行2007010176</v>
          </cell>
          <cell r="F158" t="str">
            <v>12505140/14137272</v>
          </cell>
          <cell r="G158">
            <v>38999</v>
          </cell>
          <cell r="H158">
            <v>4471.8</v>
          </cell>
          <cell r="I158">
            <v>39101</v>
          </cell>
        </row>
        <row r="159">
          <cell r="A159" t="str">
            <v>KR</v>
          </cell>
          <cell r="B159" t="str">
            <v>1900000075</v>
          </cell>
          <cell r="C159" t="str">
            <v>2030S10501</v>
          </cell>
          <cell r="D159" t="str">
            <v>12516163/常州泰林/胶带/注塑车间</v>
          </cell>
          <cell r="E159" t="str">
            <v>转帐2007010512</v>
          </cell>
          <cell r="F159" t="str">
            <v>12516163/949.38</v>
          </cell>
          <cell r="G159">
            <v>39001</v>
          </cell>
          <cell r="H159">
            <v>600</v>
          </cell>
          <cell r="I159">
            <v>39106</v>
          </cell>
        </row>
        <row r="160">
          <cell r="A160" t="str">
            <v>KR</v>
          </cell>
          <cell r="B160" t="str">
            <v>1900000075</v>
          </cell>
          <cell r="C160" t="str">
            <v>2030S10101</v>
          </cell>
          <cell r="D160" t="str">
            <v>12516163/常州泰林/胶带/二车间</v>
          </cell>
          <cell r="E160" t="str">
            <v>转帐2007010512</v>
          </cell>
          <cell r="F160" t="str">
            <v>12516163/949.38</v>
          </cell>
          <cell r="G160">
            <v>39001</v>
          </cell>
          <cell r="H160">
            <v>2215.39</v>
          </cell>
          <cell r="I160">
            <v>39106</v>
          </cell>
        </row>
        <row r="161">
          <cell r="A161" t="str">
            <v>KR</v>
          </cell>
          <cell r="B161" t="str">
            <v>1900000075</v>
          </cell>
          <cell r="C161" t="str">
            <v>2030S10701</v>
          </cell>
          <cell r="D161" t="str">
            <v>12516163/常州泰林/胶带/三车间</v>
          </cell>
          <cell r="E161" t="str">
            <v>转帐2007010512</v>
          </cell>
          <cell r="F161" t="str">
            <v>12516163/949.38</v>
          </cell>
          <cell r="G161">
            <v>39001</v>
          </cell>
          <cell r="H161">
            <v>1661.54</v>
          </cell>
          <cell r="I161">
            <v>39106</v>
          </cell>
        </row>
        <row r="162">
          <cell r="A162" t="str">
            <v>KR</v>
          </cell>
          <cell r="B162" t="str">
            <v>1900000075</v>
          </cell>
          <cell r="C162" t="str">
            <v>2030S51401</v>
          </cell>
          <cell r="D162" t="str">
            <v>12516163/常州泰林/胶带/公共</v>
          </cell>
          <cell r="E162" t="str">
            <v>转帐2007010512</v>
          </cell>
          <cell r="F162" t="str">
            <v>12516163/949.38</v>
          </cell>
          <cell r="G162">
            <v>39001</v>
          </cell>
          <cell r="H162">
            <v>1107.69</v>
          </cell>
          <cell r="I162">
            <v>39106</v>
          </cell>
        </row>
        <row r="163">
          <cell r="A163" t="str">
            <v>SA</v>
          </cell>
          <cell r="B163" t="str">
            <v>100000091</v>
          </cell>
          <cell r="C163" t="str">
            <v>2030S10501</v>
          </cell>
          <cell r="D163" t="str">
            <v>12764137新翔五金工1931.5#注塑用品</v>
          </cell>
          <cell r="E163" t="str">
            <v>银行2007010173</v>
          </cell>
          <cell r="F163" t="str">
            <v>12764137新翔五金工</v>
          </cell>
          <cell r="G163">
            <v>39024</v>
          </cell>
          <cell r="H163">
            <v>1332.74</v>
          </cell>
          <cell r="I163">
            <v>39101</v>
          </cell>
        </row>
        <row r="164">
          <cell r="A164" t="str">
            <v>SA</v>
          </cell>
          <cell r="B164" t="str">
            <v>100000091</v>
          </cell>
          <cell r="C164" t="str">
            <v>2030S10401</v>
          </cell>
          <cell r="D164" t="str">
            <v>12764137新翔五金工1931.5#冲压用品</v>
          </cell>
          <cell r="E164" t="str">
            <v>银行2007010173</v>
          </cell>
          <cell r="F164" t="str">
            <v>12764137新翔五金工</v>
          </cell>
          <cell r="G164">
            <v>39024</v>
          </cell>
          <cell r="H164">
            <v>318.12</v>
          </cell>
          <cell r="I164">
            <v>39101</v>
          </cell>
        </row>
        <row r="165">
          <cell r="A165" t="str">
            <v>SA</v>
          </cell>
          <cell r="B165" t="str">
            <v>100000594</v>
          </cell>
          <cell r="C165" t="str">
            <v>2030S10501</v>
          </cell>
          <cell r="D165" t="str">
            <v>12764137新翔五金工1931.5#注塑用品</v>
          </cell>
          <cell r="E165" t="str">
            <v>银行2007010173</v>
          </cell>
          <cell r="F165" t="str">
            <v>12764137新翔五金工</v>
          </cell>
          <cell r="G165">
            <v>39024</v>
          </cell>
          <cell r="H165">
            <v>-1332.74</v>
          </cell>
          <cell r="I165">
            <v>39101</v>
          </cell>
        </row>
        <row r="166">
          <cell r="A166" t="str">
            <v>SA</v>
          </cell>
          <cell r="B166" t="str">
            <v>100000594</v>
          </cell>
          <cell r="C166" t="str">
            <v>2030S10401</v>
          </cell>
          <cell r="D166" t="str">
            <v>12764137新翔五金工1931.5#冲压用品</v>
          </cell>
          <cell r="E166" t="str">
            <v>银行2007010173</v>
          </cell>
          <cell r="F166" t="str">
            <v>12764137新翔五金工</v>
          </cell>
          <cell r="G166">
            <v>39024</v>
          </cell>
          <cell r="H166">
            <v>-318.12</v>
          </cell>
          <cell r="I166">
            <v>39101</v>
          </cell>
        </row>
        <row r="167">
          <cell r="A167" t="str">
            <v>KR</v>
          </cell>
          <cell r="B167" t="str">
            <v>1900000010</v>
          </cell>
          <cell r="C167" t="str">
            <v>2030S10701</v>
          </cell>
          <cell r="D167" t="str">
            <v>12821975/常州首码/标签纸/三车间</v>
          </cell>
          <cell r="E167" t="str">
            <v>转账2007010151</v>
          </cell>
          <cell r="F167" t="str">
            <v>12821975/21.79</v>
          </cell>
          <cell r="G167">
            <v>39093</v>
          </cell>
          <cell r="H167">
            <v>128.21</v>
          </cell>
          <cell r="I167">
            <v>39098</v>
          </cell>
        </row>
        <row r="168">
          <cell r="A168" t="str">
            <v>SA</v>
          </cell>
          <cell r="B168" t="str">
            <v>100000511</v>
          </cell>
          <cell r="C168" t="str">
            <v>2030S10501</v>
          </cell>
          <cell r="D168" t="str">
            <v>12829699I浩逸聚氯乙500.25＃注塑</v>
          </cell>
          <cell r="E168" t="str">
            <v>现金2007010218</v>
          </cell>
          <cell r="F168" t="str">
            <v>12829699I浩逸聚氯</v>
          </cell>
          <cell r="G168">
            <v>39097</v>
          </cell>
          <cell r="H168">
            <v>427.56</v>
          </cell>
          <cell r="I168">
            <v>39113</v>
          </cell>
        </row>
        <row r="169">
          <cell r="A169" t="str">
            <v>KR</v>
          </cell>
          <cell r="B169" t="str">
            <v>1900000027</v>
          </cell>
          <cell r="C169" t="str">
            <v>2030S10501</v>
          </cell>
          <cell r="D169" t="str">
            <v>12884921/常州电子器材/子弹头等/注塑车间</v>
          </cell>
          <cell r="E169" t="str">
            <v>转帐2007010431</v>
          </cell>
          <cell r="F169" t="str">
            <v>12884921/672.37</v>
          </cell>
          <cell r="G169">
            <v>39037</v>
          </cell>
          <cell r="H169">
            <v>1756.41</v>
          </cell>
          <cell r="I169">
            <v>39099</v>
          </cell>
        </row>
        <row r="170">
          <cell r="A170" t="str">
            <v>KR</v>
          </cell>
          <cell r="B170" t="str">
            <v>1900000027</v>
          </cell>
          <cell r="C170" t="str">
            <v>2030S10401</v>
          </cell>
          <cell r="D170" t="str">
            <v>12884921/常州电子器材/子弹头等/冲压车间</v>
          </cell>
          <cell r="E170" t="str">
            <v>转帐2007010431</v>
          </cell>
          <cell r="F170" t="str">
            <v>12884921/672.37</v>
          </cell>
          <cell r="G170">
            <v>39037</v>
          </cell>
          <cell r="H170">
            <v>1509.83</v>
          </cell>
          <cell r="I170">
            <v>39099</v>
          </cell>
        </row>
        <row r="171">
          <cell r="A171" t="str">
            <v>KR</v>
          </cell>
          <cell r="B171" t="str">
            <v>1900000027</v>
          </cell>
          <cell r="C171" t="str">
            <v>2030S10601</v>
          </cell>
          <cell r="D171" t="str">
            <v>12884921/常州电子器材/子弹头等/耳机注塑</v>
          </cell>
          <cell r="E171" t="str">
            <v>转帐2007010431</v>
          </cell>
          <cell r="F171" t="str">
            <v>12884921/672.37</v>
          </cell>
          <cell r="G171">
            <v>39037</v>
          </cell>
          <cell r="H171">
            <v>492.31</v>
          </cell>
          <cell r="I171">
            <v>39099</v>
          </cell>
        </row>
        <row r="172">
          <cell r="A172" t="str">
            <v>KR</v>
          </cell>
          <cell r="B172" t="str">
            <v>1900000027</v>
          </cell>
          <cell r="C172" t="str">
            <v>2030S50701</v>
          </cell>
          <cell r="D172" t="str">
            <v>12884921/常州电子器材/子弹头等/冲压品控</v>
          </cell>
          <cell r="E172" t="str">
            <v>转帐2007010431</v>
          </cell>
          <cell r="F172" t="str">
            <v>12884921/672.37</v>
          </cell>
          <cell r="G172">
            <v>39037</v>
          </cell>
          <cell r="H172">
            <v>196.58</v>
          </cell>
          <cell r="I172">
            <v>39099</v>
          </cell>
        </row>
        <row r="173">
          <cell r="A173" t="str">
            <v>KR</v>
          </cell>
          <cell r="B173" t="str">
            <v>1900000170</v>
          </cell>
          <cell r="C173" t="str">
            <v>2030S10501</v>
          </cell>
          <cell r="D173" t="str">
            <v>12884922/常州经济/电料/注塑</v>
          </cell>
          <cell r="E173" t="str">
            <v>转帐2007010414</v>
          </cell>
          <cell r="F173" t="str">
            <v>12884922/678.11</v>
          </cell>
          <cell r="G173">
            <v>39037</v>
          </cell>
          <cell r="H173">
            <v>3570.08</v>
          </cell>
          <cell r="I173">
            <v>39113</v>
          </cell>
        </row>
        <row r="174">
          <cell r="A174" t="str">
            <v>KR</v>
          </cell>
          <cell r="B174" t="str">
            <v>1900000170</v>
          </cell>
          <cell r="C174" t="str">
            <v>2030S10401</v>
          </cell>
          <cell r="D174" t="str">
            <v>12884922/常州经济/电料/冲压</v>
          </cell>
          <cell r="E174" t="str">
            <v>转帐2007010414</v>
          </cell>
          <cell r="F174" t="str">
            <v>12884922/678.11</v>
          </cell>
          <cell r="G174">
            <v>39037</v>
          </cell>
          <cell r="H174">
            <v>418.81</v>
          </cell>
          <cell r="I174">
            <v>39113</v>
          </cell>
        </row>
        <row r="175">
          <cell r="A175" t="str">
            <v>KR</v>
          </cell>
          <cell r="B175" t="str">
            <v>1900000138</v>
          </cell>
          <cell r="C175" t="str">
            <v>2030S10501</v>
          </cell>
          <cell r="D175" t="str">
            <v>12885494/常州电子器材/台灯等/注塑车间</v>
          </cell>
          <cell r="E175" t="str">
            <v>转帐2007010458</v>
          </cell>
          <cell r="F175" t="str">
            <v>12885494/386.86</v>
          </cell>
          <cell r="G175">
            <v>39063</v>
          </cell>
          <cell r="H175">
            <v>820.52</v>
          </cell>
          <cell r="I175">
            <v>39111</v>
          </cell>
        </row>
        <row r="176">
          <cell r="A176" t="str">
            <v>KR</v>
          </cell>
          <cell r="B176" t="str">
            <v>1900000138</v>
          </cell>
          <cell r="C176" t="str">
            <v>2030S10401</v>
          </cell>
          <cell r="D176" t="str">
            <v>12885494/常州电子器材/台灯等/冲压车间</v>
          </cell>
          <cell r="E176" t="str">
            <v>转帐2007010458</v>
          </cell>
          <cell r="F176" t="str">
            <v>12885494/386.86</v>
          </cell>
          <cell r="G176">
            <v>39063</v>
          </cell>
          <cell r="H176">
            <v>651.71</v>
          </cell>
          <cell r="I176">
            <v>39111</v>
          </cell>
        </row>
        <row r="177">
          <cell r="A177" t="str">
            <v>KR</v>
          </cell>
          <cell r="B177" t="str">
            <v>1900000138</v>
          </cell>
          <cell r="C177" t="str">
            <v>2030S50701</v>
          </cell>
          <cell r="D177" t="str">
            <v>12885494/常州电子器材/台灯等/注塑品控</v>
          </cell>
          <cell r="E177" t="str">
            <v>转帐2007010458</v>
          </cell>
          <cell r="F177" t="str">
            <v>12885494/386.86</v>
          </cell>
          <cell r="G177">
            <v>39063</v>
          </cell>
          <cell r="H177">
            <v>136.75</v>
          </cell>
          <cell r="I177">
            <v>39111</v>
          </cell>
        </row>
        <row r="178">
          <cell r="A178" t="str">
            <v>KR</v>
          </cell>
          <cell r="B178" t="str">
            <v>1900000138</v>
          </cell>
          <cell r="C178" t="str">
            <v>2030S10601</v>
          </cell>
          <cell r="D178" t="str">
            <v>12885494/常州电子器材/台灯等/耳机注塑</v>
          </cell>
          <cell r="E178" t="str">
            <v>转帐2007010458</v>
          </cell>
          <cell r="F178" t="str">
            <v>12885494/386.86</v>
          </cell>
          <cell r="G178">
            <v>39063</v>
          </cell>
          <cell r="H178">
            <v>666.66</v>
          </cell>
          <cell r="I178">
            <v>39111</v>
          </cell>
        </row>
        <row r="179">
          <cell r="A179" t="str">
            <v>KR</v>
          </cell>
          <cell r="B179" t="str">
            <v>1900000140</v>
          </cell>
          <cell r="C179" t="str">
            <v>2030S10501</v>
          </cell>
          <cell r="D179" t="str">
            <v>12885495/常州电子器材/注塑车间</v>
          </cell>
          <cell r="E179" t="str">
            <v>转帐2007010460</v>
          </cell>
          <cell r="F179" t="str">
            <v>12885495/705.94</v>
          </cell>
          <cell r="G179">
            <v>39063</v>
          </cell>
          <cell r="H179">
            <v>1567.52</v>
          </cell>
          <cell r="I179">
            <v>39111</v>
          </cell>
        </row>
        <row r="180">
          <cell r="A180" t="str">
            <v>KR</v>
          </cell>
          <cell r="B180" t="str">
            <v>1900000140</v>
          </cell>
          <cell r="C180" t="str">
            <v>2030S10401</v>
          </cell>
          <cell r="D180" t="str">
            <v>12885495/常州电子器材/冲压车间</v>
          </cell>
          <cell r="E180" t="str">
            <v>转帐2007010460</v>
          </cell>
          <cell r="F180" t="str">
            <v>12885495/705.94</v>
          </cell>
          <cell r="G180">
            <v>39063</v>
          </cell>
          <cell r="H180">
            <v>325.64</v>
          </cell>
          <cell r="I180">
            <v>39111</v>
          </cell>
        </row>
        <row r="181">
          <cell r="A181" t="str">
            <v>KR</v>
          </cell>
          <cell r="B181" t="str">
            <v>1900000140</v>
          </cell>
          <cell r="C181" t="str">
            <v>2030S10601</v>
          </cell>
          <cell r="D181" t="str">
            <v>12885495/常州电子器材/耳机注塑</v>
          </cell>
          <cell r="E181" t="str">
            <v>转帐2007010460</v>
          </cell>
          <cell r="F181" t="str">
            <v>12885495/705.94</v>
          </cell>
          <cell r="G181">
            <v>39063</v>
          </cell>
          <cell r="H181">
            <v>2259.4</v>
          </cell>
          <cell r="I181">
            <v>39111</v>
          </cell>
        </row>
        <row r="182">
          <cell r="A182" t="str">
            <v>KR</v>
          </cell>
          <cell r="B182" t="str">
            <v>1900000139</v>
          </cell>
          <cell r="C182" t="str">
            <v>2030S10601</v>
          </cell>
          <cell r="D182" t="str">
            <v>12885496/常州电子器材/油管等/耳机注塑</v>
          </cell>
          <cell r="E182" t="str">
            <v>转帐2007010459</v>
          </cell>
          <cell r="F182" t="str">
            <v>12885496/614.91</v>
          </cell>
          <cell r="G182">
            <v>39063</v>
          </cell>
          <cell r="H182">
            <v>3589.74</v>
          </cell>
          <cell r="I182">
            <v>39111</v>
          </cell>
        </row>
        <row r="183">
          <cell r="A183" t="str">
            <v>KR</v>
          </cell>
          <cell r="B183" t="str">
            <v>1900000139</v>
          </cell>
          <cell r="C183" t="str">
            <v>2030S10501</v>
          </cell>
          <cell r="D183" t="str">
            <v>12885496/常州电子器材/油管等/注塑车间</v>
          </cell>
          <cell r="E183" t="str">
            <v>转帐2007010459</v>
          </cell>
          <cell r="F183" t="str">
            <v>12885496/614.91</v>
          </cell>
          <cell r="G183">
            <v>39063</v>
          </cell>
          <cell r="H183">
            <v>13.67</v>
          </cell>
          <cell r="I183">
            <v>39111</v>
          </cell>
        </row>
        <row r="184">
          <cell r="A184" t="str">
            <v>KR</v>
          </cell>
          <cell r="B184" t="str">
            <v>1900000139</v>
          </cell>
          <cell r="C184" t="str">
            <v>2030S10401</v>
          </cell>
          <cell r="D184" t="str">
            <v>12885496/常州电子器材/油管等/冲压车间</v>
          </cell>
          <cell r="E184" t="str">
            <v>转帐2007010459</v>
          </cell>
          <cell r="F184" t="str">
            <v>12885496/614.91</v>
          </cell>
          <cell r="G184">
            <v>39063</v>
          </cell>
          <cell r="H184">
            <v>13.68</v>
          </cell>
          <cell r="I184">
            <v>39111</v>
          </cell>
        </row>
        <row r="185">
          <cell r="A185" t="str">
            <v>KR</v>
          </cell>
          <cell r="B185" t="str">
            <v>1900000033</v>
          </cell>
          <cell r="C185" t="str">
            <v>2030S10301</v>
          </cell>
          <cell r="D185" t="str">
            <v>12906670/常州通用/弹簧等/音膜车间</v>
          </cell>
          <cell r="E185" t="str">
            <v>转帐2007010436</v>
          </cell>
          <cell r="F185" t="str">
            <v>12906670/668.13</v>
          </cell>
          <cell r="G185">
            <v>39018</v>
          </cell>
          <cell r="H185">
            <v>1913.93</v>
          </cell>
          <cell r="I185">
            <v>39099</v>
          </cell>
        </row>
        <row r="186">
          <cell r="A186" t="str">
            <v>KR</v>
          </cell>
          <cell r="B186" t="str">
            <v>1900000033</v>
          </cell>
          <cell r="C186" t="str">
            <v>2030S10701</v>
          </cell>
          <cell r="D186" t="str">
            <v>12906670/常州通用/弹簧等/三车间</v>
          </cell>
          <cell r="E186" t="str">
            <v>转帐2007010436</v>
          </cell>
          <cell r="F186" t="str">
            <v>12906670/668.13</v>
          </cell>
          <cell r="G186">
            <v>39018</v>
          </cell>
          <cell r="H186">
            <v>6</v>
          </cell>
          <cell r="I186">
            <v>39099</v>
          </cell>
        </row>
        <row r="187">
          <cell r="A187" t="str">
            <v>KR</v>
          </cell>
          <cell r="B187" t="str">
            <v>1900000033</v>
          </cell>
          <cell r="C187" t="str">
            <v>2030S10401</v>
          </cell>
          <cell r="D187" t="str">
            <v>12906670/常州通用/弹簧等/冲压车间</v>
          </cell>
          <cell r="E187" t="str">
            <v>转帐2007010436</v>
          </cell>
          <cell r="F187" t="str">
            <v>12906670/668.13</v>
          </cell>
          <cell r="G187">
            <v>39018</v>
          </cell>
          <cell r="H187">
            <v>738.46</v>
          </cell>
          <cell r="I187">
            <v>39099</v>
          </cell>
        </row>
        <row r="188">
          <cell r="A188" t="str">
            <v>KR</v>
          </cell>
          <cell r="B188" t="str">
            <v>1900000033</v>
          </cell>
          <cell r="C188" t="str">
            <v>2030S10501</v>
          </cell>
          <cell r="D188" t="str">
            <v>12906670/常州通用/弹簧等/注塑车间</v>
          </cell>
          <cell r="E188" t="str">
            <v>转帐2007010436</v>
          </cell>
          <cell r="F188" t="str">
            <v>12906670/668.13</v>
          </cell>
          <cell r="G188">
            <v>39018</v>
          </cell>
          <cell r="H188">
            <v>1271.79</v>
          </cell>
          <cell r="I188">
            <v>39099</v>
          </cell>
        </row>
        <row r="189">
          <cell r="A189" t="str">
            <v>KR</v>
          </cell>
          <cell r="B189" t="str">
            <v>1900000114</v>
          </cell>
          <cell r="C189" t="str">
            <v>2030S10401</v>
          </cell>
          <cell r="D189" t="str">
            <v>12906704/常州通用/清洗剂/冲压车间</v>
          </cell>
          <cell r="E189" t="str">
            <v>转帐2007010441</v>
          </cell>
          <cell r="F189" t="str">
            <v>12906704/674.77</v>
          </cell>
          <cell r="G189">
            <v>39038</v>
          </cell>
          <cell r="H189">
            <v>369.23</v>
          </cell>
          <cell r="I189">
            <v>39107</v>
          </cell>
        </row>
        <row r="190">
          <cell r="A190" t="str">
            <v>KR</v>
          </cell>
          <cell r="B190" t="str">
            <v>1900000114</v>
          </cell>
          <cell r="C190" t="str">
            <v>2030S10201</v>
          </cell>
          <cell r="D190" t="str">
            <v>12906704/常州通用/清洗剂/绕线车间</v>
          </cell>
          <cell r="E190" t="str">
            <v>转帐2007010441</v>
          </cell>
          <cell r="F190" t="str">
            <v>12906704/674.77</v>
          </cell>
          <cell r="G190">
            <v>39038</v>
          </cell>
          <cell r="H190">
            <v>3600</v>
          </cell>
          <cell r="I190">
            <v>39107</v>
          </cell>
        </row>
        <row r="191">
          <cell r="A191" t="str">
            <v>KR</v>
          </cell>
          <cell r="B191" t="str">
            <v>1900000117</v>
          </cell>
          <cell r="C191" t="str">
            <v>2030S10201</v>
          </cell>
          <cell r="D191" t="str">
            <v>12906708/常州通用/脱模剂/绕线车间</v>
          </cell>
          <cell r="E191" t="str">
            <v>转帐2007010440</v>
          </cell>
          <cell r="F191" t="str">
            <v>12906708/612</v>
          </cell>
          <cell r="G191">
            <v>39039</v>
          </cell>
          <cell r="H191">
            <v>3600</v>
          </cell>
          <cell r="I191">
            <v>39107</v>
          </cell>
        </row>
        <row r="192">
          <cell r="A192" t="str">
            <v>KR</v>
          </cell>
          <cell r="B192" t="str">
            <v>1900000070</v>
          </cell>
          <cell r="C192" t="str">
            <v>2030S10301</v>
          </cell>
          <cell r="D192" t="str">
            <v>12906715/常州通用/罗帽等/音膜车间</v>
          </cell>
          <cell r="E192" t="str">
            <v>转帐2007010517</v>
          </cell>
          <cell r="F192" t="str">
            <v>12906715/375.03</v>
          </cell>
          <cell r="G192">
            <v>39040</v>
          </cell>
          <cell r="H192">
            <v>718.63</v>
          </cell>
          <cell r="I192">
            <v>39105</v>
          </cell>
        </row>
        <row r="193">
          <cell r="A193" t="str">
            <v>KR</v>
          </cell>
          <cell r="B193" t="str">
            <v>1900000070</v>
          </cell>
          <cell r="C193" t="str">
            <v>2030S10101</v>
          </cell>
          <cell r="D193" t="str">
            <v>12906715/常州通用/罗帽等/二车间</v>
          </cell>
          <cell r="E193" t="str">
            <v>转帐2007010517</v>
          </cell>
          <cell r="F193" t="str">
            <v>12906715/375.03</v>
          </cell>
          <cell r="G193">
            <v>39040</v>
          </cell>
          <cell r="H193">
            <v>511.81</v>
          </cell>
          <cell r="I193">
            <v>39105</v>
          </cell>
        </row>
        <row r="194">
          <cell r="A194" t="str">
            <v>KR</v>
          </cell>
          <cell r="B194" t="str">
            <v>1900000070</v>
          </cell>
          <cell r="C194" t="str">
            <v>2030S10501</v>
          </cell>
          <cell r="D194" t="str">
            <v>12906715/常州通用/罗帽等/注塑车间</v>
          </cell>
          <cell r="E194" t="str">
            <v>转帐2007010517</v>
          </cell>
          <cell r="F194" t="str">
            <v>12906715/375.03</v>
          </cell>
          <cell r="G194">
            <v>39040</v>
          </cell>
          <cell r="H194">
            <v>157.75</v>
          </cell>
          <cell r="I194">
            <v>39105</v>
          </cell>
        </row>
        <row r="195">
          <cell r="A195" t="str">
            <v>KR</v>
          </cell>
          <cell r="B195" t="str">
            <v>1900000070</v>
          </cell>
          <cell r="C195" t="str">
            <v>2030S10401</v>
          </cell>
          <cell r="D195" t="str">
            <v>12906715/常州通用/罗帽等/冲压车间</v>
          </cell>
          <cell r="E195" t="str">
            <v>转帐2007010517</v>
          </cell>
          <cell r="F195" t="str">
            <v>12906715/375.03</v>
          </cell>
          <cell r="G195">
            <v>39040</v>
          </cell>
          <cell r="H195">
            <v>817.89</v>
          </cell>
          <cell r="I195">
            <v>39105</v>
          </cell>
        </row>
        <row r="196">
          <cell r="A196" t="str">
            <v>SA</v>
          </cell>
          <cell r="B196" t="str">
            <v>100000358</v>
          </cell>
          <cell r="C196" t="str">
            <v>2030S11201</v>
          </cell>
          <cell r="D196" t="str">
            <v>12974567＃常策电料6464＃喷漆</v>
          </cell>
          <cell r="E196" t="str">
            <v>银行2007010284</v>
          </cell>
          <cell r="F196" t="str">
            <v>12974567＃常策电料</v>
          </cell>
          <cell r="G196">
            <v>39041</v>
          </cell>
          <cell r="H196">
            <v>5524.79</v>
          </cell>
          <cell r="I196">
            <v>39112</v>
          </cell>
        </row>
        <row r="197">
          <cell r="A197" t="str">
            <v>KR</v>
          </cell>
          <cell r="B197" t="str">
            <v>1900000051</v>
          </cell>
          <cell r="C197" t="str">
            <v>2030S51401</v>
          </cell>
          <cell r="D197" t="str">
            <v>12997637/章伦文体/复印纸等/公共</v>
          </cell>
          <cell r="E197" t="str">
            <v>转账2007010173</v>
          </cell>
          <cell r="F197" t="str">
            <v>12997637/1161.22</v>
          </cell>
          <cell r="G197">
            <v>39028</v>
          </cell>
          <cell r="H197">
            <v>5179.49</v>
          </cell>
          <cell r="I197">
            <v>39100</v>
          </cell>
        </row>
        <row r="198">
          <cell r="A198" t="str">
            <v>KR</v>
          </cell>
          <cell r="B198" t="str">
            <v>1900000051</v>
          </cell>
          <cell r="C198" t="str">
            <v>2030S10101</v>
          </cell>
          <cell r="D198" t="str">
            <v>12997637/章伦文体/复印纸等/二车间</v>
          </cell>
          <cell r="E198" t="str">
            <v>转账2007010173</v>
          </cell>
          <cell r="F198" t="str">
            <v>12997637/1161.22</v>
          </cell>
          <cell r="G198">
            <v>39028</v>
          </cell>
          <cell r="H198">
            <v>1446.16</v>
          </cell>
          <cell r="I198">
            <v>39100</v>
          </cell>
        </row>
        <row r="199">
          <cell r="A199" t="str">
            <v>KR</v>
          </cell>
          <cell r="B199" t="str">
            <v>1900000051</v>
          </cell>
          <cell r="C199" t="str">
            <v>2030S10401</v>
          </cell>
          <cell r="D199" t="str">
            <v>12997637/章伦文体/复印纸等/冲压车间</v>
          </cell>
          <cell r="E199" t="str">
            <v>转账2007010173</v>
          </cell>
          <cell r="F199" t="str">
            <v>12997637/1161.22</v>
          </cell>
          <cell r="G199">
            <v>39028</v>
          </cell>
          <cell r="H199">
            <v>205.13</v>
          </cell>
          <cell r="I199">
            <v>39100</v>
          </cell>
        </row>
        <row r="200">
          <cell r="A200" t="str">
            <v>SA</v>
          </cell>
          <cell r="B200" t="str">
            <v>100000293</v>
          </cell>
          <cell r="C200" t="str">
            <v>2030S10601</v>
          </cell>
          <cell r="D200" t="str">
            <v>13019918＃汇丰油款4207＃北厂注塑</v>
          </cell>
          <cell r="E200" t="str">
            <v>银行2007010266</v>
          </cell>
          <cell r="F200" t="str">
            <v>13019918＃汇丰油款</v>
          </cell>
          <cell r="G200">
            <v>39060</v>
          </cell>
          <cell r="H200">
            <v>3470.09</v>
          </cell>
          <cell r="I200">
            <v>39111</v>
          </cell>
        </row>
        <row r="201">
          <cell r="A201" t="str">
            <v>SA</v>
          </cell>
          <cell r="B201" t="str">
            <v>100000293</v>
          </cell>
          <cell r="C201" t="str">
            <v>2030S10401</v>
          </cell>
          <cell r="D201" t="str">
            <v>13019918＃汇丰油款4207＃冲压</v>
          </cell>
          <cell r="E201" t="str">
            <v>银行2007010266</v>
          </cell>
          <cell r="F201" t="str">
            <v>13019918＃汇丰油款</v>
          </cell>
          <cell r="G201">
            <v>39060</v>
          </cell>
          <cell r="H201">
            <v>125.64</v>
          </cell>
          <cell r="I201">
            <v>39111</v>
          </cell>
        </row>
        <row r="202">
          <cell r="A202" t="str">
            <v>KR</v>
          </cell>
          <cell r="B202" t="str">
            <v>1900000034</v>
          </cell>
          <cell r="C202" t="str">
            <v>2030S51401</v>
          </cell>
          <cell r="D202" t="str">
            <v>13068921/常州金富/黑色袋等/公共</v>
          </cell>
          <cell r="E202" t="str">
            <v>转帐2007010437</v>
          </cell>
          <cell r="F202" t="str">
            <v>13068921/1220.43</v>
          </cell>
          <cell r="G202">
            <v>39042</v>
          </cell>
          <cell r="H202">
            <v>7178.97</v>
          </cell>
          <cell r="I202">
            <v>39099</v>
          </cell>
        </row>
        <row r="203">
          <cell r="A203" t="str">
            <v>KR</v>
          </cell>
          <cell r="B203" t="str">
            <v>1900000035</v>
          </cell>
          <cell r="C203" t="str">
            <v>2030S10301</v>
          </cell>
          <cell r="D203" t="str">
            <v>13070904/礼嘉正光/加热片/音膜车间</v>
          </cell>
          <cell r="E203" t="str">
            <v>转帐2007010464</v>
          </cell>
          <cell r="F203" t="str">
            <v>13070904/2198.01</v>
          </cell>
          <cell r="G203">
            <v>39046</v>
          </cell>
          <cell r="H203">
            <v>12929.49</v>
          </cell>
          <cell r="I203">
            <v>39099</v>
          </cell>
        </row>
        <row r="204">
          <cell r="A204" t="str">
            <v>SA</v>
          </cell>
          <cell r="B204" t="str">
            <v>100000250</v>
          </cell>
          <cell r="C204" t="str">
            <v>2030P11201</v>
          </cell>
          <cell r="D204" t="str">
            <v>13106215#新峰弯头85.49#压电</v>
          </cell>
          <cell r="E204" t="str">
            <v>现金2007010069</v>
          </cell>
          <cell r="F204" t="str">
            <v>13106215#新峰弯头</v>
          </cell>
          <cell r="G204">
            <v>39045</v>
          </cell>
          <cell r="H204">
            <v>73.06</v>
          </cell>
          <cell r="I204">
            <v>39109</v>
          </cell>
        </row>
        <row r="205">
          <cell r="A205" t="str">
            <v>SA</v>
          </cell>
          <cell r="B205" t="str">
            <v>100000292</v>
          </cell>
          <cell r="C205" t="str">
            <v>2030S10401</v>
          </cell>
          <cell r="D205" t="str">
            <v>13108592国誉铝铸件1240.4＃冲压</v>
          </cell>
          <cell r="E205" t="str">
            <v>银行2007010265</v>
          </cell>
          <cell r="F205" t="str">
            <v>13108592国誉铝铸件</v>
          </cell>
          <cell r="G205">
            <v>39049</v>
          </cell>
          <cell r="H205">
            <v>1060.17</v>
          </cell>
          <cell r="I205">
            <v>39111</v>
          </cell>
        </row>
        <row r="206">
          <cell r="A206" t="str">
            <v>KR</v>
          </cell>
          <cell r="B206" t="str">
            <v>1900000015</v>
          </cell>
          <cell r="C206" t="str">
            <v>2030S50601</v>
          </cell>
          <cell r="D206" t="str">
            <v>13108593/常州国誉/铝铸件/工程部</v>
          </cell>
          <cell r="E206" t="str">
            <v>转帐2007010419</v>
          </cell>
          <cell r="F206" t="str">
            <v>13108593/4984.17</v>
          </cell>
          <cell r="G206">
            <v>39049</v>
          </cell>
          <cell r="H206">
            <v>29318.63</v>
          </cell>
          <cell r="I206">
            <v>39099</v>
          </cell>
        </row>
        <row r="207">
          <cell r="A207" t="str">
            <v>KR</v>
          </cell>
          <cell r="B207" t="str">
            <v>1900000054</v>
          </cell>
          <cell r="C207" t="str">
            <v>2030S10601</v>
          </cell>
          <cell r="D207" t="str">
            <v>13134604/何家红光/吸塑盒等/北厂注塑</v>
          </cell>
          <cell r="E207" t="str">
            <v>转账2007010157</v>
          </cell>
          <cell r="F207" t="str">
            <v>13134604/5835.66</v>
          </cell>
          <cell r="G207">
            <v>39086</v>
          </cell>
          <cell r="H207">
            <v>34327.42</v>
          </cell>
          <cell r="I207">
            <v>39100</v>
          </cell>
        </row>
        <row r="208">
          <cell r="A208" t="str">
            <v>SA</v>
          </cell>
          <cell r="B208" t="str">
            <v>100000320</v>
          </cell>
          <cell r="C208" t="str">
            <v>2030S10501</v>
          </cell>
          <cell r="D208" t="str">
            <v>13139812＃环达角钢722＃注塑</v>
          </cell>
          <cell r="E208" t="str">
            <v>银行2007010275</v>
          </cell>
          <cell r="F208" t="str">
            <v>13139812＃环达角钢</v>
          </cell>
          <cell r="G208">
            <v>39072</v>
          </cell>
          <cell r="H208">
            <v>617.09</v>
          </cell>
          <cell r="I208">
            <v>39111</v>
          </cell>
        </row>
        <row r="209">
          <cell r="A209" t="str">
            <v>KR</v>
          </cell>
          <cell r="B209" t="str">
            <v>1900000053</v>
          </cell>
          <cell r="C209" t="str">
            <v>2030S10101</v>
          </cell>
          <cell r="D209" t="str">
            <v>13205023/章伦文体/复印纸等/二车间</v>
          </cell>
          <cell r="E209" t="str">
            <v>转账2007010171</v>
          </cell>
          <cell r="F209" t="str">
            <v>13205023/1520.99</v>
          </cell>
          <cell r="G209">
            <v>39051</v>
          </cell>
          <cell r="H209">
            <v>5058.1099999999997</v>
          </cell>
          <cell r="I209">
            <v>39100</v>
          </cell>
        </row>
        <row r="210">
          <cell r="A210" t="str">
            <v>KR</v>
          </cell>
          <cell r="B210" t="str">
            <v>1900000053</v>
          </cell>
          <cell r="C210" t="str">
            <v>2030S51401</v>
          </cell>
          <cell r="D210" t="str">
            <v>13205023/章伦文体/复印纸等/公共</v>
          </cell>
          <cell r="E210" t="str">
            <v>转账2007010171</v>
          </cell>
          <cell r="F210" t="str">
            <v>13205023/1520.99</v>
          </cell>
          <cell r="G210">
            <v>39051</v>
          </cell>
          <cell r="H210">
            <v>2350.4299999999998</v>
          </cell>
          <cell r="I210">
            <v>39100</v>
          </cell>
        </row>
        <row r="211">
          <cell r="A211" t="str">
            <v>KR</v>
          </cell>
          <cell r="B211" t="str">
            <v>1900000053</v>
          </cell>
          <cell r="C211" t="str">
            <v>2030A50801</v>
          </cell>
          <cell r="D211" t="str">
            <v>13205023/章伦文体/复印纸等/仓库</v>
          </cell>
          <cell r="E211" t="str">
            <v>转账2007010171</v>
          </cell>
          <cell r="F211" t="str">
            <v>13205023/1520.99</v>
          </cell>
          <cell r="G211">
            <v>39051</v>
          </cell>
          <cell r="H211">
            <v>726.5</v>
          </cell>
          <cell r="I211">
            <v>39100</v>
          </cell>
        </row>
        <row r="212">
          <cell r="A212" t="str">
            <v>KR</v>
          </cell>
          <cell r="B212" t="str">
            <v>1900000053</v>
          </cell>
          <cell r="C212" t="str">
            <v>2030S10501</v>
          </cell>
          <cell r="D212" t="str">
            <v>13205023/章伦文体/复印纸等/注塑车间</v>
          </cell>
          <cell r="E212" t="str">
            <v>转账2007010171</v>
          </cell>
          <cell r="F212" t="str">
            <v>13205023/1520.99</v>
          </cell>
          <cell r="G212">
            <v>39051</v>
          </cell>
          <cell r="H212">
            <v>811.97</v>
          </cell>
          <cell r="I212">
            <v>39100</v>
          </cell>
        </row>
        <row r="213">
          <cell r="A213" t="str">
            <v>KR</v>
          </cell>
          <cell r="B213" t="str">
            <v>1900000049</v>
          </cell>
          <cell r="C213" t="str">
            <v>2030S51401</v>
          </cell>
          <cell r="D213" t="str">
            <v>13330814/常州九旭/针头等/公共</v>
          </cell>
          <cell r="E213" t="str">
            <v>转帐2007010499</v>
          </cell>
          <cell r="F213" t="str">
            <v>13330814/154.58</v>
          </cell>
          <cell r="G213">
            <v>39049</v>
          </cell>
          <cell r="H213">
            <v>905.99</v>
          </cell>
          <cell r="I213">
            <v>39100</v>
          </cell>
        </row>
        <row r="214">
          <cell r="A214" t="str">
            <v>KR</v>
          </cell>
          <cell r="B214" t="str">
            <v>1900000049</v>
          </cell>
          <cell r="C214" t="str">
            <v>2030S50701</v>
          </cell>
          <cell r="D214" t="str">
            <v>13330814/常州九旭/针头等/品控</v>
          </cell>
          <cell r="E214" t="str">
            <v>转帐2007010499</v>
          </cell>
          <cell r="F214" t="str">
            <v>13330814/154.58</v>
          </cell>
          <cell r="G214">
            <v>39049</v>
          </cell>
          <cell r="H214">
            <v>3.33</v>
          </cell>
          <cell r="I214">
            <v>39100</v>
          </cell>
        </row>
        <row r="215">
          <cell r="A215" t="str">
            <v>KR</v>
          </cell>
          <cell r="B215" t="str">
            <v>1900000004</v>
          </cell>
          <cell r="C215" t="str">
            <v>2030S10701</v>
          </cell>
          <cell r="D215" t="str">
            <v>13330815/常州九旭/针头等/三车间</v>
          </cell>
          <cell r="E215" t="str">
            <v>转帐2007010524</v>
          </cell>
          <cell r="F215" t="str">
            <v>13330815/2347.74</v>
          </cell>
          <cell r="G215">
            <v>39049</v>
          </cell>
          <cell r="H215">
            <v>3247.86</v>
          </cell>
          <cell r="I215">
            <v>39091</v>
          </cell>
        </row>
        <row r="216">
          <cell r="A216" t="str">
            <v>KR</v>
          </cell>
          <cell r="B216" t="str">
            <v>1900000004</v>
          </cell>
          <cell r="C216" t="str">
            <v>2030S50701</v>
          </cell>
          <cell r="D216" t="str">
            <v>13330815/常州九旭/针头等/品控</v>
          </cell>
          <cell r="E216" t="str">
            <v>转帐2007010524</v>
          </cell>
          <cell r="F216" t="str">
            <v>13330815/2347.74</v>
          </cell>
          <cell r="G216">
            <v>39049</v>
          </cell>
          <cell r="H216">
            <v>2880.34</v>
          </cell>
          <cell r="I216">
            <v>39091</v>
          </cell>
        </row>
        <row r="217">
          <cell r="A217" t="str">
            <v>KR</v>
          </cell>
          <cell r="B217" t="str">
            <v>1900000004</v>
          </cell>
          <cell r="C217" t="str">
            <v>2030S11101</v>
          </cell>
          <cell r="D217" t="str">
            <v>13330815/常州九旭/针头等/压电</v>
          </cell>
          <cell r="E217" t="str">
            <v>转帐2007010524</v>
          </cell>
          <cell r="F217" t="str">
            <v>13330815/2347.74</v>
          </cell>
          <cell r="G217">
            <v>39049</v>
          </cell>
          <cell r="H217">
            <v>948.72</v>
          </cell>
          <cell r="I217">
            <v>39091</v>
          </cell>
        </row>
        <row r="218">
          <cell r="A218" t="str">
            <v>KR</v>
          </cell>
          <cell r="B218" t="str">
            <v>1900000004</v>
          </cell>
          <cell r="C218" t="str">
            <v>2030S51401</v>
          </cell>
          <cell r="D218" t="str">
            <v>13330815/常州九旭/针头等/公共</v>
          </cell>
          <cell r="E218" t="str">
            <v>转帐2007010524</v>
          </cell>
          <cell r="F218" t="str">
            <v>13330815/2347.74</v>
          </cell>
          <cell r="G218">
            <v>39049</v>
          </cell>
          <cell r="H218">
            <v>6733.34</v>
          </cell>
          <cell r="I218">
            <v>39091</v>
          </cell>
        </row>
        <row r="219">
          <cell r="A219" t="str">
            <v>KR</v>
          </cell>
          <cell r="B219" t="str">
            <v>1900000005</v>
          </cell>
          <cell r="C219" t="str">
            <v>2030S51401</v>
          </cell>
          <cell r="D219" t="str">
            <v>13330816/常州九旭/针头等/公共</v>
          </cell>
          <cell r="E219" t="str">
            <v>转帐2007010525</v>
          </cell>
          <cell r="F219" t="str">
            <v>13330816/1688.55</v>
          </cell>
          <cell r="G219">
            <v>39049</v>
          </cell>
          <cell r="H219">
            <v>9289.06</v>
          </cell>
          <cell r="I219">
            <v>39091</v>
          </cell>
        </row>
        <row r="220">
          <cell r="A220" t="str">
            <v>KR</v>
          </cell>
          <cell r="B220" t="str">
            <v>1900000005</v>
          </cell>
          <cell r="C220" t="str">
            <v>2030S10701</v>
          </cell>
          <cell r="D220" t="str">
            <v>13330816/常州九旭/针头等/三车间</v>
          </cell>
          <cell r="E220" t="str">
            <v>转帐2007010525</v>
          </cell>
          <cell r="F220" t="str">
            <v>13330816/1688.55</v>
          </cell>
          <cell r="G220">
            <v>39049</v>
          </cell>
          <cell r="H220">
            <v>643.59</v>
          </cell>
          <cell r="I220">
            <v>39091</v>
          </cell>
        </row>
        <row r="221">
          <cell r="A221" t="str">
            <v>KR</v>
          </cell>
          <cell r="B221" t="str">
            <v>1900000045</v>
          </cell>
          <cell r="C221" t="str">
            <v>2030S50601</v>
          </cell>
          <cell r="D221" t="str">
            <v>13339456/大地厨房/防护罩等/二车间工程</v>
          </cell>
          <cell r="E221" t="str">
            <v>转帐2007010504</v>
          </cell>
          <cell r="F221" t="str">
            <v>13339456/1136.23</v>
          </cell>
          <cell r="G221">
            <v>39021</v>
          </cell>
          <cell r="H221">
            <v>5358.98</v>
          </cell>
          <cell r="I221">
            <v>39100</v>
          </cell>
        </row>
        <row r="222">
          <cell r="A222" t="str">
            <v>SA</v>
          </cell>
          <cell r="B222" t="str">
            <v>100000247</v>
          </cell>
          <cell r="C222" t="str">
            <v>2030S51401</v>
          </cell>
          <cell r="D222" t="str">
            <v>13426003＃朋兴材料1000＃电工</v>
          </cell>
          <cell r="E222" t="str">
            <v>银行2007010239</v>
          </cell>
          <cell r="F222" t="str">
            <v>13426003＃朋兴材料</v>
          </cell>
          <cell r="G222">
            <v>39077</v>
          </cell>
          <cell r="H222">
            <v>854.7</v>
          </cell>
          <cell r="I222">
            <v>39108</v>
          </cell>
        </row>
        <row r="223">
          <cell r="A223" t="str">
            <v>KR</v>
          </cell>
          <cell r="B223" t="str">
            <v>1900000040</v>
          </cell>
          <cell r="C223" t="str">
            <v>2030S10501</v>
          </cell>
          <cell r="D223" t="str">
            <v>13461820/常州振勇/导热油等/注塑车间</v>
          </cell>
          <cell r="E223" t="str">
            <v/>
          </cell>
          <cell r="F223" t="str">
            <v>13461820/1329.48</v>
          </cell>
          <cell r="G223">
            <v>39060</v>
          </cell>
          <cell r="H223">
            <v>2264.96</v>
          </cell>
          <cell r="I223">
            <v>39099</v>
          </cell>
        </row>
        <row r="224">
          <cell r="A224" t="str">
            <v>KR</v>
          </cell>
          <cell r="B224" t="str">
            <v>1900000040</v>
          </cell>
          <cell r="C224" t="str">
            <v>2030S10401</v>
          </cell>
          <cell r="D224" t="str">
            <v>13461820/常州振勇/导热油等/冲压车间</v>
          </cell>
          <cell r="E224" t="str">
            <v/>
          </cell>
          <cell r="F224" t="str">
            <v>13461820/1329.48</v>
          </cell>
          <cell r="G224">
            <v>39060</v>
          </cell>
          <cell r="H224">
            <v>5555.56</v>
          </cell>
          <cell r="I224">
            <v>39099</v>
          </cell>
        </row>
        <row r="225">
          <cell r="A225" t="str">
            <v>KR</v>
          </cell>
          <cell r="B225" t="str">
            <v>1900000041</v>
          </cell>
          <cell r="C225" t="str">
            <v>2030S10401</v>
          </cell>
          <cell r="D225" t="str">
            <v>13461821/常州振勇/导热油等/冲压车间</v>
          </cell>
          <cell r="E225" t="str">
            <v>转帐2007010469</v>
          </cell>
          <cell r="F225" t="str">
            <v>13461821/1300.42</v>
          </cell>
          <cell r="G225">
            <v>39060</v>
          </cell>
          <cell r="H225">
            <v>5384.62</v>
          </cell>
          <cell r="I225">
            <v>39099</v>
          </cell>
        </row>
        <row r="226">
          <cell r="A226" t="str">
            <v>KR</v>
          </cell>
          <cell r="B226" t="str">
            <v>1900000041</v>
          </cell>
          <cell r="C226" t="str">
            <v>2030S10501</v>
          </cell>
          <cell r="D226" t="str">
            <v>13461821/常州振勇/导热油等/注塑车间</v>
          </cell>
          <cell r="E226" t="str">
            <v>转帐2007010469</v>
          </cell>
          <cell r="F226" t="str">
            <v>13461821/1300.42</v>
          </cell>
          <cell r="G226">
            <v>39060</v>
          </cell>
          <cell r="H226">
            <v>2264.96</v>
          </cell>
          <cell r="I226">
            <v>39099</v>
          </cell>
        </row>
        <row r="227">
          <cell r="A227" t="str">
            <v>KR</v>
          </cell>
          <cell r="B227" t="str">
            <v>1900000031</v>
          </cell>
          <cell r="C227" t="str">
            <v>2030S10401</v>
          </cell>
          <cell r="D227" t="str">
            <v>13461822/常州振勇/液压油等/冲压车间</v>
          </cell>
          <cell r="E227" t="str">
            <v>转帐2007010434</v>
          </cell>
          <cell r="F227" t="str">
            <v>13461822/1373.08</v>
          </cell>
          <cell r="G227">
            <v>39060</v>
          </cell>
          <cell r="H227">
            <v>8076.92</v>
          </cell>
          <cell r="I227">
            <v>39099</v>
          </cell>
        </row>
        <row r="228">
          <cell r="A228" t="str">
            <v>KR</v>
          </cell>
          <cell r="B228" t="str">
            <v>1900000042</v>
          </cell>
          <cell r="C228" t="str">
            <v>2030S10401</v>
          </cell>
          <cell r="D228" t="str">
            <v>13461823-25/常州振勇/液压油等/冲压车间</v>
          </cell>
          <cell r="E228" t="str">
            <v>转帐2007010497</v>
          </cell>
          <cell r="F228" t="str">
            <v>13461823-25/3501.7</v>
          </cell>
          <cell r="G228">
            <v>39060</v>
          </cell>
          <cell r="H228">
            <v>18247.87</v>
          </cell>
          <cell r="I228">
            <v>39099</v>
          </cell>
        </row>
        <row r="229">
          <cell r="A229" t="str">
            <v>KR</v>
          </cell>
          <cell r="B229" t="str">
            <v>1900000042</v>
          </cell>
          <cell r="C229" t="str">
            <v>2030S10501</v>
          </cell>
          <cell r="D229" t="str">
            <v>13461823-25/常州振勇/液压油等/注塑车间</v>
          </cell>
          <cell r="E229" t="str">
            <v>转帐2007010497</v>
          </cell>
          <cell r="F229" t="str">
            <v>13461823-25/3501.7</v>
          </cell>
          <cell r="G229">
            <v>39060</v>
          </cell>
          <cell r="H229">
            <v>2350.4299999999998</v>
          </cell>
          <cell r="I229">
            <v>39099</v>
          </cell>
        </row>
        <row r="230">
          <cell r="A230" t="str">
            <v>SA</v>
          </cell>
          <cell r="B230" t="str">
            <v>100000313</v>
          </cell>
          <cell r="C230" t="str">
            <v>2030S10401</v>
          </cell>
          <cell r="D230" t="str">
            <v>13465455＃电子器材公司气缸3675＃冲压</v>
          </cell>
          <cell r="E230" t="str">
            <v>银行2007010268</v>
          </cell>
          <cell r="F230" t="str">
            <v>13465455＃电子器材</v>
          </cell>
          <cell r="G230">
            <v>39073</v>
          </cell>
          <cell r="H230">
            <v>3141.03</v>
          </cell>
          <cell r="I230">
            <v>39111</v>
          </cell>
        </row>
        <row r="231">
          <cell r="A231" t="str">
            <v>SA</v>
          </cell>
          <cell r="B231" t="str">
            <v>100000016</v>
          </cell>
          <cell r="C231" t="str">
            <v>2030S10301</v>
          </cell>
          <cell r="D231" t="str">
            <v>13504681/02609529#第二机电3350#音膜</v>
          </cell>
          <cell r="E231" t="str">
            <v>银行2007010190</v>
          </cell>
          <cell r="F231" t="str">
            <v>13504681/02609529#</v>
          </cell>
          <cell r="G231">
            <v>39014</v>
          </cell>
          <cell r="H231">
            <v>2692.31</v>
          </cell>
          <cell r="I231">
            <v>39090</v>
          </cell>
        </row>
        <row r="232">
          <cell r="A232" t="str">
            <v>SA</v>
          </cell>
          <cell r="B232" t="str">
            <v>100000016</v>
          </cell>
          <cell r="C232" t="str">
            <v>2030S10501</v>
          </cell>
          <cell r="D232" t="str">
            <v>13504681/02609529#第二机电3350#注塑</v>
          </cell>
          <cell r="E232" t="str">
            <v>银行2007010190</v>
          </cell>
          <cell r="F232" t="str">
            <v>13504681/02609529#</v>
          </cell>
          <cell r="G232">
            <v>39014</v>
          </cell>
          <cell r="H232">
            <v>170.94</v>
          </cell>
          <cell r="I232">
            <v>39090</v>
          </cell>
        </row>
        <row r="233">
          <cell r="A233" t="str">
            <v>KR</v>
          </cell>
          <cell r="B233" t="str">
            <v>1900000052</v>
          </cell>
          <cell r="C233" t="str">
            <v>2030A50201</v>
          </cell>
          <cell r="D233" t="str">
            <v>13533004/立中文化/软木板/人事</v>
          </cell>
          <cell r="E233" t="str">
            <v>转账2007010174</v>
          </cell>
          <cell r="F233" t="str">
            <v>13533004/1627.35</v>
          </cell>
          <cell r="G233">
            <v>39034</v>
          </cell>
          <cell r="H233">
            <v>9572.65</v>
          </cell>
          <cell r="I233">
            <v>39100</v>
          </cell>
        </row>
        <row r="234">
          <cell r="A234" t="str">
            <v>KR</v>
          </cell>
          <cell r="B234" t="str">
            <v>1900000076</v>
          </cell>
          <cell r="C234" t="str">
            <v>2030S51401</v>
          </cell>
          <cell r="D234" t="str">
            <v>13533006/立中文化/记号笔等/公共</v>
          </cell>
          <cell r="E234" t="str">
            <v>转帐2007010513</v>
          </cell>
          <cell r="F234" t="str">
            <v>13533006/707.32</v>
          </cell>
          <cell r="G234">
            <v>39034</v>
          </cell>
          <cell r="H234">
            <v>2210.2600000000002</v>
          </cell>
          <cell r="I234">
            <v>39106</v>
          </cell>
        </row>
        <row r="235">
          <cell r="A235" t="str">
            <v>KR</v>
          </cell>
          <cell r="B235" t="str">
            <v>1900000076</v>
          </cell>
          <cell r="C235" t="str">
            <v>2030A50801</v>
          </cell>
          <cell r="D235" t="str">
            <v>13533006/立中文化/记号笔等/仓库</v>
          </cell>
          <cell r="E235" t="str">
            <v>转帐2007010513</v>
          </cell>
          <cell r="F235" t="str">
            <v>13533006/707.32</v>
          </cell>
          <cell r="G235">
            <v>39034</v>
          </cell>
          <cell r="H235">
            <v>256.42</v>
          </cell>
          <cell r="I235">
            <v>39106</v>
          </cell>
        </row>
        <row r="236">
          <cell r="A236" t="str">
            <v>KR</v>
          </cell>
          <cell r="B236" t="str">
            <v>1900000076</v>
          </cell>
          <cell r="C236" t="str">
            <v>2030S50601</v>
          </cell>
          <cell r="D236" t="str">
            <v>13533006/立中文化/记号笔等/二车间工程</v>
          </cell>
          <cell r="E236" t="str">
            <v>转帐2007010513</v>
          </cell>
          <cell r="F236" t="str">
            <v>13533006/707.32</v>
          </cell>
          <cell r="G236">
            <v>39034</v>
          </cell>
          <cell r="H236">
            <v>200.85</v>
          </cell>
          <cell r="I236">
            <v>39106</v>
          </cell>
        </row>
        <row r="237">
          <cell r="A237" t="str">
            <v>KR</v>
          </cell>
          <cell r="B237" t="str">
            <v>1900000076</v>
          </cell>
          <cell r="C237" t="str">
            <v>2030S50701</v>
          </cell>
          <cell r="D237" t="str">
            <v>13533006/立中文化/记号笔等/二车间质量</v>
          </cell>
          <cell r="E237" t="str">
            <v>转帐2007010513</v>
          </cell>
          <cell r="F237" t="str">
            <v>13533006/707.32</v>
          </cell>
          <cell r="G237">
            <v>39034</v>
          </cell>
          <cell r="H237">
            <v>200.86</v>
          </cell>
          <cell r="I237">
            <v>39106</v>
          </cell>
        </row>
        <row r="238">
          <cell r="A238" t="str">
            <v>KR</v>
          </cell>
          <cell r="B238" t="str">
            <v>1900000076</v>
          </cell>
          <cell r="C238" t="str">
            <v>2030S10201</v>
          </cell>
          <cell r="D238" t="str">
            <v>13533006/立中文化/记号笔等/绕线车间</v>
          </cell>
          <cell r="E238" t="str">
            <v>转帐2007010513</v>
          </cell>
          <cell r="F238" t="str">
            <v>13533006/707.32</v>
          </cell>
          <cell r="G238">
            <v>39034</v>
          </cell>
          <cell r="H238">
            <v>324.77999999999997</v>
          </cell>
          <cell r="I238">
            <v>39106</v>
          </cell>
        </row>
        <row r="239">
          <cell r="A239" t="str">
            <v>KR</v>
          </cell>
          <cell r="B239" t="str">
            <v>1900000076</v>
          </cell>
          <cell r="C239" t="str">
            <v>2030S11101</v>
          </cell>
          <cell r="D239" t="str">
            <v>13533006/立中文化/记号笔等/压电车间</v>
          </cell>
          <cell r="E239" t="str">
            <v>转帐2007010513</v>
          </cell>
          <cell r="F239" t="str">
            <v>13533006/707.32</v>
          </cell>
          <cell r="G239">
            <v>39034</v>
          </cell>
          <cell r="H239">
            <v>81.2</v>
          </cell>
          <cell r="I239">
            <v>39106</v>
          </cell>
        </row>
        <row r="240">
          <cell r="A240" t="str">
            <v>KR</v>
          </cell>
          <cell r="B240" t="str">
            <v>1900000076</v>
          </cell>
          <cell r="C240" t="str">
            <v>2030A50301</v>
          </cell>
          <cell r="D240" t="str">
            <v>13533006/立中文化/记号笔等/财务</v>
          </cell>
          <cell r="E240" t="str">
            <v>转帐2007010513</v>
          </cell>
          <cell r="F240" t="str">
            <v>13533006/707.32</v>
          </cell>
          <cell r="G240">
            <v>39034</v>
          </cell>
          <cell r="H240">
            <v>846.15</v>
          </cell>
          <cell r="I240">
            <v>39106</v>
          </cell>
        </row>
        <row r="241">
          <cell r="A241" t="str">
            <v>KR</v>
          </cell>
          <cell r="B241" t="str">
            <v>1900000076</v>
          </cell>
          <cell r="C241" t="str">
            <v>2030S10301</v>
          </cell>
          <cell r="D241" t="str">
            <v>13533006/立中文化/记号笔等/音膜车间</v>
          </cell>
          <cell r="E241" t="str">
            <v>转帐2007010513</v>
          </cell>
          <cell r="F241" t="str">
            <v>13533006/707.32</v>
          </cell>
          <cell r="G241">
            <v>39034</v>
          </cell>
          <cell r="H241">
            <v>13.68</v>
          </cell>
          <cell r="I241">
            <v>39106</v>
          </cell>
        </row>
        <row r="242">
          <cell r="A242" t="str">
            <v>KR</v>
          </cell>
          <cell r="B242" t="str">
            <v>1900000076</v>
          </cell>
          <cell r="C242" t="str">
            <v>2030S50701</v>
          </cell>
          <cell r="D242" t="str">
            <v>13533006/立中文化/记号笔等/品控(计量室)</v>
          </cell>
          <cell r="E242" t="str">
            <v>转帐2007010513</v>
          </cell>
          <cell r="F242" t="str">
            <v>13533006/707.32</v>
          </cell>
          <cell r="G242">
            <v>39034</v>
          </cell>
          <cell r="H242">
            <v>7.69</v>
          </cell>
          <cell r="I242">
            <v>39106</v>
          </cell>
        </row>
        <row r="243">
          <cell r="A243" t="str">
            <v>KR</v>
          </cell>
          <cell r="B243" t="str">
            <v>1900000076</v>
          </cell>
          <cell r="C243" t="str">
            <v>2030S10401</v>
          </cell>
          <cell r="D243" t="str">
            <v>13533006/立中文化/记号笔等/冲压缩间</v>
          </cell>
          <cell r="E243" t="str">
            <v>转帐2007010513</v>
          </cell>
          <cell r="F243" t="str">
            <v>13533006/707.32</v>
          </cell>
          <cell r="G243">
            <v>39034</v>
          </cell>
          <cell r="H243">
            <v>18.79</v>
          </cell>
          <cell r="I243">
            <v>39106</v>
          </cell>
        </row>
        <row r="244">
          <cell r="A244" t="str">
            <v>KR</v>
          </cell>
          <cell r="B244" t="str">
            <v>1900000077</v>
          </cell>
          <cell r="C244" t="str">
            <v>2030A50301</v>
          </cell>
          <cell r="D244" t="str">
            <v>13533011/立中文化/白板等/财务</v>
          </cell>
          <cell r="E244" t="str">
            <v>转帐2007010514</v>
          </cell>
          <cell r="F244" t="str">
            <v>13533011/671.47</v>
          </cell>
          <cell r="G244">
            <v>39035</v>
          </cell>
          <cell r="H244">
            <v>162.38999999999999</v>
          </cell>
          <cell r="I244">
            <v>39106</v>
          </cell>
        </row>
        <row r="245">
          <cell r="A245" t="str">
            <v>KR</v>
          </cell>
          <cell r="B245" t="str">
            <v>1900000077</v>
          </cell>
          <cell r="C245" t="str">
            <v>2030S10101</v>
          </cell>
          <cell r="D245" t="str">
            <v>13533011/立中文化/白板等/二车间</v>
          </cell>
          <cell r="E245" t="str">
            <v>转帐2007010514</v>
          </cell>
          <cell r="F245" t="str">
            <v>13533011/671.47</v>
          </cell>
          <cell r="G245">
            <v>39035</v>
          </cell>
          <cell r="H245">
            <v>1460.16</v>
          </cell>
          <cell r="I245">
            <v>39106</v>
          </cell>
        </row>
        <row r="246">
          <cell r="A246" t="str">
            <v>KR</v>
          </cell>
          <cell r="B246" t="str">
            <v>1900000077</v>
          </cell>
          <cell r="C246" t="str">
            <v>2030S51401</v>
          </cell>
          <cell r="D246" t="str">
            <v>13533011/立中文化/白板等/公共</v>
          </cell>
          <cell r="E246" t="str">
            <v>转帐2007010514</v>
          </cell>
          <cell r="F246" t="str">
            <v>13533011/671.47</v>
          </cell>
          <cell r="G246">
            <v>39035</v>
          </cell>
          <cell r="H246">
            <v>119.66</v>
          </cell>
          <cell r="I246">
            <v>39106</v>
          </cell>
        </row>
        <row r="247">
          <cell r="A247" t="str">
            <v>KR</v>
          </cell>
          <cell r="B247" t="str">
            <v>1900000077</v>
          </cell>
          <cell r="C247" t="str">
            <v>2030S50701</v>
          </cell>
          <cell r="D247" t="str">
            <v>13533011/立中文化/白板等/品控</v>
          </cell>
          <cell r="E247" t="str">
            <v>转帐2007010514</v>
          </cell>
          <cell r="F247" t="str">
            <v>13533011/671.47</v>
          </cell>
          <cell r="G247">
            <v>39035</v>
          </cell>
          <cell r="H247">
            <v>373.93</v>
          </cell>
          <cell r="I247">
            <v>39106</v>
          </cell>
        </row>
        <row r="248">
          <cell r="A248" t="str">
            <v>KR</v>
          </cell>
          <cell r="B248" t="str">
            <v>1900000077</v>
          </cell>
          <cell r="C248" t="str">
            <v>2030S10301</v>
          </cell>
          <cell r="D248" t="str">
            <v>13533011/立中文化/白板等/音膜车间</v>
          </cell>
          <cell r="E248" t="str">
            <v>转帐2007010514</v>
          </cell>
          <cell r="F248" t="str">
            <v>13533011/671.47</v>
          </cell>
          <cell r="G248">
            <v>39035</v>
          </cell>
          <cell r="H248">
            <v>386.84</v>
          </cell>
          <cell r="I248">
            <v>39106</v>
          </cell>
        </row>
        <row r="249">
          <cell r="A249" t="str">
            <v>KR</v>
          </cell>
          <cell r="B249" t="str">
            <v>1900000077</v>
          </cell>
          <cell r="C249" t="str">
            <v>2030A50201</v>
          </cell>
          <cell r="D249" t="str">
            <v>13533011/立中文化/白板等/人事</v>
          </cell>
          <cell r="E249" t="str">
            <v>转帐2007010514</v>
          </cell>
          <cell r="F249" t="str">
            <v>13533011/671.47</v>
          </cell>
          <cell r="G249">
            <v>39035</v>
          </cell>
          <cell r="H249">
            <v>191.46</v>
          </cell>
          <cell r="I249">
            <v>39106</v>
          </cell>
        </row>
        <row r="250">
          <cell r="A250" t="str">
            <v>KR</v>
          </cell>
          <cell r="B250" t="str">
            <v>1900000077</v>
          </cell>
          <cell r="C250" t="str">
            <v>2030A50801</v>
          </cell>
          <cell r="D250" t="str">
            <v>13533011/立中文化/白板等/仓库</v>
          </cell>
          <cell r="E250" t="str">
            <v>转帐2007010514</v>
          </cell>
          <cell r="F250" t="str">
            <v>13533011/671.47</v>
          </cell>
          <cell r="G250">
            <v>39035</v>
          </cell>
          <cell r="H250">
            <v>24.62</v>
          </cell>
          <cell r="I250">
            <v>39106</v>
          </cell>
        </row>
        <row r="251">
          <cell r="A251" t="str">
            <v>KR</v>
          </cell>
          <cell r="B251" t="str">
            <v>1900000077</v>
          </cell>
          <cell r="C251" t="str">
            <v>2030A40501</v>
          </cell>
          <cell r="D251" t="str">
            <v>13533011/立中文化/白板等/音膜中试</v>
          </cell>
          <cell r="E251" t="str">
            <v>转帐2007010514</v>
          </cell>
          <cell r="F251" t="str">
            <v>13533011/671.47</v>
          </cell>
          <cell r="G251">
            <v>39035</v>
          </cell>
          <cell r="H251">
            <v>1230.77</v>
          </cell>
          <cell r="I251">
            <v>39106</v>
          </cell>
        </row>
        <row r="252">
          <cell r="A252" t="str">
            <v>SA</v>
          </cell>
          <cell r="B252" t="str">
            <v>100000323</v>
          </cell>
          <cell r="C252" t="str">
            <v>2030S11101</v>
          </cell>
          <cell r="D252" t="str">
            <v>13535793/4/祥盛丝绢8303.7＃压电</v>
          </cell>
          <cell r="E252" t="str">
            <v>银行2007010278</v>
          </cell>
          <cell r="F252" t="str">
            <v>13535793/4/祥盛丝</v>
          </cell>
          <cell r="G252">
            <v>39079</v>
          </cell>
          <cell r="H252">
            <v>7097.23</v>
          </cell>
          <cell r="I252">
            <v>39111</v>
          </cell>
        </row>
        <row r="253">
          <cell r="A253" t="str">
            <v>KR</v>
          </cell>
          <cell r="B253" t="str">
            <v>1900000021</v>
          </cell>
          <cell r="C253" t="str">
            <v>2030S11201</v>
          </cell>
          <cell r="D253" t="str">
            <v>13535795/常州祥盛/滤网/喷漆厂</v>
          </cell>
          <cell r="E253" t="str">
            <v>转帐2007010425</v>
          </cell>
          <cell r="F253" t="str">
            <v>13535795/6496.41</v>
          </cell>
          <cell r="G253">
            <v>39079</v>
          </cell>
          <cell r="H253">
            <v>38214.089999999997</v>
          </cell>
          <cell r="I253">
            <v>39099</v>
          </cell>
        </row>
        <row r="254">
          <cell r="A254" t="str">
            <v>SA</v>
          </cell>
          <cell r="B254" t="str">
            <v>100000288</v>
          </cell>
          <cell r="C254" t="str">
            <v>2030S10401</v>
          </cell>
          <cell r="D254" t="str">
            <v>13548365/67/大地连杆7997.5#冲压机用</v>
          </cell>
          <cell r="E254" t="str">
            <v>银行2007010261</v>
          </cell>
          <cell r="F254" t="str">
            <v>13548365/67/大地连</v>
          </cell>
          <cell r="G254">
            <v>39046</v>
          </cell>
          <cell r="H254">
            <v>2989.32</v>
          </cell>
          <cell r="I254">
            <v>39111</v>
          </cell>
        </row>
        <row r="255">
          <cell r="A255" t="str">
            <v>SA</v>
          </cell>
          <cell r="B255" t="str">
            <v>100000288</v>
          </cell>
          <cell r="C255" t="str">
            <v>2030S10401</v>
          </cell>
          <cell r="D255" t="str">
            <v>13548365/67/大地连杆7997.5#冲压机用</v>
          </cell>
          <cell r="E255" t="str">
            <v>银行2007010261</v>
          </cell>
          <cell r="F255" t="str">
            <v>13548365/67/大地连</v>
          </cell>
          <cell r="G255">
            <v>39046</v>
          </cell>
          <cell r="H255">
            <v>3846.15</v>
          </cell>
          <cell r="I255">
            <v>39111</v>
          </cell>
        </row>
        <row r="256">
          <cell r="A256" t="str">
            <v>KR</v>
          </cell>
          <cell r="B256" t="str">
            <v>1900000022</v>
          </cell>
          <cell r="C256" t="str">
            <v>2030S10201</v>
          </cell>
          <cell r="D256" t="str">
            <v>13556128/常州通用/脱模剂/绕线车间</v>
          </cell>
          <cell r="E256" t="str">
            <v>转帐2007010429</v>
          </cell>
          <cell r="F256" t="str">
            <v>13556128/717.78</v>
          </cell>
          <cell r="G256">
            <v>39051</v>
          </cell>
          <cell r="H256">
            <v>4222.22</v>
          </cell>
          <cell r="I256">
            <v>39099</v>
          </cell>
        </row>
        <row r="257">
          <cell r="A257" t="str">
            <v>KR</v>
          </cell>
          <cell r="B257" t="str">
            <v>1900000023</v>
          </cell>
          <cell r="C257" t="str">
            <v>2030S10201</v>
          </cell>
          <cell r="D257" t="str">
            <v>13556147/常州通用/脱模剂/绕线车间</v>
          </cell>
          <cell r="E257" t="str">
            <v>转帐2007010428</v>
          </cell>
          <cell r="F257" t="str">
            <v>13556147/717.78</v>
          </cell>
          <cell r="G257">
            <v>39068</v>
          </cell>
          <cell r="H257">
            <v>4222.22</v>
          </cell>
          <cell r="I257">
            <v>39099</v>
          </cell>
        </row>
        <row r="258">
          <cell r="A258" t="str">
            <v>KR</v>
          </cell>
          <cell r="B258" t="str">
            <v>1900000024</v>
          </cell>
          <cell r="C258" t="str">
            <v>2030S10201</v>
          </cell>
          <cell r="D258" t="str">
            <v>13556150/常州通用/脱模剂/绕线车间</v>
          </cell>
          <cell r="E258" t="str">
            <v>转帐2007010427</v>
          </cell>
          <cell r="F258" t="str">
            <v>13556150/717.78</v>
          </cell>
          <cell r="G258">
            <v>39069</v>
          </cell>
          <cell r="H258">
            <v>4222.22</v>
          </cell>
          <cell r="I258">
            <v>39099</v>
          </cell>
        </row>
        <row r="259">
          <cell r="A259" t="str">
            <v>KR</v>
          </cell>
          <cell r="B259" t="str">
            <v>1900000025</v>
          </cell>
          <cell r="C259" t="str">
            <v>2030S10501</v>
          </cell>
          <cell r="D259" t="str">
            <v>13556160/常州通用/清洗剂等/注塑车间</v>
          </cell>
          <cell r="E259" t="str">
            <v>转帐2007010426</v>
          </cell>
          <cell r="F259" t="str">
            <v>13556160/513.84</v>
          </cell>
          <cell r="G259">
            <v>39073</v>
          </cell>
          <cell r="H259">
            <v>64.099999999999994</v>
          </cell>
          <cell r="I259">
            <v>39099</v>
          </cell>
        </row>
        <row r="260">
          <cell r="A260" t="str">
            <v>KR</v>
          </cell>
          <cell r="B260" t="str">
            <v>1900000025</v>
          </cell>
          <cell r="C260" t="str">
            <v>2030S10101</v>
          </cell>
          <cell r="D260" t="str">
            <v>13556160/常州通用/清洗剂等/二车间</v>
          </cell>
          <cell r="E260" t="str">
            <v>转帐2007010426</v>
          </cell>
          <cell r="F260" t="str">
            <v>13556160/513.84</v>
          </cell>
          <cell r="G260">
            <v>39073</v>
          </cell>
          <cell r="H260">
            <v>720</v>
          </cell>
          <cell r="I260">
            <v>39099</v>
          </cell>
        </row>
        <row r="261">
          <cell r="A261" t="str">
            <v>KR</v>
          </cell>
          <cell r="B261" t="str">
            <v>1900000025</v>
          </cell>
          <cell r="C261" t="str">
            <v>2030S10301</v>
          </cell>
          <cell r="D261" t="str">
            <v>13556160/常州通用/清洗剂等/音膜车间</v>
          </cell>
          <cell r="E261" t="str">
            <v>转帐2007010426</v>
          </cell>
          <cell r="F261" t="str">
            <v>13556160/513.84</v>
          </cell>
          <cell r="G261">
            <v>39073</v>
          </cell>
          <cell r="H261">
            <v>833.34</v>
          </cell>
          <cell r="I261">
            <v>39099</v>
          </cell>
        </row>
        <row r="262">
          <cell r="A262" t="str">
            <v>KR</v>
          </cell>
          <cell r="B262" t="str">
            <v>1900000025</v>
          </cell>
          <cell r="C262" t="str">
            <v>2030S10201</v>
          </cell>
          <cell r="D262" t="str">
            <v>13556160/常州通用/清洗剂等/绕线车间</v>
          </cell>
          <cell r="E262" t="str">
            <v>转帐2007010426</v>
          </cell>
          <cell r="F262" t="str">
            <v>13556160/513.84</v>
          </cell>
          <cell r="G262">
            <v>39073</v>
          </cell>
          <cell r="H262">
            <v>666.66</v>
          </cell>
          <cell r="I262">
            <v>39099</v>
          </cell>
        </row>
        <row r="263">
          <cell r="A263" t="str">
            <v>KR</v>
          </cell>
          <cell r="B263" t="str">
            <v>1900000025</v>
          </cell>
          <cell r="C263" t="str">
            <v>2030S10401</v>
          </cell>
          <cell r="D263" t="str">
            <v>13556160/常州通用/清洗剂等/冲压车间</v>
          </cell>
          <cell r="E263" t="str">
            <v>转帐2007010426</v>
          </cell>
          <cell r="F263" t="str">
            <v>13556160/513.84</v>
          </cell>
          <cell r="G263">
            <v>39073</v>
          </cell>
          <cell r="H263">
            <v>738.46</v>
          </cell>
          <cell r="I263">
            <v>39099</v>
          </cell>
        </row>
        <row r="264">
          <cell r="A264" t="str">
            <v>KR</v>
          </cell>
          <cell r="B264" t="str">
            <v>1900000026</v>
          </cell>
          <cell r="C264" t="str">
            <v>2030S10401</v>
          </cell>
          <cell r="D264" t="str">
            <v>13556164/常州通用/防锈剂等/冲压车间</v>
          </cell>
          <cell r="E264" t="str">
            <v>转帐2007010430</v>
          </cell>
          <cell r="F264" t="str">
            <v>13556164/384.49</v>
          </cell>
          <cell r="G264">
            <v>39075</v>
          </cell>
          <cell r="H264">
            <v>881.2</v>
          </cell>
          <cell r="I264">
            <v>39099</v>
          </cell>
        </row>
        <row r="265">
          <cell r="A265" t="str">
            <v>KR</v>
          </cell>
          <cell r="B265" t="str">
            <v>1900000026</v>
          </cell>
          <cell r="C265" t="str">
            <v>2030S10501</v>
          </cell>
          <cell r="D265" t="str">
            <v>13556164/常州通用/防锈剂等/注塑车间</v>
          </cell>
          <cell r="E265" t="str">
            <v>转帐2007010430</v>
          </cell>
          <cell r="F265" t="str">
            <v>13556164/384.49</v>
          </cell>
          <cell r="G265">
            <v>39075</v>
          </cell>
          <cell r="H265">
            <v>683.76</v>
          </cell>
          <cell r="I265">
            <v>39099</v>
          </cell>
        </row>
        <row r="266">
          <cell r="A266" t="str">
            <v>KR</v>
          </cell>
          <cell r="B266" t="str">
            <v>1900000026</v>
          </cell>
          <cell r="C266" t="str">
            <v>2030S50601</v>
          </cell>
          <cell r="D266" t="str">
            <v>13556164/常州通用/防锈剂等/二车间工程</v>
          </cell>
          <cell r="E266" t="str">
            <v>转帐2007010430</v>
          </cell>
          <cell r="F266" t="str">
            <v>13556164/384.49</v>
          </cell>
          <cell r="G266">
            <v>39075</v>
          </cell>
          <cell r="H266">
            <v>351.26</v>
          </cell>
          <cell r="I266">
            <v>39099</v>
          </cell>
        </row>
        <row r="267">
          <cell r="A267" t="str">
            <v>KR</v>
          </cell>
          <cell r="B267" t="str">
            <v>1900000026</v>
          </cell>
          <cell r="C267" t="str">
            <v>2030S10601</v>
          </cell>
          <cell r="D267" t="str">
            <v>13556164/常州通用/防锈剂等/耳机注塑</v>
          </cell>
          <cell r="E267" t="str">
            <v>转帐2007010430</v>
          </cell>
          <cell r="F267" t="str">
            <v>13556164/384.49</v>
          </cell>
          <cell r="G267">
            <v>39075</v>
          </cell>
          <cell r="H267">
            <v>341.88</v>
          </cell>
          <cell r="I267">
            <v>39099</v>
          </cell>
        </row>
        <row r="268">
          <cell r="A268" t="str">
            <v>KR</v>
          </cell>
          <cell r="B268" t="str">
            <v>1900000026</v>
          </cell>
          <cell r="C268" t="str">
            <v>2030A40401</v>
          </cell>
          <cell r="D268" t="str">
            <v>13556164/常州通用/防锈剂等/中试</v>
          </cell>
          <cell r="E268" t="str">
            <v>转帐2007010430</v>
          </cell>
          <cell r="F268" t="str">
            <v>13556164/384.49</v>
          </cell>
          <cell r="G268">
            <v>39075</v>
          </cell>
          <cell r="H268">
            <v>3.59</v>
          </cell>
          <cell r="I268">
            <v>39099</v>
          </cell>
        </row>
        <row r="269">
          <cell r="A269" t="str">
            <v>SA</v>
          </cell>
          <cell r="B269" t="str">
            <v>100000093</v>
          </cell>
          <cell r="C269" t="str">
            <v>2030S10101</v>
          </cell>
          <cell r="D269" t="str">
            <v>13587449#亚鸿干燥剂1200#二车间</v>
          </cell>
          <cell r="E269" t="str">
            <v>银行2007010175</v>
          </cell>
          <cell r="F269" t="str">
            <v>13587449#亚鸿干燥</v>
          </cell>
          <cell r="G269">
            <v>39070</v>
          </cell>
          <cell r="H269">
            <v>1025.6400000000001</v>
          </cell>
          <cell r="I269">
            <v>39101</v>
          </cell>
        </row>
        <row r="270">
          <cell r="A270" t="str">
            <v>KR</v>
          </cell>
          <cell r="B270" t="str">
            <v>1900000011</v>
          </cell>
          <cell r="C270" t="str">
            <v>2030S11201</v>
          </cell>
          <cell r="D270" t="str">
            <v>13840779-780/苏州华亿/工作服等/喷漆厂2</v>
          </cell>
          <cell r="E270" t="str">
            <v>转帐2007010415</v>
          </cell>
          <cell r="F270" t="str">
            <v>13840779-80/1275.7</v>
          </cell>
          <cell r="G270">
            <v>39090</v>
          </cell>
          <cell r="H270">
            <v>7504.28</v>
          </cell>
          <cell r="I270">
            <v>39098</v>
          </cell>
        </row>
        <row r="271">
          <cell r="A271" t="str">
            <v>KR</v>
          </cell>
          <cell r="B271" t="str">
            <v>1900000012</v>
          </cell>
          <cell r="C271" t="str">
            <v>2030S11201</v>
          </cell>
          <cell r="D271" t="str">
            <v>13946941/苏州华亿/除漆剂等/喷漆厂</v>
          </cell>
          <cell r="E271" t="str">
            <v>转帐2007010416</v>
          </cell>
          <cell r="F271" t="str">
            <v>13946941/10817. 52</v>
          </cell>
          <cell r="G271">
            <v>39090</v>
          </cell>
          <cell r="H271">
            <v>63632.480000000003</v>
          </cell>
          <cell r="I271">
            <v>39099</v>
          </cell>
        </row>
        <row r="272">
          <cell r="A272" t="str">
            <v>SA</v>
          </cell>
          <cell r="B272" t="str">
            <v>100000114</v>
          </cell>
          <cell r="C272" t="str">
            <v>2030S51401</v>
          </cell>
          <cell r="D272" t="str">
            <v>14137377#叶仕清棉布角料6395.4#公共</v>
          </cell>
          <cell r="E272" t="str">
            <v>银行2007010183</v>
          </cell>
          <cell r="F272" t="str">
            <v>14137377#叶仕清棉1</v>
          </cell>
          <cell r="G272">
            <v>39091</v>
          </cell>
          <cell r="H272">
            <v>6395.4</v>
          </cell>
          <cell r="I272">
            <v>39103</v>
          </cell>
        </row>
        <row r="273">
          <cell r="A273" t="str">
            <v>SA</v>
          </cell>
          <cell r="B273" t="str">
            <v>100000270</v>
          </cell>
          <cell r="C273" t="str">
            <v>2030S11101</v>
          </cell>
          <cell r="D273" t="str">
            <v>14187968#无锡阳光机油625#压电</v>
          </cell>
          <cell r="E273" t="str">
            <v>现金2007010077</v>
          </cell>
          <cell r="F273" t="str">
            <v>14187968#无锡阳光</v>
          </cell>
          <cell r="G273">
            <v>39094</v>
          </cell>
          <cell r="H273">
            <v>534.19000000000005</v>
          </cell>
          <cell r="I273">
            <v>39111</v>
          </cell>
        </row>
        <row r="274">
          <cell r="A274" t="str">
            <v>SA</v>
          </cell>
          <cell r="B274" t="str">
            <v>100000577</v>
          </cell>
          <cell r="C274" t="str">
            <v>2030S10401</v>
          </cell>
          <cell r="D274" t="str">
            <v>模具费1月分摊</v>
          </cell>
          <cell r="E274" t="str">
            <v/>
          </cell>
          <cell r="F274" t="str">
            <v>166,969.17</v>
          </cell>
          <cell r="G274">
            <v>39113</v>
          </cell>
          <cell r="H274">
            <v>166969.17000000001</v>
          </cell>
          <cell r="I274">
            <v>39113</v>
          </cell>
        </row>
        <row r="275">
          <cell r="A275" t="str">
            <v>SA</v>
          </cell>
          <cell r="B275" t="str">
            <v>100000577</v>
          </cell>
          <cell r="C275" t="str">
            <v>2030A40601</v>
          </cell>
          <cell r="D275" t="str">
            <v>模具费1月分摊</v>
          </cell>
          <cell r="E275" t="str">
            <v/>
          </cell>
          <cell r="F275" t="str">
            <v>19,033.35</v>
          </cell>
          <cell r="G275">
            <v>39113</v>
          </cell>
          <cell r="H275">
            <v>19033.349999999999</v>
          </cell>
          <cell r="I275">
            <v>39113</v>
          </cell>
        </row>
        <row r="276">
          <cell r="A276" t="str">
            <v>SA</v>
          </cell>
          <cell r="B276" t="str">
            <v>100000577</v>
          </cell>
          <cell r="C276" t="str">
            <v>2030S10101</v>
          </cell>
          <cell r="D276" t="str">
            <v>模具费1月分摊</v>
          </cell>
          <cell r="E276" t="str">
            <v/>
          </cell>
          <cell r="F276" t="str">
            <v>2,006.34</v>
          </cell>
          <cell r="G276">
            <v>39113</v>
          </cell>
          <cell r="H276">
            <v>2006.34</v>
          </cell>
          <cell r="I276">
            <v>39113</v>
          </cell>
        </row>
        <row r="277">
          <cell r="A277" t="str">
            <v>KR</v>
          </cell>
          <cell r="B277" t="str">
            <v>1900000000</v>
          </cell>
          <cell r="C277" t="str">
            <v>2030S11201</v>
          </cell>
          <cell r="D277" t="str">
            <v>12740060#荣海机电/2辆 车900*600</v>
          </cell>
          <cell r="E277" t="str">
            <v>转帐2007010457</v>
          </cell>
          <cell r="F277" t="str">
            <v>20070108</v>
          </cell>
          <cell r="G277">
            <v>39016</v>
          </cell>
          <cell r="H277">
            <v>435.9</v>
          </cell>
          <cell r="I277">
            <v>39090</v>
          </cell>
        </row>
        <row r="278">
          <cell r="A278" t="str">
            <v>SA</v>
          </cell>
          <cell r="B278" t="str">
            <v>100000087</v>
          </cell>
          <cell r="C278" t="str">
            <v>2030S50601</v>
          </cell>
          <cell r="D278" t="str">
            <v>空调皮带/工程部机用</v>
          </cell>
          <cell r="E278" t="str">
            <v>银行2007010169</v>
          </cell>
          <cell r="F278" t="str">
            <v>20070119</v>
          </cell>
          <cell r="G278">
            <v>39091</v>
          </cell>
          <cell r="H278">
            <v>2000</v>
          </cell>
          <cell r="I278">
            <v>39101</v>
          </cell>
        </row>
        <row r="279">
          <cell r="A279" t="str">
            <v>SA</v>
          </cell>
          <cell r="B279" t="str">
            <v>100000563</v>
          </cell>
          <cell r="C279" t="str">
            <v>2030S10101</v>
          </cell>
          <cell r="D279" t="str">
            <v>07.1月低值易耗品摊销</v>
          </cell>
          <cell r="E279" t="str">
            <v>转账2007010595</v>
          </cell>
          <cell r="F279" t="str">
            <v>20070130</v>
          </cell>
          <cell r="G279">
            <v>39112</v>
          </cell>
          <cell r="H279">
            <v>28726.41</v>
          </cell>
          <cell r="I279">
            <v>39112</v>
          </cell>
        </row>
        <row r="280">
          <cell r="A280" t="str">
            <v>SA</v>
          </cell>
          <cell r="B280" t="str">
            <v>100000563</v>
          </cell>
          <cell r="C280" t="str">
            <v>2030S10201</v>
          </cell>
          <cell r="D280" t="str">
            <v>07.1月低值易耗品摊销</v>
          </cell>
          <cell r="E280" t="str">
            <v>转账2007010595</v>
          </cell>
          <cell r="F280" t="str">
            <v>20070130</v>
          </cell>
          <cell r="G280">
            <v>39112</v>
          </cell>
          <cell r="H280">
            <v>66618.42</v>
          </cell>
          <cell r="I280">
            <v>39112</v>
          </cell>
        </row>
        <row r="281">
          <cell r="A281" t="str">
            <v>SA</v>
          </cell>
          <cell r="B281" t="str">
            <v>100000563</v>
          </cell>
          <cell r="C281" t="str">
            <v>2030S10301</v>
          </cell>
          <cell r="D281" t="str">
            <v>07.1月低值易耗品摊销</v>
          </cell>
          <cell r="E281" t="str">
            <v>转账2007010595</v>
          </cell>
          <cell r="F281" t="str">
            <v>20070130</v>
          </cell>
          <cell r="G281">
            <v>39112</v>
          </cell>
          <cell r="H281">
            <v>8518.65</v>
          </cell>
          <cell r="I281">
            <v>39112</v>
          </cell>
        </row>
        <row r="282">
          <cell r="A282" t="str">
            <v>SA</v>
          </cell>
          <cell r="B282" t="str">
            <v>100000563</v>
          </cell>
          <cell r="C282" t="str">
            <v>2030S51401</v>
          </cell>
          <cell r="D282" t="str">
            <v>07.1月低值易耗品摊销</v>
          </cell>
          <cell r="E282" t="str">
            <v>转账2007010595</v>
          </cell>
          <cell r="F282" t="str">
            <v>20070130</v>
          </cell>
          <cell r="G282">
            <v>39112</v>
          </cell>
          <cell r="H282">
            <v>172.01</v>
          </cell>
          <cell r="I282">
            <v>39112</v>
          </cell>
        </row>
        <row r="283">
          <cell r="A283" t="str">
            <v>SA</v>
          </cell>
          <cell r="B283" t="str">
            <v>100000563</v>
          </cell>
          <cell r="C283" t="str">
            <v>2030S10501</v>
          </cell>
          <cell r="D283" t="str">
            <v>07.1月低值易耗品摊销</v>
          </cell>
          <cell r="E283" t="str">
            <v>转账2007010595</v>
          </cell>
          <cell r="F283" t="str">
            <v>20070130</v>
          </cell>
          <cell r="G283">
            <v>39112</v>
          </cell>
          <cell r="H283">
            <v>6097.87</v>
          </cell>
          <cell r="I283">
            <v>39112</v>
          </cell>
        </row>
        <row r="284">
          <cell r="A284" t="str">
            <v>SA</v>
          </cell>
          <cell r="B284" t="str">
            <v>100000563</v>
          </cell>
          <cell r="C284" t="str">
            <v>2030S10401</v>
          </cell>
          <cell r="D284" t="str">
            <v>07.1月低值易耗品摊销</v>
          </cell>
          <cell r="E284" t="str">
            <v>转账2007010595</v>
          </cell>
          <cell r="F284" t="str">
            <v>20070130</v>
          </cell>
          <cell r="G284">
            <v>39112</v>
          </cell>
          <cell r="H284">
            <v>2323.09</v>
          </cell>
          <cell r="I284">
            <v>39112</v>
          </cell>
        </row>
        <row r="285">
          <cell r="A285" t="str">
            <v>SA</v>
          </cell>
          <cell r="B285" t="str">
            <v>100000563</v>
          </cell>
          <cell r="C285" t="str">
            <v>2030S11101</v>
          </cell>
          <cell r="D285" t="str">
            <v>07.1月低值易耗品摊销</v>
          </cell>
          <cell r="E285" t="str">
            <v>转账2007010595</v>
          </cell>
          <cell r="F285" t="str">
            <v>20070130</v>
          </cell>
          <cell r="G285">
            <v>39112</v>
          </cell>
          <cell r="H285">
            <v>672.95</v>
          </cell>
          <cell r="I285">
            <v>39112</v>
          </cell>
        </row>
        <row r="286">
          <cell r="A286" t="str">
            <v>SA</v>
          </cell>
          <cell r="B286" t="str">
            <v>100000563</v>
          </cell>
          <cell r="C286" t="str">
            <v>2030S11201</v>
          </cell>
          <cell r="D286" t="str">
            <v>07.1月低值易耗品摊销</v>
          </cell>
          <cell r="E286" t="str">
            <v>转账2007010595</v>
          </cell>
          <cell r="F286" t="str">
            <v>20070130</v>
          </cell>
          <cell r="G286">
            <v>39112</v>
          </cell>
          <cell r="H286">
            <v>9818.75</v>
          </cell>
          <cell r="I286">
            <v>39112</v>
          </cell>
        </row>
        <row r="287">
          <cell r="A287" t="str">
            <v>SA</v>
          </cell>
          <cell r="B287" t="str">
            <v>100000569</v>
          </cell>
          <cell r="C287" t="str">
            <v>2030S51401</v>
          </cell>
          <cell r="D287" t="str">
            <v>07年1月长期待摊费用摊销</v>
          </cell>
          <cell r="E287" t="str">
            <v>转账2007010599</v>
          </cell>
          <cell r="F287" t="str">
            <v>20070130</v>
          </cell>
          <cell r="G287">
            <v>39112</v>
          </cell>
          <cell r="H287">
            <v>3933.33</v>
          </cell>
          <cell r="I287">
            <v>39112</v>
          </cell>
        </row>
        <row r="288">
          <cell r="A288" t="str">
            <v>SA</v>
          </cell>
          <cell r="B288" t="str">
            <v>100000592</v>
          </cell>
          <cell r="C288" t="str">
            <v>2030A50801</v>
          </cell>
          <cell r="D288" t="str">
            <v>00437934/35/08065011志平窗帘1380＃仓库</v>
          </cell>
          <cell r="E288" t="str">
            <v/>
          </cell>
          <cell r="F288" t="str">
            <v>20070131</v>
          </cell>
          <cell r="G288">
            <v>39112</v>
          </cell>
          <cell r="H288">
            <v>113</v>
          </cell>
          <cell r="I288">
            <v>39113</v>
          </cell>
        </row>
        <row r="289">
          <cell r="A289" t="str">
            <v>SA</v>
          </cell>
          <cell r="B289" t="str">
            <v>100000595</v>
          </cell>
          <cell r="C289" t="str">
            <v>2030S10501</v>
          </cell>
          <cell r="D289" t="str">
            <v>12764137新翔五金工1931.5</v>
          </cell>
          <cell r="E289" t="str">
            <v/>
          </cell>
          <cell r="F289" t="str">
            <v>20070131</v>
          </cell>
          <cell r="G289">
            <v>39112</v>
          </cell>
          <cell r="H289">
            <v>1332.73</v>
          </cell>
          <cell r="I289">
            <v>39113</v>
          </cell>
        </row>
        <row r="290">
          <cell r="A290" t="str">
            <v>SA</v>
          </cell>
          <cell r="B290" t="str">
            <v>100000595</v>
          </cell>
          <cell r="C290" t="str">
            <v>2030S10401</v>
          </cell>
          <cell r="D290" t="str">
            <v>12764137新翔五金工1931.5</v>
          </cell>
          <cell r="E290" t="str">
            <v/>
          </cell>
          <cell r="F290" t="str">
            <v>20070131</v>
          </cell>
          <cell r="G290">
            <v>39112</v>
          </cell>
          <cell r="H290">
            <v>318.12</v>
          </cell>
          <cell r="I290">
            <v>39113</v>
          </cell>
        </row>
        <row r="291">
          <cell r="A291" t="str">
            <v>SA</v>
          </cell>
          <cell r="B291" t="str">
            <v>100000577</v>
          </cell>
          <cell r="C291" t="str">
            <v>2030S10301</v>
          </cell>
          <cell r="D291" t="str">
            <v>模具费1月分摊</v>
          </cell>
          <cell r="E291" t="str">
            <v/>
          </cell>
          <cell r="F291" t="str">
            <v>22,532.83</v>
          </cell>
          <cell r="G291">
            <v>39113</v>
          </cell>
          <cell r="H291">
            <v>22532.83</v>
          </cell>
          <cell r="I291">
            <v>39113</v>
          </cell>
        </row>
        <row r="292">
          <cell r="A292" t="str">
            <v>KR</v>
          </cell>
          <cell r="B292" t="str">
            <v>1900000069</v>
          </cell>
          <cell r="C292" t="str">
            <v>2030S10501</v>
          </cell>
          <cell r="D292" t="str">
            <v>22723195/上海瑞昂/感温线/注塑车间</v>
          </cell>
          <cell r="E292" t="str">
            <v>转帐2007010515</v>
          </cell>
          <cell r="F292" t="str">
            <v>22723195/270.25</v>
          </cell>
          <cell r="G292">
            <v>39093</v>
          </cell>
          <cell r="H292">
            <v>1589.75</v>
          </cell>
          <cell r="I292">
            <v>39105</v>
          </cell>
        </row>
        <row r="293">
          <cell r="A293" t="str">
            <v>SA</v>
          </cell>
          <cell r="B293" t="str">
            <v>100000577</v>
          </cell>
          <cell r="C293" t="str">
            <v>2030A40501</v>
          </cell>
          <cell r="D293" t="str">
            <v>模具费1月分摊</v>
          </cell>
          <cell r="E293" t="str">
            <v/>
          </cell>
          <cell r="F293" t="str">
            <v>3,262.36</v>
          </cell>
          <cell r="G293">
            <v>39113</v>
          </cell>
          <cell r="H293">
            <v>3262.36</v>
          </cell>
          <cell r="I293">
            <v>39113</v>
          </cell>
        </row>
        <row r="294">
          <cell r="A294" t="str">
            <v>SA</v>
          </cell>
          <cell r="B294" t="str">
            <v>100000577</v>
          </cell>
          <cell r="C294" t="str">
            <v>2030S10501</v>
          </cell>
          <cell r="D294" t="str">
            <v>模具费1月分摊</v>
          </cell>
          <cell r="E294" t="str">
            <v/>
          </cell>
          <cell r="F294" t="str">
            <v>334,951.22</v>
          </cell>
          <cell r="G294">
            <v>39113</v>
          </cell>
          <cell r="H294">
            <v>334951.21999999997</v>
          </cell>
          <cell r="I294">
            <v>39113</v>
          </cell>
        </row>
        <row r="295">
          <cell r="A295" t="str">
            <v>SA</v>
          </cell>
          <cell r="B295" t="str">
            <v>100000577</v>
          </cell>
          <cell r="C295" t="str">
            <v>2030A40201</v>
          </cell>
          <cell r="D295" t="str">
            <v>模具费1月分摊</v>
          </cell>
          <cell r="E295" t="str">
            <v/>
          </cell>
          <cell r="F295" t="str">
            <v>4,312.74</v>
          </cell>
          <cell r="G295">
            <v>39113</v>
          </cell>
          <cell r="H295">
            <v>4312.74</v>
          </cell>
          <cell r="I295">
            <v>39113</v>
          </cell>
        </row>
        <row r="296">
          <cell r="A296" t="str">
            <v>SA</v>
          </cell>
          <cell r="B296" t="str">
            <v>100000037</v>
          </cell>
          <cell r="C296" t="str">
            <v>2030S11101</v>
          </cell>
          <cell r="D296" t="str">
            <v>51748237#恒辉胶头210#压电</v>
          </cell>
          <cell r="E296" t="str">
            <v>现金2007010018</v>
          </cell>
          <cell r="F296" t="str">
            <v>51748237#恒辉胶头</v>
          </cell>
          <cell r="G296">
            <v>39090</v>
          </cell>
          <cell r="H296">
            <v>210</v>
          </cell>
          <cell r="I296">
            <v>39097</v>
          </cell>
        </row>
        <row r="297">
          <cell r="A297" t="str">
            <v>SA</v>
          </cell>
          <cell r="B297" t="str">
            <v>100000036</v>
          </cell>
          <cell r="C297" t="str">
            <v>2030S11001</v>
          </cell>
          <cell r="D297" t="str">
            <v>51748350#东莞恒辉银油870#威扬</v>
          </cell>
          <cell r="E297" t="str">
            <v>现金2007010017</v>
          </cell>
          <cell r="F297" t="str">
            <v>51748350#东莞恒辉</v>
          </cell>
          <cell r="G297">
            <v>39090</v>
          </cell>
          <cell r="H297">
            <v>870</v>
          </cell>
          <cell r="I297">
            <v>39097</v>
          </cell>
        </row>
        <row r="298">
          <cell r="A298" t="str">
            <v>SA</v>
          </cell>
          <cell r="B298" t="str">
            <v>100000577</v>
          </cell>
          <cell r="C298" t="str">
            <v>2030A40301</v>
          </cell>
          <cell r="D298" t="str">
            <v>模具费1月分摊</v>
          </cell>
          <cell r="E298" t="str">
            <v/>
          </cell>
          <cell r="F298" t="str">
            <v>718.79</v>
          </cell>
          <cell r="G298">
            <v>39113</v>
          </cell>
          <cell r="H298">
            <v>718.79</v>
          </cell>
          <cell r="I298">
            <v>39113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0198"/>
      <sheetName val="08应收帐款"/>
      <sheetName val="#REF!"/>
      <sheetName val="P&amp;L"/>
      <sheetName val="Sheet2"/>
      <sheetName val="11th"/>
      <sheetName val="Sheet1"/>
      <sheetName val="Sheet3"/>
      <sheetName val="125PIECE"/>
      <sheetName val="U01 FCST"/>
      <sheetName val="FATP FCST"/>
      <sheetName val="Ramp-Input-L 1"/>
      <sheetName val="Basic Data-Auto line"/>
      <sheetName val="Ramp-Output-L 1 "/>
      <sheetName val="物料消耗"/>
      <sheetName val="02性能验收"/>
      <sheetName val="U01_FCST"/>
      <sheetName val="FATP_FCST"/>
      <sheetName val="Ramp-Input-L_1"/>
      <sheetName val="Basic_Data-Auto_line"/>
      <sheetName val="Ramp-Output-L_1_"/>
      <sheetName val="9906"/>
      <sheetName val="1"/>
      <sheetName val="GIP"/>
      <sheetName val="311910-032"/>
      <sheetName val="311910-006"/>
      <sheetName val="311910-013"/>
      <sheetName val="311910-005"/>
      <sheetName val="流程"/>
      <sheetName val="MTF-随线"/>
      <sheetName val="5月第三周details"/>
    </sheetNames>
    <sheetDataSet>
      <sheetData sheetId="0" refreshError="1">
        <row r="1">
          <cell r="A1" t="str">
            <v>C:\[PAULINE9802.xls]TR0198</v>
          </cell>
        </row>
        <row r="2">
          <cell r="A2" t="str">
            <v>KG TR BANK LOANS FEB 98</v>
          </cell>
        </row>
        <row r="4">
          <cell r="A4" t="str">
            <v>BANK</v>
          </cell>
          <cell r="B4" t="str">
            <v>VOUCHER #</v>
          </cell>
          <cell r="C4" t="str">
            <v>EFFECTIVE</v>
          </cell>
          <cell r="D4" t="str">
            <v>DUE</v>
          </cell>
          <cell r="E4" t="str">
            <v>CURR</v>
          </cell>
          <cell r="F4" t="str">
            <v>AMT</v>
          </cell>
          <cell r="G4" t="str">
            <v>AMT</v>
          </cell>
          <cell r="H4" t="str">
            <v>INT RATE</v>
          </cell>
          <cell r="I4" t="str">
            <v>DAYS</v>
          </cell>
          <cell r="J4" t="str">
            <v>ACCUM</v>
          </cell>
        </row>
        <row r="5">
          <cell r="C5" t="str">
            <v>DATE</v>
          </cell>
          <cell r="D5" t="str">
            <v>DATE</v>
          </cell>
          <cell r="G5" t="str">
            <v>HKD EQV</v>
          </cell>
          <cell r="J5" t="str">
            <v>TR INT</v>
          </cell>
        </row>
        <row r="6">
          <cell r="A6" t="str">
            <v>-</v>
          </cell>
          <cell r="B6" t="str">
            <v>-</v>
          </cell>
          <cell r="C6" t="str">
            <v>-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 t="str">
            <v>-</v>
          </cell>
          <cell r="J6" t="str">
            <v>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精益线主要费用项目预估"/>
      <sheetName val="Summary"/>
      <sheetName val="对比"/>
      <sheetName val="overhead"/>
      <sheetName val="Sales"/>
      <sheetName val="Material cost"/>
      <sheetName val="Direct labor cost"/>
      <sheetName val="selling expense"/>
      <sheetName val="admin expense"/>
      <sheetName val="R&amp;D expense"/>
      <sheetName val="Travelling expense"/>
      <sheetName val="Depreciation-building"/>
      <sheetName val="Depreciation-Machine"/>
      <sheetName val="Depreciation&amp; Fitment"/>
      <sheetName val="Materiel Usage"/>
      <sheetName val="Material_cost"/>
      <sheetName val="Direct_labor_cost"/>
      <sheetName val="selling_expense"/>
      <sheetName val="admin_expense"/>
      <sheetName val="R&amp;D_expense"/>
      <sheetName val="Travelling_expense"/>
      <sheetName val="Depreciation&amp;_Fitment"/>
      <sheetName val="Materiel_Usage"/>
      <sheetName val="Data lists"/>
      <sheetName val="Cr+6(C-cover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Details"/>
      <sheetName val="Pivot Table"/>
      <sheetName val="Site Total"/>
      <sheetName val="No BOM"/>
      <sheetName val="Overview"/>
      <sheetName val="Demand_Details"/>
      <sheetName val="Pivot_Table"/>
      <sheetName val="Site_Total"/>
      <sheetName val="No_BOM"/>
      <sheetName val="Demand_Details1"/>
      <sheetName val="Pivot_Table1"/>
      <sheetName val="Site_Total1"/>
      <sheetName val="No_BOM1"/>
      <sheetName val="Cp Cpk 15"/>
      <sheetName val="Ramp-up Prod KLf pro Woche "/>
      <sheetName val="ISRDATA"/>
      <sheetName val="P&amp;L"/>
      <sheetName val="Sheet1"/>
      <sheetName val="Issues List"/>
      <sheetName val="Cr+6(C-cover)"/>
      <sheetName val="2004"/>
      <sheetName val="Receiving Inspection"/>
      <sheetName val="Sheet371"/>
      <sheetName val="GIP"/>
      <sheetName val="Matrix"/>
      <sheetName val="HDa16"/>
      <sheetName val="PL"/>
      <sheetName val="Asia MRP Loading Plan Yr2003 Ap"/>
    </sheetNames>
    <sheetDataSet>
      <sheetData sheetId="0" refreshError="1">
        <row r="1">
          <cell r="A1" t="str">
            <v>Status</v>
          </cell>
          <cell r="B1" t="str">
            <v>F/C</v>
          </cell>
          <cell r="C1" t="str">
            <v>XCVR Source Site</v>
          </cell>
          <cell r="D1" t="str">
            <v>Unit Source Site</v>
          </cell>
          <cell r="E1" t="str">
            <v>Region</v>
          </cell>
          <cell r="F1" t="str">
            <v>Division</v>
          </cell>
          <cell r="G1" t="str">
            <v>Country Desc</v>
          </cell>
          <cell r="H1" t="str">
            <v>Tech Catg</v>
          </cell>
          <cell r="I1" t="str">
            <v>Band</v>
          </cell>
          <cell r="J1" t="str">
            <v>APC Code</v>
          </cell>
          <cell r="K1" t="str">
            <v>APC</v>
          </cell>
          <cell r="L1" t="str">
            <v>Segment_Code</v>
          </cell>
          <cell r="M1" t="str">
            <v>Segment</v>
          </cell>
          <cell r="N1" t="str">
            <v>Mkt Name</v>
          </cell>
          <cell r="O1" t="str">
            <v>Family Name</v>
          </cell>
          <cell r="P1" t="str">
            <v>Remarks</v>
          </cell>
          <cell r="Q1" t="str">
            <v>Group</v>
          </cell>
          <cell r="R1">
            <v>37622</v>
          </cell>
          <cell r="S1">
            <v>37653</v>
          </cell>
          <cell r="T1">
            <v>37681</v>
          </cell>
          <cell r="U1">
            <v>37712</v>
          </cell>
          <cell r="V1">
            <v>37742</v>
          </cell>
          <cell r="W1">
            <v>37773</v>
          </cell>
          <cell r="X1">
            <v>37803</v>
          </cell>
          <cell r="Y1">
            <v>37834</v>
          </cell>
          <cell r="Z1">
            <v>37865</v>
          </cell>
          <cell r="AA1">
            <v>37895</v>
          </cell>
          <cell r="AB1">
            <v>37926</v>
          </cell>
          <cell r="AC1">
            <v>37956</v>
          </cell>
          <cell r="AD1" t="str">
            <v>Yr 2003 Total</v>
          </cell>
        </row>
        <row r="2">
          <cell r="A2" t="str">
            <v>New Triplet</v>
          </cell>
        </row>
        <row r="3">
          <cell r="A3" t="str">
            <v>New Triplet</v>
          </cell>
        </row>
        <row r="4">
          <cell r="A4" t="str">
            <v>New Triplet</v>
          </cell>
        </row>
        <row r="5">
          <cell r="A5" t="str">
            <v>New Triplet</v>
          </cell>
        </row>
        <row r="6">
          <cell r="A6" t="str">
            <v>New Triplet</v>
          </cell>
        </row>
        <row r="7">
          <cell r="A7" t="str">
            <v>New Triplet</v>
          </cell>
        </row>
        <row r="8">
          <cell r="A8" t="str">
            <v>New Triplet</v>
          </cell>
        </row>
        <row r="9">
          <cell r="A9" t="str">
            <v>New Triplet</v>
          </cell>
        </row>
        <row r="10">
          <cell r="A10" t="str">
            <v>New Triplet</v>
          </cell>
        </row>
        <row r="11">
          <cell r="A11" t="str">
            <v>New Triplet</v>
          </cell>
        </row>
        <row r="12">
          <cell r="A12" t="str">
            <v>New Triplet</v>
          </cell>
        </row>
        <row r="13">
          <cell r="A13" t="str">
            <v>New Triplet</v>
          </cell>
        </row>
        <row r="14">
          <cell r="A14" t="str">
            <v>New Triplet</v>
          </cell>
        </row>
        <row r="15">
          <cell r="A15" t="str">
            <v>New Triplet</v>
          </cell>
        </row>
        <row r="16">
          <cell r="A16" t="str">
            <v>Current</v>
          </cell>
        </row>
        <row r="17">
          <cell r="A17" t="str">
            <v>Current</v>
          </cell>
        </row>
        <row r="18">
          <cell r="A18" t="str">
            <v>Current</v>
          </cell>
        </row>
        <row r="19">
          <cell r="A19" t="str">
            <v>Current</v>
          </cell>
        </row>
        <row r="20">
          <cell r="A20" t="str">
            <v>Current</v>
          </cell>
        </row>
        <row r="21">
          <cell r="A21" t="str">
            <v>Current</v>
          </cell>
        </row>
        <row r="22">
          <cell r="A22" t="str">
            <v>New</v>
          </cell>
        </row>
        <row r="23">
          <cell r="A23" t="str">
            <v>New</v>
          </cell>
        </row>
        <row r="24">
          <cell r="A24" t="str">
            <v>New</v>
          </cell>
        </row>
        <row r="25">
          <cell r="A25" t="str">
            <v>New</v>
          </cell>
        </row>
        <row r="26">
          <cell r="A26" t="str">
            <v>New</v>
          </cell>
        </row>
        <row r="27">
          <cell r="A27" t="str">
            <v>Current</v>
          </cell>
        </row>
        <row r="28">
          <cell r="A28" t="str">
            <v>Current</v>
          </cell>
        </row>
        <row r="29">
          <cell r="A29" t="str">
            <v>New</v>
          </cell>
        </row>
        <row r="30">
          <cell r="A30" t="str">
            <v>New</v>
          </cell>
        </row>
        <row r="31">
          <cell r="A31" t="str">
            <v>New</v>
          </cell>
        </row>
        <row r="32">
          <cell r="A32" t="str">
            <v>New</v>
          </cell>
        </row>
        <row r="33">
          <cell r="A33" t="str">
            <v>New</v>
          </cell>
        </row>
        <row r="34">
          <cell r="A34" t="str">
            <v>New</v>
          </cell>
        </row>
        <row r="35">
          <cell r="A35" t="str">
            <v>New</v>
          </cell>
        </row>
        <row r="36">
          <cell r="A36" t="str">
            <v>New</v>
          </cell>
        </row>
        <row r="37">
          <cell r="A37" t="str">
            <v>New</v>
          </cell>
        </row>
        <row r="38">
          <cell r="A38" t="str">
            <v>New</v>
          </cell>
        </row>
        <row r="39">
          <cell r="A39" t="str">
            <v>New</v>
          </cell>
        </row>
        <row r="40">
          <cell r="A40" t="str">
            <v>New</v>
          </cell>
        </row>
        <row r="41">
          <cell r="A41" t="str">
            <v>New</v>
          </cell>
        </row>
        <row r="42">
          <cell r="A42" t="str">
            <v>New</v>
          </cell>
        </row>
        <row r="43">
          <cell r="A43" t="str">
            <v>New</v>
          </cell>
        </row>
        <row r="44">
          <cell r="A44" t="str">
            <v>New</v>
          </cell>
        </row>
        <row r="45">
          <cell r="A45" t="str">
            <v>New</v>
          </cell>
        </row>
        <row r="46">
          <cell r="A46" t="str">
            <v>New</v>
          </cell>
        </row>
        <row r="47">
          <cell r="A47" t="str">
            <v>New</v>
          </cell>
        </row>
        <row r="48">
          <cell r="A48" t="str">
            <v>New</v>
          </cell>
        </row>
        <row r="49">
          <cell r="A49" t="str">
            <v>New</v>
          </cell>
        </row>
        <row r="50">
          <cell r="A50" t="str">
            <v>New</v>
          </cell>
        </row>
        <row r="51">
          <cell r="A51" t="str">
            <v>New</v>
          </cell>
        </row>
        <row r="52">
          <cell r="A52" t="str">
            <v>New</v>
          </cell>
        </row>
        <row r="53">
          <cell r="A53" t="str">
            <v>New</v>
          </cell>
        </row>
        <row r="54">
          <cell r="A54" t="str">
            <v>New</v>
          </cell>
        </row>
        <row r="55">
          <cell r="A55" t="str">
            <v>New</v>
          </cell>
        </row>
        <row r="56">
          <cell r="A56" t="str">
            <v>New</v>
          </cell>
        </row>
        <row r="57">
          <cell r="A57" t="str">
            <v>New</v>
          </cell>
        </row>
        <row r="58">
          <cell r="A58" t="str">
            <v>New</v>
          </cell>
        </row>
        <row r="59">
          <cell r="A59" t="str">
            <v>New</v>
          </cell>
        </row>
        <row r="60">
          <cell r="A60" t="str">
            <v>New</v>
          </cell>
        </row>
        <row r="61">
          <cell r="A61" t="str">
            <v>New</v>
          </cell>
        </row>
        <row r="62">
          <cell r="A62" t="str">
            <v>New</v>
          </cell>
        </row>
        <row r="63">
          <cell r="A63" t="str">
            <v>New</v>
          </cell>
        </row>
        <row r="64">
          <cell r="A64" t="str">
            <v>New</v>
          </cell>
        </row>
        <row r="65">
          <cell r="A65" t="str">
            <v>Current</v>
          </cell>
        </row>
        <row r="66">
          <cell r="A66" t="str">
            <v>Current</v>
          </cell>
        </row>
        <row r="67">
          <cell r="A67" t="str">
            <v>Current</v>
          </cell>
        </row>
        <row r="68">
          <cell r="A68" t="str">
            <v>Current</v>
          </cell>
        </row>
        <row r="69">
          <cell r="A69" t="str">
            <v>Current</v>
          </cell>
        </row>
        <row r="70">
          <cell r="A70" t="str">
            <v>Current</v>
          </cell>
        </row>
        <row r="71">
          <cell r="A71" t="str">
            <v>Current</v>
          </cell>
        </row>
        <row r="72">
          <cell r="A72" t="str">
            <v>Current</v>
          </cell>
        </row>
        <row r="73">
          <cell r="A73" t="str">
            <v>Current</v>
          </cell>
        </row>
        <row r="74">
          <cell r="A74" t="str">
            <v>New</v>
          </cell>
        </row>
        <row r="75">
          <cell r="A75" t="str">
            <v>New</v>
          </cell>
        </row>
        <row r="76">
          <cell r="A76" t="str">
            <v>New</v>
          </cell>
        </row>
        <row r="77">
          <cell r="A77" t="str">
            <v>New</v>
          </cell>
        </row>
        <row r="78">
          <cell r="A78" t="str">
            <v>New</v>
          </cell>
        </row>
        <row r="79">
          <cell r="A79" t="str">
            <v>New</v>
          </cell>
        </row>
        <row r="80">
          <cell r="A80" t="str">
            <v>New</v>
          </cell>
        </row>
        <row r="81">
          <cell r="A81" t="str">
            <v>New</v>
          </cell>
        </row>
        <row r="82">
          <cell r="A82" t="str">
            <v>New</v>
          </cell>
        </row>
        <row r="83">
          <cell r="A83" t="str">
            <v>New</v>
          </cell>
        </row>
        <row r="84">
          <cell r="A84" t="str">
            <v>New</v>
          </cell>
        </row>
        <row r="85">
          <cell r="A85" t="str">
            <v>New</v>
          </cell>
        </row>
        <row r="86">
          <cell r="A86" t="str">
            <v>New</v>
          </cell>
        </row>
        <row r="87">
          <cell r="A87" t="str">
            <v>New</v>
          </cell>
        </row>
        <row r="88">
          <cell r="A88" t="str">
            <v>New</v>
          </cell>
        </row>
        <row r="89">
          <cell r="A89" t="str">
            <v>Current</v>
          </cell>
        </row>
        <row r="90">
          <cell r="A90" t="str">
            <v>Current</v>
          </cell>
        </row>
        <row r="91">
          <cell r="A91" t="str">
            <v>Current</v>
          </cell>
        </row>
        <row r="92">
          <cell r="A92" t="str">
            <v>Current</v>
          </cell>
        </row>
        <row r="93">
          <cell r="A93" t="str">
            <v>New</v>
          </cell>
        </row>
        <row r="94">
          <cell r="A94" t="str">
            <v>Current</v>
          </cell>
        </row>
        <row r="95">
          <cell r="A95" t="str">
            <v>Current</v>
          </cell>
        </row>
        <row r="96">
          <cell r="A96" t="str">
            <v>Current</v>
          </cell>
        </row>
        <row r="97">
          <cell r="A97" t="str">
            <v>Current</v>
          </cell>
        </row>
        <row r="98">
          <cell r="A98" t="str">
            <v>Current</v>
          </cell>
        </row>
        <row r="99">
          <cell r="A99" t="str">
            <v>Current</v>
          </cell>
        </row>
        <row r="100">
          <cell r="A100" t="str">
            <v>New</v>
          </cell>
        </row>
        <row r="101">
          <cell r="A101" t="str">
            <v>New</v>
          </cell>
        </row>
        <row r="102">
          <cell r="A102" t="str">
            <v>New</v>
          </cell>
        </row>
        <row r="103">
          <cell r="A103" t="str">
            <v>New Triplet</v>
          </cell>
        </row>
        <row r="104">
          <cell r="A104" t="str">
            <v>New Triplet</v>
          </cell>
        </row>
        <row r="105">
          <cell r="A105" t="str">
            <v>New Triplet</v>
          </cell>
        </row>
        <row r="106">
          <cell r="A106" t="str">
            <v>New</v>
          </cell>
        </row>
        <row r="107">
          <cell r="A107" t="str">
            <v>New</v>
          </cell>
        </row>
        <row r="108">
          <cell r="A108" t="str">
            <v>New</v>
          </cell>
        </row>
        <row r="109">
          <cell r="A109" t="str">
            <v>New</v>
          </cell>
        </row>
        <row r="110">
          <cell r="A110" t="str">
            <v>New</v>
          </cell>
        </row>
        <row r="111">
          <cell r="A111" t="str">
            <v>Current</v>
          </cell>
        </row>
        <row r="112">
          <cell r="A112" t="str">
            <v>Current</v>
          </cell>
        </row>
        <row r="113">
          <cell r="A113" t="str">
            <v>Current</v>
          </cell>
        </row>
        <row r="114">
          <cell r="A114" t="str">
            <v>Current</v>
          </cell>
        </row>
        <row r="115">
          <cell r="A115" t="str">
            <v>Current</v>
          </cell>
        </row>
        <row r="116">
          <cell r="A116" t="str">
            <v>Current</v>
          </cell>
        </row>
        <row r="117">
          <cell r="A117" t="str">
            <v>Current</v>
          </cell>
        </row>
        <row r="118">
          <cell r="A118" t="str">
            <v>Current</v>
          </cell>
        </row>
        <row r="119">
          <cell r="A119" t="str">
            <v>Current</v>
          </cell>
        </row>
        <row r="120">
          <cell r="A120" t="str">
            <v>New</v>
          </cell>
        </row>
        <row r="121">
          <cell r="A121" t="str">
            <v>New</v>
          </cell>
        </row>
        <row r="122">
          <cell r="A122" t="str">
            <v>New</v>
          </cell>
        </row>
        <row r="123">
          <cell r="A123" t="str">
            <v>New</v>
          </cell>
        </row>
        <row r="124">
          <cell r="A124" t="str">
            <v>New</v>
          </cell>
        </row>
        <row r="125">
          <cell r="A125" t="str">
            <v>New</v>
          </cell>
        </row>
        <row r="126">
          <cell r="A126" t="str">
            <v>New</v>
          </cell>
        </row>
        <row r="127">
          <cell r="A127" t="str">
            <v>New</v>
          </cell>
        </row>
        <row r="128">
          <cell r="A128" t="str">
            <v>Current</v>
          </cell>
        </row>
        <row r="129">
          <cell r="A129" t="str">
            <v>Current</v>
          </cell>
        </row>
        <row r="130">
          <cell r="A130" t="str">
            <v>Current</v>
          </cell>
        </row>
        <row r="131">
          <cell r="A131" t="str">
            <v>Current</v>
          </cell>
        </row>
        <row r="132">
          <cell r="A132" t="str">
            <v>Current</v>
          </cell>
        </row>
        <row r="133">
          <cell r="A133" t="str">
            <v>Current</v>
          </cell>
        </row>
        <row r="134">
          <cell r="A134" t="str">
            <v>Current</v>
          </cell>
        </row>
        <row r="135">
          <cell r="A135" t="str">
            <v>Current</v>
          </cell>
        </row>
        <row r="136">
          <cell r="A136" t="str">
            <v>New Triplet</v>
          </cell>
        </row>
        <row r="137">
          <cell r="A137" t="str">
            <v>New Triplet</v>
          </cell>
        </row>
        <row r="138">
          <cell r="A138" t="str">
            <v>New Triplet</v>
          </cell>
        </row>
        <row r="139">
          <cell r="A139" t="str">
            <v>New Triplet</v>
          </cell>
        </row>
        <row r="140">
          <cell r="A140" t="str">
            <v>New Triplet</v>
          </cell>
        </row>
        <row r="141">
          <cell r="A141" t="str">
            <v>New Triplet</v>
          </cell>
        </row>
        <row r="142">
          <cell r="A142" t="str">
            <v>New Triplet</v>
          </cell>
        </row>
        <row r="143">
          <cell r="A143" t="str">
            <v>New Triplet</v>
          </cell>
        </row>
        <row r="144">
          <cell r="A144" t="str">
            <v>New Triplet</v>
          </cell>
        </row>
        <row r="145">
          <cell r="A145" t="str">
            <v>New</v>
          </cell>
        </row>
        <row r="146">
          <cell r="A146" t="str">
            <v>New</v>
          </cell>
        </row>
        <row r="147">
          <cell r="A147" t="str">
            <v>New</v>
          </cell>
        </row>
        <row r="148">
          <cell r="A148" t="str">
            <v>New Triplet</v>
          </cell>
        </row>
        <row r="149">
          <cell r="A149" t="str">
            <v>New Triplet</v>
          </cell>
        </row>
        <row r="150">
          <cell r="A150" t="str">
            <v>New Triplet</v>
          </cell>
        </row>
        <row r="151">
          <cell r="A151" t="str">
            <v>New Triplet</v>
          </cell>
        </row>
        <row r="152">
          <cell r="A152" t="str">
            <v>New Triplet</v>
          </cell>
        </row>
        <row r="153">
          <cell r="A153" t="str">
            <v>New Triplet</v>
          </cell>
        </row>
        <row r="154">
          <cell r="A154" t="str">
            <v>New Triplet</v>
          </cell>
        </row>
        <row r="155">
          <cell r="A155" t="str">
            <v>New Triplet</v>
          </cell>
        </row>
        <row r="156">
          <cell r="A156" t="str">
            <v>New Triplet</v>
          </cell>
        </row>
        <row r="157">
          <cell r="A157" t="str">
            <v>New</v>
          </cell>
        </row>
        <row r="158">
          <cell r="A158" t="str">
            <v>New</v>
          </cell>
        </row>
        <row r="159">
          <cell r="A159" t="str">
            <v>New</v>
          </cell>
        </row>
        <row r="160">
          <cell r="A160" t="str">
            <v>Current</v>
          </cell>
        </row>
        <row r="161">
          <cell r="A161" t="str">
            <v>New</v>
          </cell>
        </row>
        <row r="162">
          <cell r="A162" t="str">
            <v>New</v>
          </cell>
        </row>
        <row r="163">
          <cell r="A163" t="str">
            <v>New</v>
          </cell>
        </row>
        <row r="164">
          <cell r="A164" t="str">
            <v>Current</v>
          </cell>
        </row>
        <row r="165">
          <cell r="A165" t="str">
            <v>Current</v>
          </cell>
        </row>
        <row r="166">
          <cell r="A166" t="str">
            <v>Current</v>
          </cell>
        </row>
        <row r="167">
          <cell r="A167" t="str">
            <v>Current</v>
          </cell>
        </row>
        <row r="168">
          <cell r="A168" t="str">
            <v>Current</v>
          </cell>
        </row>
        <row r="169">
          <cell r="A169" t="str">
            <v>Current</v>
          </cell>
        </row>
        <row r="170">
          <cell r="A170" t="str">
            <v>New</v>
          </cell>
        </row>
        <row r="171">
          <cell r="A171" t="str">
            <v>New</v>
          </cell>
        </row>
        <row r="172">
          <cell r="A172" t="str">
            <v>New</v>
          </cell>
        </row>
        <row r="173">
          <cell r="A173" t="str">
            <v>New</v>
          </cell>
        </row>
        <row r="174">
          <cell r="A174" t="str">
            <v>New</v>
          </cell>
        </row>
        <row r="175">
          <cell r="A175" t="str">
            <v>New</v>
          </cell>
        </row>
        <row r="176">
          <cell r="A176" t="str">
            <v>New</v>
          </cell>
        </row>
        <row r="177">
          <cell r="A177" t="str">
            <v>New</v>
          </cell>
        </row>
        <row r="178">
          <cell r="A178" t="str">
            <v>New</v>
          </cell>
        </row>
        <row r="179">
          <cell r="A179" t="str">
            <v>New</v>
          </cell>
        </row>
        <row r="180">
          <cell r="A180" t="str">
            <v>New</v>
          </cell>
        </row>
        <row r="181">
          <cell r="A181" t="str">
            <v>New</v>
          </cell>
        </row>
        <row r="182">
          <cell r="A182" t="str">
            <v>Current</v>
          </cell>
        </row>
        <row r="183">
          <cell r="A183" t="str">
            <v>Current</v>
          </cell>
        </row>
        <row r="184">
          <cell r="A184" t="str">
            <v>Current</v>
          </cell>
        </row>
        <row r="185">
          <cell r="A185" t="str">
            <v>Current</v>
          </cell>
        </row>
        <row r="186">
          <cell r="A186" t="str">
            <v>Current</v>
          </cell>
        </row>
        <row r="187">
          <cell r="A187" t="str">
            <v>Current</v>
          </cell>
        </row>
        <row r="188">
          <cell r="A188" t="str">
            <v>Current</v>
          </cell>
        </row>
        <row r="189">
          <cell r="A189" t="str">
            <v>Current</v>
          </cell>
        </row>
        <row r="190">
          <cell r="A190" t="str">
            <v>Current</v>
          </cell>
        </row>
        <row r="191">
          <cell r="A191" t="str">
            <v>Current</v>
          </cell>
        </row>
        <row r="192">
          <cell r="A192" t="str">
            <v>Current</v>
          </cell>
        </row>
        <row r="193">
          <cell r="A193" t="str">
            <v>Current</v>
          </cell>
        </row>
        <row r="194">
          <cell r="A194" t="str">
            <v>New</v>
          </cell>
        </row>
        <row r="195">
          <cell r="A195" t="str">
            <v>New</v>
          </cell>
        </row>
        <row r="196">
          <cell r="A196" t="str">
            <v>New</v>
          </cell>
        </row>
        <row r="197">
          <cell r="A197" t="str">
            <v>New</v>
          </cell>
        </row>
        <row r="198">
          <cell r="A198" t="str">
            <v>New</v>
          </cell>
        </row>
        <row r="199">
          <cell r="A199" t="str">
            <v>New</v>
          </cell>
        </row>
        <row r="200">
          <cell r="A200" t="str">
            <v>Current</v>
          </cell>
        </row>
        <row r="201">
          <cell r="A201" t="str">
            <v>Current</v>
          </cell>
        </row>
        <row r="202">
          <cell r="A202" t="str">
            <v>Current</v>
          </cell>
        </row>
        <row r="203">
          <cell r="A203" t="str">
            <v>New</v>
          </cell>
        </row>
        <row r="204">
          <cell r="A204" t="str">
            <v>New</v>
          </cell>
        </row>
        <row r="205">
          <cell r="A205" t="str">
            <v>New</v>
          </cell>
        </row>
        <row r="206">
          <cell r="A206" t="str">
            <v>New</v>
          </cell>
        </row>
        <row r="207">
          <cell r="A207" t="str">
            <v>New</v>
          </cell>
        </row>
        <row r="208">
          <cell r="A208" t="str">
            <v>New</v>
          </cell>
        </row>
        <row r="209">
          <cell r="A209" t="str">
            <v>Current</v>
          </cell>
        </row>
        <row r="210">
          <cell r="A210" t="str">
            <v>Current</v>
          </cell>
        </row>
        <row r="211">
          <cell r="A211" t="str">
            <v>Current</v>
          </cell>
        </row>
        <row r="212">
          <cell r="A212" t="str">
            <v>Current</v>
          </cell>
        </row>
        <row r="213">
          <cell r="A213" t="str">
            <v>Current</v>
          </cell>
        </row>
        <row r="214">
          <cell r="A214" t="str">
            <v>Current</v>
          </cell>
        </row>
        <row r="215">
          <cell r="A215" t="str">
            <v>Current</v>
          </cell>
        </row>
        <row r="216">
          <cell r="A216" t="str">
            <v>New</v>
          </cell>
        </row>
        <row r="217">
          <cell r="A217" t="str">
            <v>New</v>
          </cell>
        </row>
        <row r="218">
          <cell r="A218" t="str">
            <v>New</v>
          </cell>
        </row>
        <row r="219">
          <cell r="A219" t="str">
            <v>Current</v>
          </cell>
        </row>
        <row r="220">
          <cell r="A220" t="str">
            <v>Current</v>
          </cell>
        </row>
        <row r="221">
          <cell r="A221" t="str">
            <v>Current</v>
          </cell>
        </row>
        <row r="222">
          <cell r="A222" t="str">
            <v>EOL</v>
          </cell>
        </row>
        <row r="223">
          <cell r="A223" t="str">
            <v>EOL</v>
          </cell>
        </row>
        <row r="224">
          <cell r="A224" t="str">
            <v>EOL</v>
          </cell>
        </row>
        <row r="225">
          <cell r="A225" t="str">
            <v>Current</v>
          </cell>
        </row>
        <row r="226">
          <cell r="A226" t="str">
            <v>Current</v>
          </cell>
        </row>
        <row r="227">
          <cell r="A227" t="str">
            <v>Current</v>
          </cell>
        </row>
        <row r="228">
          <cell r="A228" t="str">
            <v>Current</v>
          </cell>
        </row>
        <row r="229">
          <cell r="A229" t="str">
            <v>Current</v>
          </cell>
        </row>
        <row r="230">
          <cell r="A230" t="str">
            <v>Current</v>
          </cell>
        </row>
        <row r="231">
          <cell r="A231" t="str">
            <v>New</v>
          </cell>
        </row>
        <row r="232">
          <cell r="A232" t="str">
            <v>New</v>
          </cell>
        </row>
        <row r="233">
          <cell r="A233" t="str">
            <v>New</v>
          </cell>
        </row>
        <row r="234">
          <cell r="A234" t="str">
            <v>New</v>
          </cell>
        </row>
        <row r="235">
          <cell r="A235" t="str">
            <v>New</v>
          </cell>
        </row>
        <row r="236">
          <cell r="A236" t="str">
            <v>New</v>
          </cell>
        </row>
        <row r="237">
          <cell r="A237" t="str">
            <v>New</v>
          </cell>
        </row>
        <row r="238">
          <cell r="A238" t="str">
            <v>New</v>
          </cell>
        </row>
        <row r="239">
          <cell r="A239" t="str">
            <v>New</v>
          </cell>
        </row>
        <row r="240">
          <cell r="A240" t="str">
            <v>Current</v>
          </cell>
        </row>
        <row r="241">
          <cell r="A241" t="str">
            <v>Current</v>
          </cell>
        </row>
        <row r="242">
          <cell r="A242" t="str">
            <v>Current</v>
          </cell>
        </row>
        <row r="243">
          <cell r="A243" t="str">
            <v>Current</v>
          </cell>
        </row>
        <row r="244">
          <cell r="A244" t="str">
            <v>Current</v>
          </cell>
        </row>
        <row r="245">
          <cell r="A245" t="str">
            <v>Current</v>
          </cell>
        </row>
        <row r="246">
          <cell r="A246" t="str">
            <v>Current</v>
          </cell>
        </row>
        <row r="247">
          <cell r="A247" t="str">
            <v>New Triplet</v>
          </cell>
        </row>
        <row r="248">
          <cell r="A248" t="str">
            <v>New Triplet</v>
          </cell>
        </row>
        <row r="249">
          <cell r="A249" t="str">
            <v>New Triplet</v>
          </cell>
        </row>
        <row r="250">
          <cell r="A250" t="str">
            <v>New Triplet</v>
          </cell>
        </row>
        <row r="251">
          <cell r="A251" t="str">
            <v>New Triplet</v>
          </cell>
        </row>
        <row r="252">
          <cell r="A252" t="str">
            <v>Current</v>
          </cell>
        </row>
        <row r="253">
          <cell r="A253" t="str">
            <v>Current</v>
          </cell>
        </row>
        <row r="254">
          <cell r="A254" t="str">
            <v>Current</v>
          </cell>
        </row>
        <row r="255">
          <cell r="A255" t="str">
            <v>New</v>
          </cell>
        </row>
        <row r="256">
          <cell r="A256" t="str">
            <v>New</v>
          </cell>
        </row>
        <row r="257">
          <cell r="A257" t="str">
            <v>New</v>
          </cell>
        </row>
        <row r="258">
          <cell r="A258" t="str">
            <v>Current</v>
          </cell>
        </row>
        <row r="259">
          <cell r="A259" t="str">
            <v>Current</v>
          </cell>
        </row>
        <row r="260">
          <cell r="A260" t="str">
            <v>Current</v>
          </cell>
        </row>
        <row r="261">
          <cell r="A261" t="str">
            <v>Current</v>
          </cell>
        </row>
        <row r="262">
          <cell r="A262" t="str">
            <v>Current</v>
          </cell>
        </row>
        <row r="263">
          <cell r="A263" t="str">
            <v>Current</v>
          </cell>
        </row>
        <row r="264">
          <cell r="A264" t="str">
            <v>Current</v>
          </cell>
        </row>
        <row r="265">
          <cell r="A265" t="str">
            <v>Current</v>
          </cell>
        </row>
        <row r="266">
          <cell r="A266" t="str">
            <v>Current</v>
          </cell>
        </row>
        <row r="267">
          <cell r="A267" t="str">
            <v>EOL</v>
          </cell>
        </row>
        <row r="268">
          <cell r="A268" t="str">
            <v>EOL</v>
          </cell>
        </row>
        <row r="269">
          <cell r="A269" t="str">
            <v>EOL</v>
          </cell>
        </row>
        <row r="270">
          <cell r="A270" t="str">
            <v>Current</v>
          </cell>
        </row>
        <row r="271">
          <cell r="A271" t="str">
            <v>Current</v>
          </cell>
        </row>
        <row r="272">
          <cell r="A272" t="str">
            <v>Current</v>
          </cell>
        </row>
        <row r="273">
          <cell r="A273" t="str">
            <v>Current</v>
          </cell>
        </row>
        <row r="274">
          <cell r="A274" t="str">
            <v>Current</v>
          </cell>
        </row>
        <row r="275">
          <cell r="A275" t="str">
            <v>Current</v>
          </cell>
        </row>
        <row r="276">
          <cell r="A276" t="str">
            <v>Current</v>
          </cell>
        </row>
        <row r="277">
          <cell r="A277" t="str">
            <v>Current</v>
          </cell>
        </row>
        <row r="278">
          <cell r="A278" t="str">
            <v>Current</v>
          </cell>
        </row>
        <row r="279">
          <cell r="A279" t="str">
            <v>Current</v>
          </cell>
        </row>
        <row r="280">
          <cell r="A280" t="str">
            <v>Current</v>
          </cell>
        </row>
        <row r="281">
          <cell r="A281" t="str">
            <v>Current</v>
          </cell>
        </row>
        <row r="282">
          <cell r="A282" t="str">
            <v>Current</v>
          </cell>
        </row>
        <row r="283">
          <cell r="A283" t="str">
            <v>Current</v>
          </cell>
        </row>
        <row r="284">
          <cell r="A284" t="str">
            <v>Current</v>
          </cell>
        </row>
        <row r="285">
          <cell r="A285" t="str">
            <v>Current</v>
          </cell>
        </row>
        <row r="286">
          <cell r="A286" t="str">
            <v>Current</v>
          </cell>
        </row>
        <row r="287">
          <cell r="A287" t="str">
            <v>Current</v>
          </cell>
        </row>
        <row r="288">
          <cell r="A288" t="str">
            <v>Current</v>
          </cell>
        </row>
        <row r="289">
          <cell r="A289" t="str">
            <v>Current</v>
          </cell>
        </row>
        <row r="290">
          <cell r="A290" t="str">
            <v>New Triplet</v>
          </cell>
        </row>
        <row r="291">
          <cell r="A291" t="str">
            <v>New Triplet</v>
          </cell>
        </row>
        <row r="292">
          <cell r="A292" t="str">
            <v>New Triplet</v>
          </cell>
        </row>
        <row r="293">
          <cell r="A293" t="str">
            <v>Current</v>
          </cell>
        </row>
        <row r="294">
          <cell r="A294" t="str">
            <v>Current</v>
          </cell>
        </row>
        <row r="295">
          <cell r="A295" t="str">
            <v>Current</v>
          </cell>
        </row>
        <row r="296">
          <cell r="A296" t="str">
            <v>Current</v>
          </cell>
        </row>
        <row r="297">
          <cell r="A297" t="str">
            <v>Current</v>
          </cell>
        </row>
        <row r="298">
          <cell r="A298" t="str">
            <v>Current</v>
          </cell>
        </row>
        <row r="299">
          <cell r="A299" t="str">
            <v>Current</v>
          </cell>
        </row>
        <row r="300">
          <cell r="A300" t="str">
            <v>Current</v>
          </cell>
        </row>
        <row r="301">
          <cell r="A301" t="str">
            <v>Current</v>
          </cell>
        </row>
        <row r="302">
          <cell r="A302" t="str">
            <v>Current</v>
          </cell>
        </row>
        <row r="303">
          <cell r="A303" t="str">
            <v>Current</v>
          </cell>
        </row>
        <row r="304">
          <cell r="A304" t="str">
            <v>Current</v>
          </cell>
        </row>
        <row r="305">
          <cell r="A305" t="str">
            <v>EOL</v>
          </cell>
        </row>
        <row r="306">
          <cell r="A306" t="str">
            <v>EOL</v>
          </cell>
        </row>
        <row r="307">
          <cell r="A307" t="str">
            <v>New Triplet</v>
          </cell>
        </row>
        <row r="308">
          <cell r="A308" t="str">
            <v>New Triplet</v>
          </cell>
        </row>
        <row r="309">
          <cell r="A309" t="str">
            <v>New Triplet</v>
          </cell>
        </row>
        <row r="310">
          <cell r="A310" t="str">
            <v>New Triplet</v>
          </cell>
        </row>
        <row r="311">
          <cell r="A311" t="str">
            <v>New Triplet</v>
          </cell>
        </row>
        <row r="312">
          <cell r="A312" t="str">
            <v>New Triplet</v>
          </cell>
        </row>
        <row r="313">
          <cell r="A313" t="str">
            <v>New Triplet</v>
          </cell>
        </row>
        <row r="314">
          <cell r="A314" t="str">
            <v>New Triplet</v>
          </cell>
        </row>
        <row r="315">
          <cell r="A315" t="str">
            <v>Current</v>
          </cell>
        </row>
        <row r="316">
          <cell r="A316" t="str">
            <v>EOL</v>
          </cell>
        </row>
        <row r="317">
          <cell r="A317" t="str">
            <v>Current</v>
          </cell>
        </row>
        <row r="318">
          <cell r="A318" t="str">
            <v>New</v>
          </cell>
        </row>
        <row r="319">
          <cell r="A319" t="str">
            <v>New</v>
          </cell>
        </row>
        <row r="320">
          <cell r="A320" t="str">
            <v>New</v>
          </cell>
        </row>
        <row r="321">
          <cell r="A321" t="str">
            <v>Current</v>
          </cell>
        </row>
        <row r="322">
          <cell r="A322" t="str">
            <v>EOL</v>
          </cell>
        </row>
        <row r="323">
          <cell r="A323" t="str">
            <v>Current</v>
          </cell>
        </row>
        <row r="324">
          <cell r="A324" t="str">
            <v>Current</v>
          </cell>
        </row>
        <row r="325">
          <cell r="A325" t="str">
            <v>Current</v>
          </cell>
        </row>
        <row r="326">
          <cell r="A326" t="str">
            <v>EOL</v>
          </cell>
        </row>
        <row r="327">
          <cell r="A327" t="str">
            <v>Current</v>
          </cell>
        </row>
        <row r="328">
          <cell r="A328" t="str">
            <v>New</v>
          </cell>
        </row>
        <row r="329">
          <cell r="A329" t="str">
            <v>New</v>
          </cell>
        </row>
        <row r="330">
          <cell r="A330" t="str">
            <v>New</v>
          </cell>
        </row>
        <row r="331">
          <cell r="A331" t="str">
            <v>Current</v>
          </cell>
        </row>
        <row r="332">
          <cell r="A332" t="str">
            <v>EOL</v>
          </cell>
        </row>
        <row r="333">
          <cell r="A333" t="str">
            <v>Current</v>
          </cell>
        </row>
        <row r="334">
          <cell r="A334" t="str">
            <v>New</v>
          </cell>
        </row>
        <row r="335">
          <cell r="A335" t="str">
            <v>New</v>
          </cell>
        </row>
        <row r="336">
          <cell r="A336" t="str">
            <v>New</v>
          </cell>
        </row>
        <row r="337">
          <cell r="A337" t="str">
            <v>New</v>
          </cell>
        </row>
        <row r="338">
          <cell r="A338" t="str">
            <v>New</v>
          </cell>
        </row>
        <row r="339">
          <cell r="A339" t="str">
            <v>New</v>
          </cell>
        </row>
        <row r="340">
          <cell r="A340" t="str">
            <v>New</v>
          </cell>
        </row>
        <row r="341">
          <cell r="A341" t="str">
            <v>Current</v>
          </cell>
        </row>
        <row r="342">
          <cell r="A342" t="str">
            <v>Current</v>
          </cell>
        </row>
        <row r="343">
          <cell r="A343" t="str">
            <v>New</v>
          </cell>
        </row>
        <row r="344">
          <cell r="A344" t="str">
            <v>Current</v>
          </cell>
        </row>
        <row r="345">
          <cell r="A345" t="str">
            <v>EOL</v>
          </cell>
        </row>
        <row r="346">
          <cell r="A346" t="str">
            <v>Current</v>
          </cell>
        </row>
        <row r="347">
          <cell r="A347" t="str">
            <v>EOL</v>
          </cell>
        </row>
        <row r="348">
          <cell r="A348" t="str">
            <v>EOL</v>
          </cell>
        </row>
        <row r="349">
          <cell r="A349" t="str">
            <v>EOL</v>
          </cell>
        </row>
        <row r="350">
          <cell r="A350" t="str">
            <v>New</v>
          </cell>
        </row>
        <row r="351">
          <cell r="A351" t="str">
            <v>New</v>
          </cell>
        </row>
        <row r="352">
          <cell r="A352" t="str">
            <v>New</v>
          </cell>
        </row>
        <row r="353">
          <cell r="A353" t="str">
            <v>New</v>
          </cell>
        </row>
        <row r="354">
          <cell r="A354" t="str">
            <v>New</v>
          </cell>
        </row>
        <row r="355">
          <cell r="A355" t="str">
            <v>New</v>
          </cell>
        </row>
        <row r="356">
          <cell r="A356" t="str">
            <v>Current</v>
          </cell>
        </row>
        <row r="357">
          <cell r="A357" t="str">
            <v>Current</v>
          </cell>
        </row>
        <row r="358">
          <cell r="A358" t="str">
            <v>Current</v>
          </cell>
        </row>
        <row r="359">
          <cell r="A359" t="str">
            <v>New</v>
          </cell>
        </row>
        <row r="360">
          <cell r="A360" t="str">
            <v>New</v>
          </cell>
        </row>
        <row r="361">
          <cell r="A361" t="str">
            <v>New</v>
          </cell>
        </row>
        <row r="362">
          <cell r="A362" t="str">
            <v>Current</v>
          </cell>
        </row>
        <row r="363">
          <cell r="A363" t="str">
            <v>Current</v>
          </cell>
        </row>
        <row r="364">
          <cell r="A364" t="str">
            <v>Current</v>
          </cell>
        </row>
        <row r="365">
          <cell r="A365" t="str">
            <v>EOL</v>
          </cell>
        </row>
        <row r="366">
          <cell r="A366" t="str">
            <v>EOL</v>
          </cell>
        </row>
        <row r="367">
          <cell r="A367" t="str">
            <v>Current</v>
          </cell>
        </row>
        <row r="368">
          <cell r="A368" t="str">
            <v>New</v>
          </cell>
        </row>
        <row r="369">
          <cell r="A369" t="str">
            <v>New</v>
          </cell>
        </row>
        <row r="370">
          <cell r="A370" t="str">
            <v>New</v>
          </cell>
        </row>
        <row r="371">
          <cell r="A371" t="str">
            <v>EOL</v>
          </cell>
        </row>
        <row r="372">
          <cell r="A372" t="str">
            <v>EOL</v>
          </cell>
        </row>
        <row r="373">
          <cell r="A373" t="str">
            <v>EOL</v>
          </cell>
        </row>
        <row r="374">
          <cell r="A374" t="str">
            <v>Current</v>
          </cell>
        </row>
        <row r="375">
          <cell r="A375" t="str">
            <v>EOL</v>
          </cell>
        </row>
        <row r="376">
          <cell r="A376" t="str">
            <v>Current</v>
          </cell>
        </row>
        <row r="377">
          <cell r="A377" t="str">
            <v>EOL</v>
          </cell>
        </row>
        <row r="378">
          <cell r="A378" t="str">
            <v>EOL</v>
          </cell>
        </row>
        <row r="379">
          <cell r="A379" t="str">
            <v>EOL</v>
          </cell>
        </row>
        <row r="380">
          <cell r="A380" t="str">
            <v>EOL</v>
          </cell>
        </row>
        <row r="381">
          <cell r="A381" t="str">
            <v>EOL</v>
          </cell>
        </row>
        <row r="382">
          <cell r="A382" t="str">
            <v>EOL</v>
          </cell>
        </row>
        <row r="383">
          <cell r="A383" t="str">
            <v>New Triplet</v>
          </cell>
        </row>
        <row r="384">
          <cell r="A384" t="str">
            <v>New Triplet</v>
          </cell>
        </row>
        <row r="385">
          <cell r="A385" t="str">
            <v>New Triplet</v>
          </cell>
        </row>
        <row r="386">
          <cell r="A386" t="str">
            <v>Current</v>
          </cell>
        </row>
        <row r="387">
          <cell r="A387" t="str">
            <v>EOL</v>
          </cell>
        </row>
        <row r="388">
          <cell r="A388" t="str">
            <v>Current</v>
          </cell>
        </row>
        <row r="389">
          <cell r="A389" t="str">
            <v>New</v>
          </cell>
        </row>
        <row r="390">
          <cell r="A390" t="str">
            <v>New</v>
          </cell>
        </row>
        <row r="391">
          <cell r="A391" t="str">
            <v>New</v>
          </cell>
        </row>
        <row r="392">
          <cell r="A392" t="str">
            <v>Current</v>
          </cell>
        </row>
        <row r="393">
          <cell r="A393" t="str">
            <v>EOL</v>
          </cell>
        </row>
        <row r="394">
          <cell r="A394" t="str">
            <v>Current</v>
          </cell>
        </row>
        <row r="395">
          <cell r="A395" t="str">
            <v>Current</v>
          </cell>
        </row>
        <row r="396">
          <cell r="A396" t="str">
            <v>EOL</v>
          </cell>
        </row>
        <row r="397">
          <cell r="A397" t="str">
            <v>Current</v>
          </cell>
        </row>
        <row r="398">
          <cell r="A398" t="str">
            <v>Current</v>
          </cell>
        </row>
        <row r="399">
          <cell r="A399" t="str">
            <v>EOL</v>
          </cell>
        </row>
        <row r="400">
          <cell r="A400" t="str">
            <v>Current</v>
          </cell>
        </row>
        <row r="401">
          <cell r="A401" t="str">
            <v>New</v>
          </cell>
        </row>
        <row r="402">
          <cell r="A402" t="str">
            <v>New</v>
          </cell>
        </row>
        <row r="403">
          <cell r="A403" t="str">
            <v>New</v>
          </cell>
        </row>
        <row r="404">
          <cell r="A404" t="str">
            <v>New</v>
          </cell>
        </row>
        <row r="405">
          <cell r="A405" t="str">
            <v>New</v>
          </cell>
        </row>
        <row r="406">
          <cell r="A406" t="str">
            <v>Current</v>
          </cell>
        </row>
        <row r="407">
          <cell r="A407" t="str">
            <v>Current</v>
          </cell>
        </row>
        <row r="408">
          <cell r="A408" t="str">
            <v>New</v>
          </cell>
        </row>
        <row r="409">
          <cell r="A409" t="str">
            <v>Current</v>
          </cell>
        </row>
        <row r="410">
          <cell r="A410" t="str">
            <v>EOL</v>
          </cell>
        </row>
        <row r="411">
          <cell r="A411" t="str">
            <v>Current</v>
          </cell>
        </row>
        <row r="412">
          <cell r="A412" t="str">
            <v>EOL</v>
          </cell>
        </row>
        <row r="413">
          <cell r="A413" t="str">
            <v>EOL</v>
          </cell>
        </row>
        <row r="414">
          <cell r="A414" t="str">
            <v>EOL</v>
          </cell>
        </row>
        <row r="415">
          <cell r="A415" t="str">
            <v>New</v>
          </cell>
        </row>
        <row r="416">
          <cell r="A416" t="str">
            <v>New</v>
          </cell>
        </row>
        <row r="417">
          <cell r="A417" t="str">
            <v>New</v>
          </cell>
        </row>
        <row r="418">
          <cell r="A418" t="str">
            <v>Current</v>
          </cell>
        </row>
        <row r="419">
          <cell r="A419" t="str">
            <v>Current</v>
          </cell>
        </row>
        <row r="420">
          <cell r="A420" t="str">
            <v>Current</v>
          </cell>
        </row>
        <row r="421">
          <cell r="A421" t="str">
            <v>New</v>
          </cell>
        </row>
        <row r="422">
          <cell r="A422" t="str">
            <v>New</v>
          </cell>
        </row>
        <row r="423">
          <cell r="A423" t="str">
            <v>New</v>
          </cell>
        </row>
        <row r="424">
          <cell r="A424" t="str">
            <v>New</v>
          </cell>
        </row>
        <row r="425">
          <cell r="A425" t="str">
            <v>New</v>
          </cell>
        </row>
        <row r="426">
          <cell r="A426" t="str">
            <v>Current</v>
          </cell>
        </row>
        <row r="427">
          <cell r="A427" t="str">
            <v>Current</v>
          </cell>
        </row>
        <row r="428">
          <cell r="A428" t="str">
            <v>Current</v>
          </cell>
        </row>
        <row r="429">
          <cell r="A429" t="str">
            <v>Current</v>
          </cell>
        </row>
        <row r="430">
          <cell r="A430" t="str">
            <v>EOL</v>
          </cell>
        </row>
        <row r="431">
          <cell r="A431" t="str">
            <v>Current</v>
          </cell>
        </row>
        <row r="432">
          <cell r="A432" t="str">
            <v>New</v>
          </cell>
        </row>
        <row r="433">
          <cell r="A433" t="str">
            <v>New</v>
          </cell>
        </row>
        <row r="434">
          <cell r="A434" t="str">
            <v>New</v>
          </cell>
        </row>
        <row r="435">
          <cell r="A435" t="str">
            <v>Current</v>
          </cell>
        </row>
        <row r="436">
          <cell r="A436" t="str">
            <v>EOL</v>
          </cell>
        </row>
        <row r="437">
          <cell r="A437" t="str">
            <v>EOL</v>
          </cell>
        </row>
        <row r="438">
          <cell r="A438" t="str">
            <v>Current</v>
          </cell>
        </row>
        <row r="439">
          <cell r="A439" t="str">
            <v>EOL</v>
          </cell>
        </row>
        <row r="440">
          <cell r="A440" t="str">
            <v>EOL</v>
          </cell>
        </row>
        <row r="441">
          <cell r="A441" t="str">
            <v>EOL</v>
          </cell>
        </row>
        <row r="442">
          <cell r="A442" t="str">
            <v>EOL</v>
          </cell>
        </row>
        <row r="443">
          <cell r="A443" t="str">
            <v>EOL</v>
          </cell>
        </row>
        <row r="444">
          <cell r="A444" t="str">
            <v>New Triplet</v>
          </cell>
        </row>
        <row r="445">
          <cell r="A445" t="str">
            <v>New Triplet</v>
          </cell>
        </row>
        <row r="446">
          <cell r="A446" t="str">
            <v>New Triplet</v>
          </cell>
        </row>
        <row r="447">
          <cell r="A447" t="str">
            <v>New Triplet</v>
          </cell>
        </row>
        <row r="448">
          <cell r="A448" t="str">
            <v>New Triplet</v>
          </cell>
        </row>
        <row r="449">
          <cell r="A449" t="str">
            <v>New Triplet</v>
          </cell>
        </row>
        <row r="450">
          <cell r="A450" t="str">
            <v>New Triplet</v>
          </cell>
        </row>
        <row r="451">
          <cell r="A451" t="str">
            <v>New Triplet</v>
          </cell>
        </row>
        <row r="452">
          <cell r="A452" t="str">
            <v>New</v>
          </cell>
        </row>
        <row r="453">
          <cell r="A453" t="str">
            <v>New</v>
          </cell>
        </row>
        <row r="454">
          <cell r="A454" t="str">
            <v>New</v>
          </cell>
        </row>
        <row r="455">
          <cell r="A455" t="str">
            <v>Current</v>
          </cell>
        </row>
        <row r="456">
          <cell r="A456" t="str">
            <v>EOL</v>
          </cell>
        </row>
        <row r="457">
          <cell r="A457" t="str">
            <v>Current</v>
          </cell>
        </row>
        <row r="458">
          <cell r="A458" t="str">
            <v>Current</v>
          </cell>
        </row>
        <row r="459">
          <cell r="A459" t="str">
            <v>EOL</v>
          </cell>
        </row>
        <row r="460">
          <cell r="A460" t="str">
            <v>Current</v>
          </cell>
        </row>
        <row r="461">
          <cell r="A461" t="str">
            <v>New</v>
          </cell>
        </row>
        <row r="462">
          <cell r="A462" t="str">
            <v>New</v>
          </cell>
        </row>
        <row r="463">
          <cell r="A463" t="str">
            <v>New</v>
          </cell>
        </row>
        <row r="464">
          <cell r="A464" t="str">
            <v>Current</v>
          </cell>
        </row>
        <row r="465">
          <cell r="A465" t="str">
            <v>Current</v>
          </cell>
        </row>
        <row r="466">
          <cell r="A466" t="str">
            <v>Current</v>
          </cell>
        </row>
        <row r="467">
          <cell r="A467" t="str">
            <v>Current</v>
          </cell>
        </row>
        <row r="468">
          <cell r="A468" t="str">
            <v>EOL</v>
          </cell>
        </row>
        <row r="469">
          <cell r="A469" t="str">
            <v>Current</v>
          </cell>
        </row>
        <row r="470">
          <cell r="A470" t="str">
            <v>Current</v>
          </cell>
        </row>
        <row r="471">
          <cell r="A471" t="str">
            <v>Current</v>
          </cell>
        </row>
        <row r="472">
          <cell r="A472" t="str">
            <v>New</v>
          </cell>
        </row>
        <row r="473">
          <cell r="A473" t="str">
            <v>Current</v>
          </cell>
        </row>
        <row r="474">
          <cell r="A474" t="str">
            <v>New</v>
          </cell>
        </row>
        <row r="475">
          <cell r="A475" t="str">
            <v>New</v>
          </cell>
        </row>
        <row r="476">
          <cell r="A476" t="str">
            <v>New</v>
          </cell>
        </row>
        <row r="477">
          <cell r="A477" t="str">
            <v>New</v>
          </cell>
        </row>
        <row r="478">
          <cell r="A478" t="str">
            <v>Current</v>
          </cell>
        </row>
        <row r="479">
          <cell r="A479" t="str">
            <v>Current</v>
          </cell>
        </row>
        <row r="480">
          <cell r="A480" t="str">
            <v>Current</v>
          </cell>
        </row>
        <row r="481">
          <cell r="A481" t="str">
            <v>Current</v>
          </cell>
        </row>
        <row r="482">
          <cell r="A482" t="str">
            <v>Current</v>
          </cell>
        </row>
        <row r="483">
          <cell r="A483" t="str">
            <v>Current</v>
          </cell>
        </row>
        <row r="484">
          <cell r="A484" t="str">
            <v>New</v>
          </cell>
        </row>
        <row r="485">
          <cell r="A485" t="str">
            <v>New</v>
          </cell>
        </row>
        <row r="486">
          <cell r="A486" t="str">
            <v>New</v>
          </cell>
        </row>
        <row r="487">
          <cell r="A487" t="str">
            <v>EOL</v>
          </cell>
        </row>
        <row r="488">
          <cell r="A488" t="str">
            <v>EOL</v>
          </cell>
        </row>
        <row r="489">
          <cell r="A489" t="str">
            <v>EOL</v>
          </cell>
        </row>
        <row r="490">
          <cell r="A490" t="str">
            <v>EOL</v>
          </cell>
        </row>
        <row r="491">
          <cell r="A491" t="str">
            <v>New</v>
          </cell>
        </row>
        <row r="492">
          <cell r="A492" t="str">
            <v>New</v>
          </cell>
        </row>
        <row r="493">
          <cell r="A493" t="str">
            <v>Current</v>
          </cell>
        </row>
        <row r="494">
          <cell r="A494" t="str">
            <v>Current</v>
          </cell>
        </row>
        <row r="495">
          <cell r="A495" t="str">
            <v>Current</v>
          </cell>
        </row>
        <row r="496">
          <cell r="A496" t="str">
            <v>Current</v>
          </cell>
        </row>
        <row r="497">
          <cell r="A497" t="str">
            <v>Current</v>
          </cell>
        </row>
        <row r="498">
          <cell r="A498" t="str">
            <v>Current</v>
          </cell>
        </row>
        <row r="499">
          <cell r="A499" t="str">
            <v>Current</v>
          </cell>
        </row>
        <row r="500">
          <cell r="A500" t="str">
            <v>Current</v>
          </cell>
        </row>
        <row r="501">
          <cell r="A501" t="str">
            <v>Current</v>
          </cell>
        </row>
        <row r="502">
          <cell r="A502" t="str">
            <v>Current</v>
          </cell>
        </row>
        <row r="503">
          <cell r="A503" t="str">
            <v>New</v>
          </cell>
        </row>
        <row r="504">
          <cell r="A504" t="str">
            <v>New</v>
          </cell>
        </row>
        <row r="505">
          <cell r="A505" t="str">
            <v>New</v>
          </cell>
        </row>
        <row r="506">
          <cell r="A506" t="str">
            <v>New</v>
          </cell>
        </row>
        <row r="507">
          <cell r="A507" t="str">
            <v>New</v>
          </cell>
        </row>
        <row r="508">
          <cell r="A508" t="str">
            <v>New</v>
          </cell>
        </row>
        <row r="509">
          <cell r="A509" t="str">
            <v>New</v>
          </cell>
        </row>
        <row r="510">
          <cell r="A510" t="str">
            <v>New</v>
          </cell>
        </row>
        <row r="511">
          <cell r="A511" t="str">
            <v>New</v>
          </cell>
        </row>
        <row r="512">
          <cell r="A512" t="str">
            <v>Current</v>
          </cell>
        </row>
        <row r="513">
          <cell r="A513" t="str">
            <v>Current</v>
          </cell>
        </row>
        <row r="514">
          <cell r="A514" t="str">
            <v>Current</v>
          </cell>
        </row>
        <row r="515">
          <cell r="A515" t="str">
            <v>Current</v>
          </cell>
        </row>
        <row r="516">
          <cell r="A516" t="str">
            <v>Current</v>
          </cell>
        </row>
        <row r="517">
          <cell r="A517" t="str">
            <v>New</v>
          </cell>
        </row>
        <row r="518">
          <cell r="A518" t="str">
            <v>New</v>
          </cell>
        </row>
        <row r="519">
          <cell r="A519" t="str">
            <v>New</v>
          </cell>
        </row>
        <row r="520">
          <cell r="A520" t="str">
            <v>New</v>
          </cell>
        </row>
        <row r="521">
          <cell r="A521" t="str">
            <v>New</v>
          </cell>
        </row>
        <row r="522">
          <cell r="A522" t="str">
            <v>New</v>
          </cell>
        </row>
        <row r="523">
          <cell r="A523" t="str">
            <v>New</v>
          </cell>
        </row>
        <row r="524">
          <cell r="A524" t="str">
            <v>New</v>
          </cell>
        </row>
        <row r="525">
          <cell r="A525" t="str">
            <v>New</v>
          </cell>
        </row>
        <row r="526">
          <cell r="A526" t="str">
            <v>New</v>
          </cell>
        </row>
        <row r="527">
          <cell r="A527" t="str">
            <v>New</v>
          </cell>
        </row>
        <row r="528">
          <cell r="A528" t="str">
            <v>New</v>
          </cell>
        </row>
        <row r="529">
          <cell r="A529" t="str">
            <v>Current</v>
          </cell>
        </row>
        <row r="530">
          <cell r="A530" t="str">
            <v>EOL</v>
          </cell>
        </row>
        <row r="531">
          <cell r="A531" t="str">
            <v>Current</v>
          </cell>
        </row>
        <row r="532">
          <cell r="A532" t="str">
            <v>Current</v>
          </cell>
        </row>
        <row r="533">
          <cell r="A533" t="str">
            <v>Current</v>
          </cell>
        </row>
        <row r="534">
          <cell r="A534" t="str">
            <v>Current</v>
          </cell>
        </row>
        <row r="535">
          <cell r="A535" t="str">
            <v>New</v>
          </cell>
        </row>
        <row r="536">
          <cell r="A536" t="str">
            <v>New</v>
          </cell>
        </row>
        <row r="537">
          <cell r="A537" t="str">
            <v>New</v>
          </cell>
        </row>
        <row r="538">
          <cell r="A538" t="str">
            <v>New</v>
          </cell>
        </row>
        <row r="539">
          <cell r="A539" t="str">
            <v>New</v>
          </cell>
        </row>
        <row r="540">
          <cell r="A540" t="str">
            <v>New</v>
          </cell>
        </row>
        <row r="541">
          <cell r="A541" t="str">
            <v>New</v>
          </cell>
        </row>
        <row r="542">
          <cell r="A542" t="str">
            <v>New</v>
          </cell>
        </row>
        <row r="543">
          <cell r="A543" t="str">
            <v>New</v>
          </cell>
        </row>
        <row r="544">
          <cell r="A544" t="str">
            <v>New</v>
          </cell>
        </row>
        <row r="545">
          <cell r="A545" t="str">
            <v>New</v>
          </cell>
        </row>
        <row r="546">
          <cell r="A546" t="str">
            <v>New</v>
          </cell>
        </row>
        <row r="547">
          <cell r="A547" t="str">
            <v>New</v>
          </cell>
        </row>
        <row r="548">
          <cell r="A548" t="str">
            <v>New</v>
          </cell>
        </row>
        <row r="549">
          <cell r="A549" t="str">
            <v>New</v>
          </cell>
        </row>
        <row r="550">
          <cell r="A550" t="str">
            <v>Current</v>
          </cell>
        </row>
        <row r="551">
          <cell r="A551" t="str">
            <v>EOL</v>
          </cell>
        </row>
        <row r="552">
          <cell r="A552" t="str">
            <v>Current</v>
          </cell>
        </row>
        <row r="553">
          <cell r="A553" t="str">
            <v>Current</v>
          </cell>
        </row>
        <row r="554">
          <cell r="A554" t="str">
            <v>Current</v>
          </cell>
        </row>
        <row r="555">
          <cell r="A555" t="str">
            <v>Current</v>
          </cell>
        </row>
        <row r="556">
          <cell r="A556" t="str">
            <v>New</v>
          </cell>
        </row>
        <row r="557">
          <cell r="A557" t="str">
            <v>New</v>
          </cell>
        </row>
        <row r="558">
          <cell r="A558" t="str">
            <v>New</v>
          </cell>
        </row>
        <row r="559">
          <cell r="A559" t="str">
            <v>New</v>
          </cell>
        </row>
        <row r="560">
          <cell r="A560" t="str">
            <v>New</v>
          </cell>
        </row>
        <row r="561">
          <cell r="A561" t="str">
            <v>New</v>
          </cell>
        </row>
        <row r="562">
          <cell r="A562" t="str">
            <v>New</v>
          </cell>
        </row>
        <row r="563">
          <cell r="A563" t="str">
            <v>New</v>
          </cell>
        </row>
        <row r="564">
          <cell r="A564" t="str">
            <v>New</v>
          </cell>
        </row>
        <row r="565">
          <cell r="A565" t="str">
            <v>New</v>
          </cell>
        </row>
        <row r="566">
          <cell r="A566" t="str">
            <v>New</v>
          </cell>
        </row>
        <row r="567">
          <cell r="A567" t="str">
            <v>New</v>
          </cell>
        </row>
        <row r="568">
          <cell r="A568" t="str">
            <v>New</v>
          </cell>
        </row>
        <row r="569">
          <cell r="A569" t="str">
            <v>New</v>
          </cell>
        </row>
        <row r="570">
          <cell r="A570" t="str">
            <v>New</v>
          </cell>
        </row>
        <row r="571">
          <cell r="A571" t="str">
            <v>New</v>
          </cell>
        </row>
        <row r="572">
          <cell r="A572" t="str">
            <v>New</v>
          </cell>
        </row>
        <row r="573">
          <cell r="A573" t="str">
            <v>New</v>
          </cell>
        </row>
        <row r="574">
          <cell r="A574" t="str">
            <v>New</v>
          </cell>
        </row>
        <row r="575">
          <cell r="A575" t="str">
            <v>EOL</v>
          </cell>
        </row>
        <row r="576">
          <cell r="A576" t="str">
            <v>EOL</v>
          </cell>
        </row>
        <row r="577">
          <cell r="A577" t="str">
            <v>EOL</v>
          </cell>
        </row>
        <row r="578">
          <cell r="A578" t="str">
            <v>New</v>
          </cell>
        </row>
        <row r="579">
          <cell r="A579" t="str">
            <v>New</v>
          </cell>
        </row>
        <row r="580">
          <cell r="A580" t="str">
            <v>New</v>
          </cell>
        </row>
        <row r="581">
          <cell r="A581" t="str">
            <v>New</v>
          </cell>
        </row>
        <row r="582">
          <cell r="A582" t="str">
            <v>New</v>
          </cell>
        </row>
        <row r="583">
          <cell r="A583" t="str">
            <v>New</v>
          </cell>
        </row>
        <row r="584">
          <cell r="A584" t="str">
            <v>Current</v>
          </cell>
        </row>
        <row r="585">
          <cell r="A585" t="str">
            <v>EOL</v>
          </cell>
        </row>
        <row r="586">
          <cell r="A586" t="str">
            <v>Current</v>
          </cell>
        </row>
        <row r="587">
          <cell r="A587" t="str">
            <v>EOL</v>
          </cell>
        </row>
        <row r="588">
          <cell r="A588" t="str">
            <v>EOL</v>
          </cell>
        </row>
        <row r="589">
          <cell r="A589" t="str">
            <v>Current</v>
          </cell>
        </row>
        <row r="590">
          <cell r="A590" t="str">
            <v>EOL</v>
          </cell>
        </row>
        <row r="591">
          <cell r="A591" t="str">
            <v>EOL</v>
          </cell>
        </row>
        <row r="592">
          <cell r="A592" t="str">
            <v>Current</v>
          </cell>
        </row>
        <row r="593">
          <cell r="A593" t="str">
            <v>New</v>
          </cell>
        </row>
        <row r="594">
          <cell r="A594" t="str">
            <v>New</v>
          </cell>
        </row>
        <row r="595">
          <cell r="A595" t="str">
            <v>New</v>
          </cell>
        </row>
        <row r="596">
          <cell r="A596" t="str">
            <v>New</v>
          </cell>
        </row>
        <row r="597">
          <cell r="A597" t="str">
            <v>New</v>
          </cell>
        </row>
        <row r="598">
          <cell r="A598" t="str">
            <v>New</v>
          </cell>
        </row>
        <row r="599">
          <cell r="A599" t="str">
            <v>New</v>
          </cell>
        </row>
        <row r="600">
          <cell r="A600" t="str">
            <v>New</v>
          </cell>
        </row>
        <row r="601">
          <cell r="A601" t="str">
            <v>New</v>
          </cell>
        </row>
        <row r="602">
          <cell r="A602" t="str">
            <v>Current</v>
          </cell>
        </row>
        <row r="603">
          <cell r="A603" t="str">
            <v>EOL</v>
          </cell>
        </row>
        <row r="604">
          <cell r="A604" t="str">
            <v>EOL</v>
          </cell>
        </row>
        <row r="605">
          <cell r="A605" t="str">
            <v>New</v>
          </cell>
        </row>
        <row r="606">
          <cell r="A606" t="str">
            <v>New</v>
          </cell>
        </row>
        <row r="607">
          <cell r="A607" t="str">
            <v>New</v>
          </cell>
        </row>
        <row r="608">
          <cell r="A608" t="str">
            <v>New</v>
          </cell>
        </row>
        <row r="609">
          <cell r="A609" t="str">
            <v>New</v>
          </cell>
        </row>
        <row r="610">
          <cell r="A610" t="str">
            <v>New</v>
          </cell>
        </row>
        <row r="611">
          <cell r="A611" t="str">
            <v>Current</v>
          </cell>
        </row>
        <row r="612">
          <cell r="A612" t="str">
            <v>EOL</v>
          </cell>
        </row>
        <row r="613">
          <cell r="A613" t="str">
            <v>Current</v>
          </cell>
        </row>
        <row r="614">
          <cell r="A614" t="str">
            <v>Current</v>
          </cell>
        </row>
        <row r="615">
          <cell r="A615" t="str">
            <v>EOL</v>
          </cell>
        </row>
        <row r="616">
          <cell r="A616" t="str">
            <v>Current</v>
          </cell>
        </row>
        <row r="617">
          <cell r="A617" t="str">
            <v>Current</v>
          </cell>
        </row>
        <row r="618">
          <cell r="A618" t="str">
            <v>EOL</v>
          </cell>
        </row>
        <row r="619">
          <cell r="A619" t="str">
            <v>Current</v>
          </cell>
        </row>
        <row r="620">
          <cell r="A620" t="str">
            <v>New</v>
          </cell>
        </row>
        <row r="621">
          <cell r="A621" t="str">
            <v>New</v>
          </cell>
        </row>
        <row r="622">
          <cell r="A622" t="str">
            <v>New</v>
          </cell>
        </row>
        <row r="623">
          <cell r="A623" t="str">
            <v>New</v>
          </cell>
        </row>
        <row r="624">
          <cell r="A624" t="str">
            <v>New</v>
          </cell>
        </row>
        <row r="625">
          <cell r="A625" t="str">
            <v>New</v>
          </cell>
        </row>
        <row r="626">
          <cell r="A626" t="str">
            <v>New</v>
          </cell>
        </row>
        <row r="627">
          <cell r="A627" t="str">
            <v>New</v>
          </cell>
        </row>
        <row r="628">
          <cell r="A628" t="str">
            <v>New</v>
          </cell>
        </row>
        <row r="629">
          <cell r="A629" t="str">
            <v>New</v>
          </cell>
        </row>
        <row r="630">
          <cell r="A630" t="str">
            <v>New</v>
          </cell>
        </row>
        <row r="631">
          <cell r="A631" t="str">
            <v>New</v>
          </cell>
        </row>
        <row r="632">
          <cell r="A632" t="str">
            <v>New</v>
          </cell>
        </row>
        <row r="633">
          <cell r="A633" t="str">
            <v>New</v>
          </cell>
        </row>
        <row r="634">
          <cell r="A634" t="str">
            <v>New</v>
          </cell>
        </row>
        <row r="635">
          <cell r="A635" t="str">
            <v>New</v>
          </cell>
        </row>
        <row r="636">
          <cell r="A636" t="str">
            <v>New</v>
          </cell>
        </row>
        <row r="637">
          <cell r="A637" t="str">
            <v>New</v>
          </cell>
        </row>
        <row r="638">
          <cell r="A638" t="str">
            <v>EOL</v>
          </cell>
        </row>
        <row r="639">
          <cell r="A639" t="str">
            <v>EOL</v>
          </cell>
        </row>
        <row r="640">
          <cell r="A640" t="str">
            <v>New</v>
          </cell>
        </row>
        <row r="641">
          <cell r="A641" t="str">
            <v>New</v>
          </cell>
        </row>
        <row r="642">
          <cell r="A642" t="str">
            <v>New</v>
          </cell>
        </row>
        <row r="643">
          <cell r="A643" t="str">
            <v>New</v>
          </cell>
        </row>
        <row r="644">
          <cell r="A644" t="str">
            <v>New</v>
          </cell>
        </row>
        <row r="645">
          <cell r="A645" t="str">
            <v>New</v>
          </cell>
        </row>
        <row r="646">
          <cell r="A646" t="str">
            <v>New</v>
          </cell>
        </row>
        <row r="647">
          <cell r="A647" t="str">
            <v>New</v>
          </cell>
        </row>
        <row r="648">
          <cell r="A648" t="str">
            <v>New</v>
          </cell>
        </row>
        <row r="649">
          <cell r="A649" t="str">
            <v>Current</v>
          </cell>
        </row>
        <row r="650">
          <cell r="A650" t="str">
            <v>EOL</v>
          </cell>
        </row>
        <row r="651">
          <cell r="A651" t="str">
            <v>Current</v>
          </cell>
        </row>
        <row r="652">
          <cell r="A652" t="str">
            <v>EOL</v>
          </cell>
        </row>
        <row r="653">
          <cell r="A653" t="str">
            <v>EOL</v>
          </cell>
        </row>
        <row r="654">
          <cell r="A654" t="str">
            <v>Current</v>
          </cell>
        </row>
        <row r="655">
          <cell r="A655" t="str">
            <v>EOL</v>
          </cell>
        </row>
        <row r="656">
          <cell r="A656" t="str">
            <v>EOL</v>
          </cell>
        </row>
        <row r="657">
          <cell r="A657" t="str">
            <v>Current</v>
          </cell>
        </row>
        <row r="658">
          <cell r="A658" t="str">
            <v>Current</v>
          </cell>
        </row>
        <row r="659">
          <cell r="A659" t="str">
            <v>Current</v>
          </cell>
        </row>
        <row r="660">
          <cell r="A660" t="str">
            <v>Current</v>
          </cell>
        </row>
        <row r="661">
          <cell r="A661" t="str">
            <v>EOL</v>
          </cell>
        </row>
        <row r="662">
          <cell r="A662" t="str">
            <v>Current</v>
          </cell>
        </row>
        <row r="663">
          <cell r="A663" t="str">
            <v>Current</v>
          </cell>
        </row>
        <row r="664">
          <cell r="A664" t="str">
            <v>Current</v>
          </cell>
        </row>
        <row r="665">
          <cell r="A665" t="str">
            <v>New</v>
          </cell>
        </row>
        <row r="666">
          <cell r="A666" t="str">
            <v>New</v>
          </cell>
        </row>
        <row r="667">
          <cell r="A667" t="str">
            <v>New</v>
          </cell>
        </row>
        <row r="668">
          <cell r="A668" t="str">
            <v>New</v>
          </cell>
        </row>
        <row r="669">
          <cell r="A669" t="str">
            <v>New</v>
          </cell>
        </row>
        <row r="670">
          <cell r="A670" t="str">
            <v>New</v>
          </cell>
        </row>
        <row r="671">
          <cell r="A671" t="str">
            <v>New</v>
          </cell>
        </row>
        <row r="672">
          <cell r="A672" t="str">
            <v>New</v>
          </cell>
        </row>
        <row r="673">
          <cell r="A673" t="str">
            <v>New</v>
          </cell>
        </row>
        <row r="674">
          <cell r="A674" t="str">
            <v>New</v>
          </cell>
        </row>
        <row r="675">
          <cell r="A675" t="str">
            <v>Current</v>
          </cell>
        </row>
        <row r="676">
          <cell r="A676" t="str">
            <v>Current</v>
          </cell>
        </row>
        <row r="677">
          <cell r="A677" t="str">
            <v>New</v>
          </cell>
        </row>
        <row r="678">
          <cell r="A678" t="str">
            <v>New</v>
          </cell>
        </row>
        <row r="679">
          <cell r="A679" t="str">
            <v>Current</v>
          </cell>
        </row>
        <row r="680">
          <cell r="A680" t="str">
            <v>New</v>
          </cell>
        </row>
        <row r="681">
          <cell r="A681" t="str">
            <v>New</v>
          </cell>
        </row>
        <row r="682">
          <cell r="A682" t="str">
            <v>Current</v>
          </cell>
        </row>
        <row r="683">
          <cell r="A683" t="str">
            <v>Current</v>
          </cell>
        </row>
        <row r="684">
          <cell r="A684" t="str">
            <v>Current</v>
          </cell>
        </row>
        <row r="685">
          <cell r="A685" t="str">
            <v>New</v>
          </cell>
        </row>
        <row r="686">
          <cell r="A686" t="str">
            <v>New</v>
          </cell>
        </row>
        <row r="687">
          <cell r="A687" t="str">
            <v>New</v>
          </cell>
        </row>
        <row r="688">
          <cell r="A688" t="str">
            <v>Current</v>
          </cell>
        </row>
        <row r="689">
          <cell r="A689" t="str">
            <v>New</v>
          </cell>
        </row>
        <row r="690">
          <cell r="A690" t="str">
            <v>New</v>
          </cell>
        </row>
        <row r="691">
          <cell r="A691" t="str">
            <v>New</v>
          </cell>
        </row>
        <row r="692">
          <cell r="A692" t="str">
            <v>New</v>
          </cell>
        </row>
        <row r="693">
          <cell r="A693" t="str">
            <v>New</v>
          </cell>
        </row>
        <row r="694">
          <cell r="A694" t="str">
            <v>New</v>
          </cell>
        </row>
        <row r="695">
          <cell r="A695" t="str">
            <v>New</v>
          </cell>
        </row>
        <row r="696">
          <cell r="A696" t="str">
            <v>New</v>
          </cell>
        </row>
        <row r="697">
          <cell r="A697" t="str">
            <v>New</v>
          </cell>
        </row>
        <row r="698">
          <cell r="A698" t="str">
            <v>New</v>
          </cell>
        </row>
        <row r="699">
          <cell r="A699" t="str">
            <v>New</v>
          </cell>
        </row>
        <row r="700">
          <cell r="A700" t="str">
            <v>New</v>
          </cell>
        </row>
        <row r="701">
          <cell r="A701" t="str">
            <v>New</v>
          </cell>
        </row>
        <row r="702">
          <cell r="A702" t="str">
            <v>New</v>
          </cell>
        </row>
        <row r="703">
          <cell r="A703" t="str">
            <v>New</v>
          </cell>
        </row>
        <row r="704">
          <cell r="A704" t="str">
            <v>New</v>
          </cell>
        </row>
        <row r="705">
          <cell r="A705" t="str">
            <v>New</v>
          </cell>
        </row>
        <row r="706">
          <cell r="A706" t="str">
            <v>New</v>
          </cell>
        </row>
        <row r="707">
          <cell r="A707" t="str">
            <v>New</v>
          </cell>
        </row>
        <row r="708">
          <cell r="A708" t="str">
            <v>New</v>
          </cell>
        </row>
        <row r="709">
          <cell r="A709" t="str">
            <v>New</v>
          </cell>
        </row>
        <row r="710">
          <cell r="A710" t="str">
            <v>New</v>
          </cell>
        </row>
        <row r="711">
          <cell r="A711" t="str">
            <v>New</v>
          </cell>
        </row>
        <row r="712">
          <cell r="A712" t="str">
            <v>New</v>
          </cell>
        </row>
        <row r="713">
          <cell r="A713" t="str">
            <v>New</v>
          </cell>
        </row>
        <row r="714">
          <cell r="A714" t="str">
            <v>New</v>
          </cell>
        </row>
        <row r="715">
          <cell r="A715" t="str">
            <v>New</v>
          </cell>
        </row>
        <row r="716">
          <cell r="A716" t="str">
            <v>New</v>
          </cell>
        </row>
        <row r="717">
          <cell r="A717" t="str">
            <v>New</v>
          </cell>
        </row>
        <row r="718">
          <cell r="A718" t="str">
            <v>New</v>
          </cell>
        </row>
        <row r="719">
          <cell r="A719" t="str">
            <v>New</v>
          </cell>
        </row>
        <row r="720">
          <cell r="A720" t="str">
            <v>New</v>
          </cell>
        </row>
        <row r="721">
          <cell r="A721" t="str">
            <v>New</v>
          </cell>
        </row>
        <row r="722">
          <cell r="A722" t="str">
            <v>New</v>
          </cell>
        </row>
        <row r="723">
          <cell r="A723" t="str">
            <v>New</v>
          </cell>
        </row>
        <row r="724">
          <cell r="A724" t="str">
            <v>EOL</v>
          </cell>
        </row>
        <row r="725">
          <cell r="A725" t="str">
            <v>EOL</v>
          </cell>
        </row>
        <row r="726">
          <cell r="A726" t="str">
            <v>New</v>
          </cell>
        </row>
        <row r="727">
          <cell r="A727" t="str">
            <v>Current</v>
          </cell>
        </row>
        <row r="728">
          <cell r="A728" t="str">
            <v>EOL</v>
          </cell>
        </row>
        <row r="729">
          <cell r="A729" t="str">
            <v>New</v>
          </cell>
        </row>
        <row r="730">
          <cell r="A730" t="str">
            <v>New</v>
          </cell>
        </row>
        <row r="731">
          <cell r="A731" t="str">
            <v>New</v>
          </cell>
        </row>
        <row r="732">
          <cell r="A732" t="str">
            <v>EOL</v>
          </cell>
        </row>
        <row r="733">
          <cell r="A733" t="str">
            <v>EOL</v>
          </cell>
        </row>
        <row r="734">
          <cell r="A734" t="str">
            <v>New</v>
          </cell>
        </row>
        <row r="735">
          <cell r="A735" t="str">
            <v>New</v>
          </cell>
        </row>
        <row r="736">
          <cell r="A736" t="str">
            <v>New</v>
          </cell>
        </row>
        <row r="737">
          <cell r="A737" t="str">
            <v>EOL</v>
          </cell>
        </row>
        <row r="738">
          <cell r="A738" t="str">
            <v>EOL</v>
          </cell>
        </row>
        <row r="739">
          <cell r="A739" t="str">
            <v>New</v>
          </cell>
        </row>
        <row r="740">
          <cell r="A740" t="str">
            <v>New</v>
          </cell>
        </row>
        <row r="741">
          <cell r="A741" t="str">
            <v>New</v>
          </cell>
        </row>
        <row r="742">
          <cell r="A742" t="str">
            <v>New</v>
          </cell>
        </row>
        <row r="743">
          <cell r="A743" t="str">
            <v>New</v>
          </cell>
        </row>
        <row r="744">
          <cell r="A744" t="str">
            <v>EOL</v>
          </cell>
        </row>
        <row r="745">
          <cell r="A745" t="str">
            <v>EOL</v>
          </cell>
        </row>
        <row r="746">
          <cell r="A746" t="str">
            <v>New</v>
          </cell>
        </row>
        <row r="747">
          <cell r="A747" t="str">
            <v>New</v>
          </cell>
        </row>
        <row r="748">
          <cell r="A748" t="str">
            <v>New</v>
          </cell>
        </row>
        <row r="749">
          <cell r="A749" t="str">
            <v>New</v>
          </cell>
        </row>
        <row r="750">
          <cell r="A750" t="str">
            <v>New</v>
          </cell>
        </row>
        <row r="751">
          <cell r="A751" t="str">
            <v>New</v>
          </cell>
        </row>
        <row r="752">
          <cell r="A752" t="str">
            <v>New</v>
          </cell>
        </row>
        <row r="753">
          <cell r="A753" t="str">
            <v>New</v>
          </cell>
        </row>
        <row r="754">
          <cell r="A754" t="str">
            <v>New</v>
          </cell>
        </row>
        <row r="755">
          <cell r="A755" t="str">
            <v>New</v>
          </cell>
        </row>
        <row r="756">
          <cell r="A756" t="str">
            <v>New</v>
          </cell>
        </row>
        <row r="757">
          <cell r="A757" t="str">
            <v>New</v>
          </cell>
        </row>
        <row r="758">
          <cell r="A758" t="str">
            <v>New</v>
          </cell>
        </row>
        <row r="759">
          <cell r="A759" t="str">
            <v>New</v>
          </cell>
        </row>
        <row r="760">
          <cell r="A760" t="str">
            <v>New</v>
          </cell>
        </row>
        <row r="761">
          <cell r="A761" t="str">
            <v>New</v>
          </cell>
        </row>
        <row r="762">
          <cell r="A762" t="str">
            <v>New</v>
          </cell>
        </row>
        <row r="763">
          <cell r="A763" t="str">
            <v>New</v>
          </cell>
        </row>
        <row r="764">
          <cell r="A764" t="str">
            <v>New</v>
          </cell>
        </row>
        <row r="765">
          <cell r="A765" t="str">
            <v>Current</v>
          </cell>
        </row>
        <row r="766">
          <cell r="A766" t="str">
            <v>EOL</v>
          </cell>
        </row>
        <row r="767">
          <cell r="A767" t="str">
            <v>Current</v>
          </cell>
        </row>
        <row r="768">
          <cell r="A768" t="str">
            <v>EOL</v>
          </cell>
        </row>
        <row r="769">
          <cell r="A769" t="str">
            <v>EOL</v>
          </cell>
        </row>
        <row r="770">
          <cell r="A770" t="str">
            <v>Current</v>
          </cell>
        </row>
        <row r="771">
          <cell r="A771" t="str">
            <v>EOL</v>
          </cell>
        </row>
        <row r="772">
          <cell r="A772" t="str">
            <v>EOL</v>
          </cell>
        </row>
        <row r="773">
          <cell r="A773" t="str">
            <v>Current</v>
          </cell>
        </row>
        <row r="774">
          <cell r="A774" t="str">
            <v>Current</v>
          </cell>
        </row>
        <row r="775">
          <cell r="A775" t="str">
            <v>EOL</v>
          </cell>
        </row>
        <row r="776">
          <cell r="A776" t="str">
            <v>Current</v>
          </cell>
        </row>
        <row r="777">
          <cell r="A777" t="str">
            <v>Current</v>
          </cell>
        </row>
        <row r="778">
          <cell r="A778" t="str">
            <v>Current</v>
          </cell>
        </row>
        <row r="779">
          <cell r="A779" t="str">
            <v>Current</v>
          </cell>
        </row>
        <row r="780">
          <cell r="A780" t="str">
            <v>Current</v>
          </cell>
        </row>
        <row r="781">
          <cell r="A781" t="str">
            <v>New</v>
          </cell>
        </row>
        <row r="782">
          <cell r="A782" t="str">
            <v>New</v>
          </cell>
        </row>
        <row r="783">
          <cell r="A783" t="str">
            <v>New</v>
          </cell>
        </row>
        <row r="784">
          <cell r="A784" t="str">
            <v>New</v>
          </cell>
        </row>
        <row r="785">
          <cell r="A785" t="str">
            <v>New</v>
          </cell>
        </row>
        <row r="786">
          <cell r="A786" t="str">
            <v>New</v>
          </cell>
        </row>
        <row r="787">
          <cell r="A787" t="str">
            <v>New</v>
          </cell>
        </row>
        <row r="788">
          <cell r="A788" t="str">
            <v>New</v>
          </cell>
        </row>
        <row r="789">
          <cell r="A789" t="str">
            <v>New</v>
          </cell>
        </row>
        <row r="790">
          <cell r="A790" t="str">
            <v>Current</v>
          </cell>
        </row>
        <row r="791">
          <cell r="A791" t="str">
            <v>EOL</v>
          </cell>
        </row>
        <row r="792">
          <cell r="A792" t="str">
            <v>Current</v>
          </cell>
        </row>
        <row r="793">
          <cell r="A793" t="str">
            <v>EOL</v>
          </cell>
        </row>
        <row r="794">
          <cell r="A794" t="str">
            <v>EOL</v>
          </cell>
        </row>
        <row r="795">
          <cell r="A795" t="str">
            <v>Current</v>
          </cell>
        </row>
        <row r="796">
          <cell r="A796" t="str">
            <v>EOL</v>
          </cell>
        </row>
        <row r="797">
          <cell r="A797" t="str">
            <v>EOL</v>
          </cell>
        </row>
        <row r="798">
          <cell r="A798" t="str">
            <v>Current</v>
          </cell>
        </row>
        <row r="799">
          <cell r="A799" t="str">
            <v>New</v>
          </cell>
        </row>
        <row r="800">
          <cell r="A800" t="str">
            <v>New</v>
          </cell>
        </row>
        <row r="801">
          <cell r="A801" t="str">
            <v>New</v>
          </cell>
        </row>
        <row r="802">
          <cell r="A802" t="str">
            <v>New</v>
          </cell>
        </row>
        <row r="803">
          <cell r="A803" t="str">
            <v>New</v>
          </cell>
        </row>
        <row r="804">
          <cell r="A804" t="str">
            <v>New</v>
          </cell>
        </row>
        <row r="805">
          <cell r="A805" t="str">
            <v>New</v>
          </cell>
        </row>
        <row r="806">
          <cell r="A806" t="str">
            <v>New</v>
          </cell>
        </row>
        <row r="807">
          <cell r="A807" t="str">
            <v>New</v>
          </cell>
        </row>
        <row r="808">
          <cell r="A808" t="str">
            <v>Current</v>
          </cell>
        </row>
        <row r="809">
          <cell r="A809" t="str">
            <v>EOL</v>
          </cell>
        </row>
        <row r="810">
          <cell r="A810" t="str">
            <v>Current</v>
          </cell>
        </row>
        <row r="811">
          <cell r="A811" t="str">
            <v>EOL</v>
          </cell>
        </row>
        <row r="812">
          <cell r="A812" t="str">
            <v>EOL</v>
          </cell>
        </row>
        <row r="813">
          <cell r="A813" t="str">
            <v>Current</v>
          </cell>
        </row>
        <row r="814">
          <cell r="A814" t="str">
            <v>Current</v>
          </cell>
        </row>
        <row r="815">
          <cell r="A815" t="str">
            <v>Current</v>
          </cell>
        </row>
        <row r="816">
          <cell r="A816" t="str">
            <v>Current</v>
          </cell>
        </row>
        <row r="817">
          <cell r="A817" t="str">
            <v>Current</v>
          </cell>
        </row>
        <row r="818">
          <cell r="A818" t="str">
            <v>Current</v>
          </cell>
        </row>
        <row r="819">
          <cell r="A819" t="str">
            <v>Current</v>
          </cell>
        </row>
        <row r="820">
          <cell r="A820" t="str">
            <v>Current</v>
          </cell>
        </row>
        <row r="821">
          <cell r="A821" t="str">
            <v>Current</v>
          </cell>
        </row>
        <row r="822">
          <cell r="A822" t="str">
            <v>Current</v>
          </cell>
        </row>
        <row r="823">
          <cell r="A823" t="str">
            <v>Current</v>
          </cell>
        </row>
        <row r="824">
          <cell r="A824" t="str">
            <v>Current</v>
          </cell>
        </row>
        <row r="825">
          <cell r="A825" t="str">
            <v>New</v>
          </cell>
        </row>
        <row r="826">
          <cell r="A826" t="str">
            <v>New</v>
          </cell>
        </row>
        <row r="827">
          <cell r="A827" t="str">
            <v>New</v>
          </cell>
        </row>
        <row r="828">
          <cell r="A828" t="str">
            <v>New</v>
          </cell>
        </row>
        <row r="829">
          <cell r="A829" t="str">
            <v>New</v>
          </cell>
        </row>
        <row r="830">
          <cell r="A830" t="str">
            <v>New</v>
          </cell>
        </row>
        <row r="831">
          <cell r="A831" t="str">
            <v>New</v>
          </cell>
        </row>
        <row r="832">
          <cell r="A832" t="str">
            <v>New</v>
          </cell>
        </row>
        <row r="833">
          <cell r="A833" t="str">
            <v>New</v>
          </cell>
        </row>
        <row r="834">
          <cell r="A834" t="str">
            <v>Current</v>
          </cell>
        </row>
        <row r="835">
          <cell r="A835" t="str">
            <v>EOL</v>
          </cell>
        </row>
        <row r="836">
          <cell r="A836" t="str">
            <v>Current</v>
          </cell>
        </row>
        <row r="837">
          <cell r="A837" t="str">
            <v>Current</v>
          </cell>
        </row>
        <row r="838">
          <cell r="A838" t="str">
            <v>Current</v>
          </cell>
        </row>
        <row r="839">
          <cell r="A839" t="str">
            <v>Current</v>
          </cell>
        </row>
        <row r="840">
          <cell r="A840" t="str">
            <v>Current</v>
          </cell>
        </row>
        <row r="841">
          <cell r="A841" t="str">
            <v>Current</v>
          </cell>
        </row>
        <row r="842">
          <cell r="A842" t="str">
            <v>Current</v>
          </cell>
        </row>
        <row r="843">
          <cell r="A843" t="str">
            <v>New</v>
          </cell>
        </row>
        <row r="844">
          <cell r="A844" t="str">
            <v>New</v>
          </cell>
        </row>
        <row r="845">
          <cell r="A845" t="str">
            <v>New</v>
          </cell>
        </row>
        <row r="846">
          <cell r="A846" t="str">
            <v>New</v>
          </cell>
        </row>
        <row r="847">
          <cell r="A847" t="str">
            <v>New</v>
          </cell>
        </row>
        <row r="848">
          <cell r="A848" t="str">
            <v>New</v>
          </cell>
        </row>
        <row r="849">
          <cell r="A849" t="str">
            <v>New</v>
          </cell>
        </row>
        <row r="850">
          <cell r="A850" t="str">
            <v>New</v>
          </cell>
        </row>
        <row r="851">
          <cell r="A851" t="str">
            <v>New</v>
          </cell>
        </row>
        <row r="852">
          <cell r="A852" t="str">
            <v>Current</v>
          </cell>
        </row>
        <row r="853">
          <cell r="A853" t="str">
            <v>EOL</v>
          </cell>
        </row>
        <row r="854">
          <cell r="A854" t="str">
            <v>Current</v>
          </cell>
        </row>
        <row r="855">
          <cell r="A855" t="str">
            <v>EOL</v>
          </cell>
        </row>
        <row r="856">
          <cell r="A856" t="str">
            <v>EOL</v>
          </cell>
        </row>
        <row r="857">
          <cell r="A857" t="str">
            <v>Current</v>
          </cell>
        </row>
        <row r="858">
          <cell r="A858" t="str">
            <v>Current</v>
          </cell>
        </row>
        <row r="859">
          <cell r="A859" t="str">
            <v>Current</v>
          </cell>
        </row>
        <row r="860">
          <cell r="A860" t="str">
            <v>New</v>
          </cell>
        </row>
        <row r="861">
          <cell r="A861" t="str">
            <v>New</v>
          </cell>
        </row>
        <row r="862">
          <cell r="A862" t="str">
            <v>New</v>
          </cell>
        </row>
        <row r="863">
          <cell r="A863" t="str">
            <v>Current</v>
          </cell>
        </row>
        <row r="864">
          <cell r="A864" t="str">
            <v>Current</v>
          </cell>
        </row>
        <row r="865">
          <cell r="A865" t="str">
            <v>EOL</v>
          </cell>
        </row>
        <row r="866">
          <cell r="A866" t="str">
            <v>Current</v>
          </cell>
        </row>
        <row r="867">
          <cell r="A867" t="str">
            <v>Current</v>
          </cell>
        </row>
        <row r="868">
          <cell r="A868" t="str">
            <v>EOL</v>
          </cell>
        </row>
        <row r="869">
          <cell r="A869" t="str">
            <v>Current</v>
          </cell>
        </row>
        <row r="870">
          <cell r="A870" t="str">
            <v>New</v>
          </cell>
        </row>
        <row r="871">
          <cell r="A871" t="str">
            <v>New Triplet</v>
          </cell>
        </row>
        <row r="872">
          <cell r="A872" t="str">
            <v>New Triplet</v>
          </cell>
        </row>
        <row r="873">
          <cell r="A873" t="str">
            <v>New Triplet</v>
          </cell>
        </row>
        <row r="874">
          <cell r="A874" t="str">
            <v>New Triplet</v>
          </cell>
        </row>
        <row r="875">
          <cell r="A875" t="str">
            <v>New Triplet</v>
          </cell>
        </row>
        <row r="876">
          <cell r="A876" t="str">
            <v>New Triplet</v>
          </cell>
        </row>
        <row r="877">
          <cell r="A877" t="str">
            <v>New Triplet</v>
          </cell>
        </row>
        <row r="878">
          <cell r="A878" t="str">
            <v>New Triplet</v>
          </cell>
        </row>
        <row r="879">
          <cell r="A879" t="str">
            <v>New Triplet</v>
          </cell>
        </row>
        <row r="880">
          <cell r="A880" t="str">
            <v>New Triplet</v>
          </cell>
        </row>
        <row r="881">
          <cell r="A881" t="str">
            <v>New</v>
          </cell>
        </row>
        <row r="882">
          <cell r="A882" t="str">
            <v>New</v>
          </cell>
        </row>
        <row r="883">
          <cell r="A883" t="str">
            <v>New</v>
          </cell>
        </row>
        <row r="884">
          <cell r="A884" t="str">
            <v>New</v>
          </cell>
        </row>
        <row r="885">
          <cell r="A885" t="str">
            <v>New</v>
          </cell>
        </row>
        <row r="886">
          <cell r="A886" t="str">
            <v>New</v>
          </cell>
        </row>
        <row r="887">
          <cell r="A887" t="str">
            <v>New</v>
          </cell>
        </row>
        <row r="888">
          <cell r="A888" t="str">
            <v>New</v>
          </cell>
        </row>
        <row r="889">
          <cell r="A889" t="str">
            <v>Current</v>
          </cell>
        </row>
        <row r="890">
          <cell r="A890" t="str">
            <v>EOL</v>
          </cell>
        </row>
        <row r="891">
          <cell r="A891" t="str">
            <v>Current</v>
          </cell>
        </row>
        <row r="892">
          <cell r="A892" t="str">
            <v>Current</v>
          </cell>
        </row>
        <row r="893">
          <cell r="A893" t="str">
            <v>EOL</v>
          </cell>
        </row>
        <row r="894">
          <cell r="A894" t="str">
            <v>Current</v>
          </cell>
        </row>
        <row r="895">
          <cell r="A895" t="str">
            <v>New</v>
          </cell>
        </row>
        <row r="896">
          <cell r="A896" t="str">
            <v>New</v>
          </cell>
        </row>
        <row r="897">
          <cell r="A897" t="str">
            <v>Current</v>
          </cell>
        </row>
        <row r="898">
          <cell r="A898" t="str">
            <v>EOL</v>
          </cell>
        </row>
        <row r="899">
          <cell r="A899" t="str">
            <v>Current</v>
          </cell>
        </row>
        <row r="900">
          <cell r="A900" t="str">
            <v>Current</v>
          </cell>
        </row>
        <row r="901">
          <cell r="A901" t="str">
            <v>Current</v>
          </cell>
        </row>
        <row r="902">
          <cell r="A902" t="str">
            <v>New</v>
          </cell>
        </row>
        <row r="903">
          <cell r="A903" t="str">
            <v>New</v>
          </cell>
        </row>
        <row r="904">
          <cell r="A904" t="str">
            <v>New</v>
          </cell>
        </row>
        <row r="905">
          <cell r="A905" t="str">
            <v>New</v>
          </cell>
        </row>
        <row r="906">
          <cell r="A906" t="str">
            <v>Current</v>
          </cell>
        </row>
        <row r="907">
          <cell r="A907" t="str">
            <v>Current</v>
          </cell>
        </row>
        <row r="908">
          <cell r="A908" t="str">
            <v>Current</v>
          </cell>
        </row>
        <row r="909">
          <cell r="A909" t="str">
            <v>New</v>
          </cell>
        </row>
        <row r="910">
          <cell r="A910" t="str">
            <v>New</v>
          </cell>
        </row>
        <row r="911">
          <cell r="A911" t="str">
            <v>New</v>
          </cell>
        </row>
        <row r="912">
          <cell r="A912" t="str">
            <v>New</v>
          </cell>
        </row>
        <row r="913">
          <cell r="A913" t="str">
            <v>New</v>
          </cell>
        </row>
        <row r="914">
          <cell r="A914" t="str">
            <v>New</v>
          </cell>
        </row>
        <row r="915">
          <cell r="A915" t="str">
            <v>Current</v>
          </cell>
        </row>
        <row r="916">
          <cell r="A916" t="str">
            <v>Current</v>
          </cell>
        </row>
        <row r="917">
          <cell r="A917" t="str">
            <v>EOL</v>
          </cell>
        </row>
        <row r="918">
          <cell r="A918" t="str">
            <v>EOL</v>
          </cell>
        </row>
        <row r="919">
          <cell r="A919" t="str">
            <v>EOL</v>
          </cell>
        </row>
        <row r="920">
          <cell r="A920" t="str">
            <v>New</v>
          </cell>
        </row>
        <row r="921">
          <cell r="A921" t="str">
            <v>New</v>
          </cell>
        </row>
        <row r="922">
          <cell r="A922" t="str">
            <v>Current</v>
          </cell>
        </row>
        <row r="923">
          <cell r="A923" t="str">
            <v>New</v>
          </cell>
        </row>
        <row r="924">
          <cell r="A924" t="str">
            <v>New</v>
          </cell>
        </row>
        <row r="925">
          <cell r="A925" t="str">
            <v>New</v>
          </cell>
        </row>
        <row r="926">
          <cell r="A926" t="str">
            <v>Current</v>
          </cell>
        </row>
        <row r="927">
          <cell r="A927" t="str">
            <v>New</v>
          </cell>
        </row>
        <row r="928">
          <cell r="A928" t="str">
            <v>New</v>
          </cell>
        </row>
        <row r="929">
          <cell r="A929" t="str">
            <v>Current</v>
          </cell>
        </row>
        <row r="930">
          <cell r="A930" t="str">
            <v>New</v>
          </cell>
        </row>
        <row r="931">
          <cell r="A931" t="str">
            <v>Current</v>
          </cell>
        </row>
        <row r="932">
          <cell r="A932" t="str">
            <v>New</v>
          </cell>
        </row>
        <row r="933">
          <cell r="A933" t="str">
            <v>New</v>
          </cell>
        </row>
        <row r="934">
          <cell r="A934" t="str">
            <v>New</v>
          </cell>
        </row>
        <row r="935">
          <cell r="A935" t="str">
            <v>Current</v>
          </cell>
        </row>
        <row r="936">
          <cell r="A936" t="str">
            <v>Current</v>
          </cell>
        </row>
        <row r="937">
          <cell r="A937" t="str">
            <v>Current</v>
          </cell>
        </row>
        <row r="938">
          <cell r="A938" t="str">
            <v>EOL</v>
          </cell>
        </row>
        <row r="939">
          <cell r="A939" t="str">
            <v>EOL</v>
          </cell>
        </row>
        <row r="940">
          <cell r="A940" t="str">
            <v>Current</v>
          </cell>
        </row>
        <row r="941">
          <cell r="A941" t="str">
            <v>New</v>
          </cell>
        </row>
        <row r="942">
          <cell r="A942" t="str">
            <v>New</v>
          </cell>
        </row>
        <row r="943">
          <cell r="A943" t="str">
            <v>New</v>
          </cell>
        </row>
        <row r="944">
          <cell r="A944" t="str">
            <v>EOL</v>
          </cell>
        </row>
        <row r="945">
          <cell r="A945" t="str">
            <v>EOL</v>
          </cell>
        </row>
        <row r="946">
          <cell r="A946" t="str">
            <v>EOL</v>
          </cell>
        </row>
        <row r="947">
          <cell r="A947" t="str">
            <v>EOL</v>
          </cell>
        </row>
        <row r="948">
          <cell r="A948" t="str">
            <v>EOL</v>
          </cell>
        </row>
        <row r="949">
          <cell r="A949" t="str">
            <v>EOL</v>
          </cell>
        </row>
        <row r="950">
          <cell r="A950" t="str">
            <v>New</v>
          </cell>
        </row>
        <row r="951">
          <cell r="A951" t="str">
            <v>New</v>
          </cell>
        </row>
        <row r="952">
          <cell r="A952" t="str">
            <v>Current</v>
          </cell>
        </row>
        <row r="953">
          <cell r="A953" t="str">
            <v>EOL</v>
          </cell>
        </row>
        <row r="954">
          <cell r="A954" t="str">
            <v>Current</v>
          </cell>
        </row>
        <row r="955">
          <cell r="A955" t="str">
            <v>Current</v>
          </cell>
        </row>
        <row r="956">
          <cell r="A956" t="str">
            <v>EOL</v>
          </cell>
        </row>
        <row r="957">
          <cell r="A957" t="str">
            <v>Current</v>
          </cell>
        </row>
        <row r="958">
          <cell r="A958" t="str">
            <v>Current</v>
          </cell>
        </row>
        <row r="959">
          <cell r="A959" t="str">
            <v>EOL</v>
          </cell>
        </row>
        <row r="960">
          <cell r="A960" t="str">
            <v>Current</v>
          </cell>
        </row>
        <row r="961">
          <cell r="A961" t="str">
            <v>Current</v>
          </cell>
        </row>
        <row r="962">
          <cell r="A962" t="str">
            <v>Current</v>
          </cell>
        </row>
        <row r="963">
          <cell r="A963" t="str">
            <v>Current</v>
          </cell>
        </row>
        <row r="964">
          <cell r="A964" t="str">
            <v>Current</v>
          </cell>
        </row>
        <row r="965">
          <cell r="A965" t="str">
            <v>Current</v>
          </cell>
        </row>
        <row r="966">
          <cell r="A966" t="str">
            <v>New</v>
          </cell>
        </row>
        <row r="967">
          <cell r="A967" t="str">
            <v>Current</v>
          </cell>
        </row>
        <row r="968">
          <cell r="A968" t="str">
            <v>Current</v>
          </cell>
        </row>
        <row r="969">
          <cell r="A969" t="str">
            <v>New</v>
          </cell>
        </row>
        <row r="970">
          <cell r="A970" t="str">
            <v>New</v>
          </cell>
        </row>
        <row r="971">
          <cell r="A971" t="str">
            <v>New</v>
          </cell>
        </row>
        <row r="972">
          <cell r="A972" t="str">
            <v>Current</v>
          </cell>
        </row>
        <row r="973">
          <cell r="A973" t="str">
            <v>Current</v>
          </cell>
        </row>
        <row r="974">
          <cell r="A974" t="str">
            <v>Current</v>
          </cell>
        </row>
        <row r="975">
          <cell r="A975" t="str">
            <v>Current</v>
          </cell>
        </row>
        <row r="976">
          <cell r="A976" t="str">
            <v>EOL</v>
          </cell>
        </row>
        <row r="977">
          <cell r="A977" t="str">
            <v>Current</v>
          </cell>
        </row>
        <row r="978">
          <cell r="A978" t="str">
            <v>Current</v>
          </cell>
        </row>
        <row r="979">
          <cell r="A979" t="str">
            <v>EOL</v>
          </cell>
        </row>
        <row r="980">
          <cell r="A980" t="str">
            <v>EOL</v>
          </cell>
        </row>
        <row r="981">
          <cell r="A981" t="str">
            <v>Current</v>
          </cell>
        </row>
        <row r="982">
          <cell r="A982" t="str">
            <v>EOL</v>
          </cell>
        </row>
        <row r="983">
          <cell r="A983" t="str">
            <v>EOL</v>
          </cell>
        </row>
        <row r="984">
          <cell r="A984" t="str">
            <v>New Triplet</v>
          </cell>
        </row>
        <row r="985">
          <cell r="A985" t="str">
            <v>New Triplet</v>
          </cell>
        </row>
        <row r="986">
          <cell r="A986" t="str">
            <v>New Triplet</v>
          </cell>
        </row>
        <row r="987">
          <cell r="A987" t="str">
            <v>New Triplet</v>
          </cell>
        </row>
        <row r="988">
          <cell r="A988" t="str">
            <v>New Triplet</v>
          </cell>
        </row>
        <row r="989">
          <cell r="A989" t="str">
            <v>New Triplet</v>
          </cell>
        </row>
        <row r="990">
          <cell r="A990" t="str">
            <v>New Triplet</v>
          </cell>
        </row>
        <row r="991">
          <cell r="A991" t="str">
            <v>New Triplet</v>
          </cell>
        </row>
        <row r="992">
          <cell r="A992" t="str">
            <v>New</v>
          </cell>
        </row>
        <row r="993">
          <cell r="A993" t="str">
            <v>New</v>
          </cell>
        </row>
        <row r="994">
          <cell r="A994" t="str">
            <v>New</v>
          </cell>
        </row>
        <row r="995">
          <cell r="A995" t="str">
            <v>Current</v>
          </cell>
        </row>
        <row r="996">
          <cell r="A996" t="str">
            <v>EOL</v>
          </cell>
        </row>
        <row r="997">
          <cell r="A997" t="str">
            <v>Current</v>
          </cell>
        </row>
        <row r="998">
          <cell r="A998" t="str">
            <v>Current</v>
          </cell>
        </row>
        <row r="999">
          <cell r="A999" t="str">
            <v>EOL</v>
          </cell>
        </row>
        <row r="1000">
          <cell r="A1000" t="str">
            <v>Current</v>
          </cell>
        </row>
        <row r="1001">
          <cell r="A1001" t="str">
            <v>Current</v>
          </cell>
        </row>
        <row r="1002">
          <cell r="A1002" t="str">
            <v>EOL</v>
          </cell>
        </row>
        <row r="1003">
          <cell r="A1003" t="str">
            <v>Current</v>
          </cell>
        </row>
        <row r="1004">
          <cell r="A1004" t="str">
            <v>Current</v>
          </cell>
        </row>
        <row r="1005">
          <cell r="A1005" t="str">
            <v>Current</v>
          </cell>
        </row>
        <row r="1006">
          <cell r="A1006" t="str">
            <v>New</v>
          </cell>
        </row>
        <row r="1007">
          <cell r="A1007" t="str">
            <v>Current</v>
          </cell>
        </row>
        <row r="1008">
          <cell r="A1008" t="str">
            <v>Current</v>
          </cell>
        </row>
        <row r="1009">
          <cell r="A1009" t="str">
            <v>Current</v>
          </cell>
        </row>
        <row r="1010">
          <cell r="A1010" t="str">
            <v>EOL</v>
          </cell>
        </row>
        <row r="1011">
          <cell r="A1011" t="str">
            <v>Current</v>
          </cell>
        </row>
        <row r="1012">
          <cell r="A1012" t="str">
            <v>EOL</v>
          </cell>
        </row>
        <row r="1013">
          <cell r="A1013" t="str">
            <v>New</v>
          </cell>
        </row>
        <row r="1014">
          <cell r="A1014" t="str">
            <v>New</v>
          </cell>
        </row>
        <row r="1015">
          <cell r="A1015" t="str">
            <v>Current</v>
          </cell>
        </row>
        <row r="1016">
          <cell r="A1016" t="str">
            <v>Current</v>
          </cell>
        </row>
        <row r="1017">
          <cell r="A1017" t="str">
            <v>New</v>
          </cell>
        </row>
        <row r="1018">
          <cell r="A1018" t="str">
            <v>New</v>
          </cell>
        </row>
        <row r="1019">
          <cell r="A1019" t="str">
            <v>New</v>
          </cell>
        </row>
        <row r="1020">
          <cell r="A1020" t="str">
            <v>New</v>
          </cell>
        </row>
        <row r="1021">
          <cell r="A1021" t="str">
            <v>Current</v>
          </cell>
        </row>
        <row r="1022">
          <cell r="A1022" t="str">
            <v>Current</v>
          </cell>
        </row>
        <row r="1023">
          <cell r="A1023" t="str">
            <v>Current</v>
          </cell>
        </row>
        <row r="1024">
          <cell r="A1024" t="str">
            <v>EOL</v>
          </cell>
        </row>
        <row r="1025">
          <cell r="A1025" t="str">
            <v>EOL</v>
          </cell>
        </row>
        <row r="1026">
          <cell r="A1026" t="str">
            <v>Current</v>
          </cell>
        </row>
        <row r="1027">
          <cell r="A1027" t="str">
            <v>EOL</v>
          </cell>
        </row>
        <row r="1028">
          <cell r="A1028" t="str">
            <v>EOL</v>
          </cell>
        </row>
        <row r="1029">
          <cell r="A1029" t="str">
            <v>EOL</v>
          </cell>
        </row>
        <row r="1030">
          <cell r="A1030" t="str">
            <v>EOL</v>
          </cell>
        </row>
        <row r="1031">
          <cell r="A1031" t="str">
            <v>EOL</v>
          </cell>
        </row>
        <row r="1032">
          <cell r="A1032" t="str">
            <v>New</v>
          </cell>
        </row>
        <row r="1033">
          <cell r="A1033" t="str">
            <v>New</v>
          </cell>
        </row>
        <row r="1034">
          <cell r="A1034" t="str">
            <v>New</v>
          </cell>
        </row>
        <row r="1035">
          <cell r="A1035" t="str">
            <v>New Triplet</v>
          </cell>
        </row>
        <row r="1036">
          <cell r="A1036" t="str">
            <v>New Triplet</v>
          </cell>
        </row>
        <row r="1037">
          <cell r="A1037" t="str">
            <v>New Triplet</v>
          </cell>
        </row>
        <row r="1038">
          <cell r="A1038" t="str">
            <v>New Triplet</v>
          </cell>
        </row>
        <row r="1039">
          <cell r="A1039" t="str">
            <v>New Triplet</v>
          </cell>
        </row>
        <row r="1040">
          <cell r="A1040" t="str">
            <v>New Triplet</v>
          </cell>
        </row>
        <row r="1041">
          <cell r="A1041" t="str">
            <v>New Triplet</v>
          </cell>
        </row>
        <row r="1042">
          <cell r="A1042" t="str">
            <v>New Triplet</v>
          </cell>
        </row>
        <row r="1043">
          <cell r="A1043" t="str">
            <v>New</v>
          </cell>
        </row>
        <row r="1044">
          <cell r="A1044" t="str">
            <v>New</v>
          </cell>
        </row>
        <row r="1045">
          <cell r="A1045" t="str">
            <v>New</v>
          </cell>
        </row>
        <row r="1046">
          <cell r="A1046" t="str">
            <v>Current</v>
          </cell>
        </row>
        <row r="1047">
          <cell r="A1047" t="str">
            <v>EOL</v>
          </cell>
        </row>
        <row r="1048">
          <cell r="A1048" t="str">
            <v>Current</v>
          </cell>
        </row>
        <row r="1049">
          <cell r="A1049" t="str">
            <v>Current</v>
          </cell>
        </row>
        <row r="1050">
          <cell r="A1050" t="str">
            <v>EOL</v>
          </cell>
        </row>
        <row r="1051">
          <cell r="A1051" t="str">
            <v>Current</v>
          </cell>
        </row>
        <row r="1052">
          <cell r="A1052" t="str">
            <v>New</v>
          </cell>
        </row>
        <row r="1053">
          <cell r="A1053" t="str">
            <v>New</v>
          </cell>
        </row>
        <row r="1054">
          <cell r="A1054" t="str">
            <v>Current</v>
          </cell>
        </row>
        <row r="1055">
          <cell r="A1055" t="str">
            <v>Current</v>
          </cell>
        </row>
        <row r="1056">
          <cell r="A1056" t="str">
            <v>Current</v>
          </cell>
        </row>
        <row r="1057">
          <cell r="A1057" t="str">
            <v>New</v>
          </cell>
        </row>
        <row r="1058">
          <cell r="A1058" t="str">
            <v>New</v>
          </cell>
        </row>
        <row r="1059">
          <cell r="A1059" t="str">
            <v>New</v>
          </cell>
        </row>
        <row r="1060">
          <cell r="A1060" t="str">
            <v>New</v>
          </cell>
        </row>
        <row r="1061">
          <cell r="A1061" t="str">
            <v>New</v>
          </cell>
        </row>
        <row r="1062">
          <cell r="A1062" t="str">
            <v>New</v>
          </cell>
        </row>
        <row r="1063">
          <cell r="A1063" t="str">
            <v>Current</v>
          </cell>
        </row>
        <row r="1064">
          <cell r="A1064" t="str">
            <v>Current</v>
          </cell>
        </row>
        <row r="1065">
          <cell r="A1065" t="str">
            <v>New</v>
          </cell>
        </row>
        <row r="1066">
          <cell r="A1066" t="str">
            <v>Current</v>
          </cell>
        </row>
        <row r="1067">
          <cell r="A1067" t="str">
            <v>Current</v>
          </cell>
        </row>
        <row r="1068">
          <cell r="A1068" t="str">
            <v>Current</v>
          </cell>
        </row>
        <row r="1069">
          <cell r="A1069" t="str">
            <v>Current</v>
          </cell>
        </row>
        <row r="1070">
          <cell r="A1070" t="str">
            <v>Current</v>
          </cell>
        </row>
        <row r="1071">
          <cell r="A1071" t="str">
            <v>EOL</v>
          </cell>
        </row>
        <row r="1072">
          <cell r="A1072" t="str">
            <v>Current</v>
          </cell>
        </row>
        <row r="1073">
          <cell r="A1073" t="str">
            <v>New</v>
          </cell>
        </row>
        <row r="1074">
          <cell r="A1074" t="str">
            <v>New</v>
          </cell>
        </row>
        <row r="1075">
          <cell r="A1075" t="str">
            <v>New</v>
          </cell>
        </row>
        <row r="1076">
          <cell r="A1076" t="str">
            <v>New</v>
          </cell>
        </row>
        <row r="1077">
          <cell r="A1077" t="str">
            <v>Current</v>
          </cell>
        </row>
        <row r="1078">
          <cell r="A1078" t="str">
            <v>Current</v>
          </cell>
        </row>
        <row r="1079">
          <cell r="A1079" t="str">
            <v>Current</v>
          </cell>
        </row>
        <row r="1080">
          <cell r="A1080" t="str">
            <v>Current</v>
          </cell>
        </row>
        <row r="1081">
          <cell r="A1081" t="str">
            <v>Current</v>
          </cell>
        </row>
        <row r="1082">
          <cell r="A1082" t="str">
            <v>Current</v>
          </cell>
        </row>
        <row r="1083">
          <cell r="A1083" t="str">
            <v>New</v>
          </cell>
        </row>
        <row r="1084">
          <cell r="A1084" t="str">
            <v>New</v>
          </cell>
        </row>
        <row r="1085">
          <cell r="A1085" t="str">
            <v>New</v>
          </cell>
        </row>
        <row r="1086">
          <cell r="A1086" t="str">
            <v>EOL</v>
          </cell>
        </row>
        <row r="1087">
          <cell r="A1087" t="str">
            <v>EOL</v>
          </cell>
        </row>
        <row r="1088">
          <cell r="A1088" t="str">
            <v>EOL</v>
          </cell>
        </row>
        <row r="1089">
          <cell r="A1089" t="str">
            <v>New Triplet</v>
          </cell>
        </row>
        <row r="1090">
          <cell r="A1090" t="str">
            <v>New Triplet</v>
          </cell>
        </row>
        <row r="1091">
          <cell r="A1091" t="str">
            <v>New Triplet</v>
          </cell>
        </row>
        <row r="1092">
          <cell r="A1092" t="str">
            <v>New</v>
          </cell>
        </row>
        <row r="1093">
          <cell r="A1093" t="str">
            <v>New</v>
          </cell>
        </row>
        <row r="1094">
          <cell r="A1094" t="str">
            <v>New</v>
          </cell>
        </row>
        <row r="1095">
          <cell r="A1095" t="str">
            <v>Current</v>
          </cell>
        </row>
        <row r="1096">
          <cell r="A1096" t="str">
            <v>EOL</v>
          </cell>
        </row>
        <row r="1097">
          <cell r="A1097" t="str">
            <v>Current</v>
          </cell>
        </row>
        <row r="1098">
          <cell r="A1098" t="str">
            <v>Current</v>
          </cell>
        </row>
        <row r="1099">
          <cell r="A1099" t="str">
            <v>EOL</v>
          </cell>
        </row>
        <row r="1100">
          <cell r="A1100" t="str">
            <v>Current</v>
          </cell>
        </row>
        <row r="1101">
          <cell r="A1101" t="str">
            <v>Current</v>
          </cell>
        </row>
        <row r="1102">
          <cell r="A1102" t="str">
            <v>EOL</v>
          </cell>
        </row>
        <row r="1103">
          <cell r="A1103" t="str">
            <v>Current</v>
          </cell>
        </row>
        <row r="1104">
          <cell r="A1104" t="str">
            <v>New</v>
          </cell>
        </row>
        <row r="1105">
          <cell r="A1105" t="str">
            <v>New</v>
          </cell>
        </row>
        <row r="1106">
          <cell r="A1106" t="str">
            <v>New</v>
          </cell>
        </row>
        <row r="1107">
          <cell r="A1107" t="str">
            <v>Current</v>
          </cell>
        </row>
        <row r="1108">
          <cell r="A1108" t="str">
            <v>Current</v>
          </cell>
        </row>
        <row r="1109">
          <cell r="A1109" t="str">
            <v>New</v>
          </cell>
        </row>
        <row r="1110">
          <cell r="A1110" t="str">
            <v>Current</v>
          </cell>
        </row>
        <row r="1111">
          <cell r="A1111" t="str">
            <v>EOL</v>
          </cell>
        </row>
        <row r="1112">
          <cell r="A1112" t="str">
            <v>Current</v>
          </cell>
        </row>
        <row r="1113">
          <cell r="A1113" t="str">
            <v>New</v>
          </cell>
        </row>
        <row r="1114">
          <cell r="A1114" t="str">
            <v>New</v>
          </cell>
        </row>
        <row r="1115">
          <cell r="A1115" t="str">
            <v>Current</v>
          </cell>
        </row>
        <row r="1116">
          <cell r="A1116" t="str">
            <v>Current</v>
          </cell>
        </row>
        <row r="1117">
          <cell r="A1117" t="str">
            <v>Current</v>
          </cell>
        </row>
        <row r="1118">
          <cell r="A1118" t="str">
            <v>Current</v>
          </cell>
        </row>
        <row r="1119">
          <cell r="A1119" t="str">
            <v>Current</v>
          </cell>
        </row>
        <row r="1120">
          <cell r="A1120" t="str">
            <v>EOL</v>
          </cell>
        </row>
        <row r="1121">
          <cell r="A1121" t="str">
            <v>New</v>
          </cell>
        </row>
        <row r="1122">
          <cell r="A1122" t="str">
            <v>New</v>
          </cell>
        </row>
        <row r="1123">
          <cell r="A1123" t="str">
            <v>New</v>
          </cell>
        </row>
        <row r="1124">
          <cell r="A1124" t="str">
            <v>New</v>
          </cell>
        </row>
        <row r="1125">
          <cell r="A1125" t="str">
            <v>New</v>
          </cell>
        </row>
        <row r="1126">
          <cell r="A1126" t="str">
            <v>New</v>
          </cell>
        </row>
        <row r="1127">
          <cell r="A1127" t="str">
            <v>New</v>
          </cell>
        </row>
        <row r="1128">
          <cell r="A1128" t="str">
            <v>New</v>
          </cell>
        </row>
        <row r="1129">
          <cell r="A1129" t="str">
            <v>New</v>
          </cell>
        </row>
        <row r="1130">
          <cell r="A1130" t="str">
            <v>New</v>
          </cell>
        </row>
        <row r="1131">
          <cell r="A1131" t="str">
            <v>Current</v>
          </cell>
        </row>
        <row r="1132">
          <cell r="A1132" t="str">
            <v>Current</v>
          </cell>
        </row>
        <row r="1133">
          <cell r="A1133" t="str">
            <v>Current</v>
          </cell>
        </row>
        <row r="1134">
          <cell r="A1134" t="str">
            <v>EOL</v>
          </cell>
        </row>
        <row r="1135">
          <cell r="A1135" t="str">
            <v>EOL</v>
          </cell>
        </row>
        <row r="1136">
          <cell r="A1136" t="str">
            <v>EOL</v>
          </cell>
        </row>
        <row r="1137">
          <cell r="A1137" t="str">
            <v>EOL</v>
          </cell>
        </row>
        <row r="1138">
          <cell r="A1138" t="str">
            <v>EOL</v>
          </cell>
        </row>
        <row r="1139">
          <cell r="A1139" t="str">
            <v>EOL</v>
          </cell>
        </row>
        <row r="1140">
          <cell r="A1140" t="str">
            <v>New</v>
          </cell>
        </row>
        <row r="1141">
          <cell r="A1141" t="str">
            <v>New</v>
          </cell>
        </row>
        <row r="1142">
          <cell r="A1142" t="str">
            <v>New</v>
          </cell>
        </row>
        <row r="1143">
          <cell r="A1143" t="str">
            <v>New</v>
          </cell>
        </row>
        <row r="1144">
          <cell r="A1144" t="str">
            <v>New</v>
          </cell>
        </row>
        <row r="1145">
          <cell r="A1145" t="str">
            <v>New</v>
          </cell>
        </row>
        <row r="1146">
          <cell r="A1146" t="str">
            <v>Current</v>
          </cell>
        </row>
        <row r="1147">
          <cell r="A1147" t="str">
            <v>Current</v>
          </cell>
        </row>
        <row r="1148">
          <cell r="A1148" t="str">
            <v>Current</v>
          </cell>
        </row>
        <row r="1149">
          <cell r="A1149" t="str">
            <v>New Triplet</v>
          </cell>
        </row>
        <row r="1150">
          <cell r="A1150" t="str">
            <v>New Triplet</v>
          </cell>
        </row>
        <row r="1151">
          <cell r="A1151" t="str">
            <v>New Triplet</v>
          </cell>
        </row>
        <row r="1152">
          <cell r="A1152" t="str">
            <v>New Triplet</v>
          </cell>
        </row>
        <row r="1153">
          <cell r="A1153" t="str">
            <v>Current</v>
          </cell>
        </row>
        <row r="1154">
          <cell r="A1154" t="str">
            <v>Current</v>
          </cell>
        </row>
        <row r="1155">
          <cell r="A1155" t="str">
            <v>New</v>
          </cell>
        </row>
        <row r="1156">
          <cell r="A1156" t="str">
            <v>New</v>
          </cell>
        </row>
        <row r="1157">
          <cell r="A1157" t="str">
            <v>New</v>
          </cell>
        </row>
        <row r="1158">
          <cell r="A1158" t="str">
            <v>New</v>
          </cell>
        </row>
        <row r="1159">
          <cell r="A1159" t="str">
            <v>New</v>
          </cell>
        </row>
        <row r="1160">
          <cell r="A1160" t="str">
            <v>New</v>
          </cell>
        </row>
        <row r="1161">
          <cell r="A1161" t="str">
            <v>New</v>
          </cell>
        </row>
        <row r="1162">
          <cell r="A1162" t="str">
            <v>New</v>
          </cell>
        </row>
        <row r="1163">
          <cell r="A1163" t="str">
            <v>New</v>
          </cell>
        </row>
        <row r="1164">
          <cell r="A1164" t="str">
            <v>New</v>
          </cell>
        </row>
        <row r="1165">
          <cell r="A1165" t="str">
            <v>New</v>
          </cell>
        </row>
        <row r="1166">
          <cell r="A1166" t="str">
            <v>New</v>
          </cell>
        </row>
        <row r="1167">
          <cell r="A1167" t="str">
            <v>New</v>
          </cell>
        </row>
        <row r="1168">
          <cell r="A1168" t="str">
            <v>Current</v>
          </cell>
        </row>
        <row r="1169">
          <cell r="A1169" t="str">
            <v>Current</v>
          </cell>
        </row>
        <row r="1170">
          <cell r="A1170" t="str">
            <v>Current</v>
          </cell>
        </row>
        <row r="1171">
          <cell r="A1171" t="str">
            <v>New</v>
          </cell>
        </row>
        <row r="1172">
          <cell r="A1172" t="str">
            <v>New</v>
          </cell>
        </row>
        <row r="1173">
          <cell r="A1173" t="str">
            <v>New</v>
          </cell>
        </row>
        <row r="1174">
          <cell r="A1174" t="str">
            <v>New</v>
          </cell>
        </row>
        <row r="1175">
          <cell r="A1175" t="str">
            <v>New</v>
          </cell>
        </row>
        <row r="1176">
          <cell r="A1176" t="str">
            <v>Current</v>
          </cell>
        </row>
        <row r="1177">
          <cell r="A1177" t="str">
            <v>Current</v>
          </cell>
        </row>
        <row r="1178">
          <cell r="A1178" t="str">
            <v>Current</v>
          </cell>
        </row>
        <row r="1179">
          <cell r="A1179" t="str">
            <v>New</v>
          </cell>
        </row>
        <row r="1180">
          <cell r="A1180" t="str">
            <v>New Triplet</v>
          </cell>
        </row>
        <row r="1181">
          <cell r="A1181" t="str">
            <v>New Triplet</v>
          </cell>
        </row>
        <row r="1182">
          <cell r="A1182" t="str">
            <v>New</v>
          </cell>
        </row>
        <row r="1183">
          <cell r="A1183" t="str">
            <v>Current</v>
          </cell>
        </row>
        <row r="1184">
          <cell r="A1184" t="str">
            <v>Current</v>
          </cell>
        </row>
        <row r="1185">
          <cell r="A1185" t="str">
            <v>Current</v>
          </cell>
        </row>
        <row r="1186">
          <cell r="A1186" t="str">
            <v>Current</v>
          </cell>
        </row>
        <row r="1187">
          <cell r="A1187" t="str">
            <v>New</v>
          </cell>
        </row>
        <row r="1188">
          <cell r="A1188" t="str">
            <v>New</v>
          </cell>
        </row>
        <row r="1189">
          <cell r="A1189" t="str">
            <v>Current</v>
          </cell>
        </row>
        <row r="1190">
          <cell r="A1190" t="str">
            <v>Current</v>
          </cell>
        </row>
        <row r="1191">
          <cell r="A1191" t="str">
            <v>Current</v>
          </cell>
        </row>
        <row r="1192">
          <cell r="A1192" t="str">
            <v>New Triplet</v>
          </cell>
        </row>
        <row r="1193">
          <cell r="A1193" t="str">
            <v>New Triplet</v>
          </cell>
        </row>
        <row r="1194">
          <cell r="A1194" t="str">
            <v>New Triplet</v>
          </cell>
        </row>
        <row r="1195">
          <cell r="A1195" t="str">
            <v>New</v>
          </cell>
        </row>
        <row r="1196">
          <cell r="A1196" t="str">
            <v>New Triplet</v>
          </cell>
        </row>
        <row r="1197">
          <cell r="A1197" t="str">
            <v>New Triplet</v>
          </cell>
        </row>
        <row r="1198">
          <cell r="A1198" t="str">
            <v>New Triplet</v>
          </cell>
        </row>
        <row r="1199">
          <cell r="A1199" t="str">
            <v>New</v>
          </cell>
        </row>
        <row r="1200">
          <cell r="A1200" t="str">
            <v>Current</v>
          </cell>
        </row>
        <row r="1201">
          <cell r="A1201" t="str">
            <v>New</v>
          </cell>
        </row>
        <row r="1202">
          <cell r="A1202" t="str">
            <v>Current</v>
          </cell>
        </row>
        <row r="1203">
          <cell r="A1203" t="str">
            <v>Current</v>
          </cell>
        </row>
        <row r="1204">
          <cell r="A1204" t="str">
            <v>New</v>
          </cell>
        </row>
        <row r="1205">
          <cell r="A1205" t="str">
            <v>New</v>
          </cell>
        </row>
        <row r="1206">
          <cell r="A1206" t="str">
            <v>New</v>
          </cell>
        </row>
        <row r="1207">
          <cell r="A1207" t="str">
            <v>New</v>
          </cell>
        </row>
        <row r="1208">
          <cell r="A1208" t="str">
            <v>Current</v>
          </cell>
        </row>
        <row r="1209">
          <cell r="A1209" t="str">
            <v>Current</v>
          </cell>
        </row>
        <row r="1210">
          <cell r="A1210" t="str">
            <v>Current</v>
          </cell>
        </row>
        <row r="1211">
          <cell r="A1211" t="str">
            <v>Current</v>
          </cell>
        </row>
        <row r="1212">
          <cell r="A1212" t="str">
            <v>New</v>
          </cell>
        </row>
        <row r="1213">
          <cell r="A1213" t="str">
            <v>New</v>
          </cell>
        </row>
        <row r="1214">
          <cell r="A1214" t="str">
            <v>Current</v>
          </cell>
        </row>
        <row r="1215">
          <cell r="A1215" t="str">
            <v>New</v>
          </cell>
        </row>
        <row r="1216">
          <cell r="A1216" t="str">
            <v>New</v>
          </cell>
        </row>
        <row r="1217">
          <cell r="A1217" t="str">
            <v>Current</v>
          </cell>
        </row>
        <row r="1218">
          <cell r="A1218" t="str">
            <v>Current</v>
          </cell>
        </row>
        <row r="1219">
          <cell r="A1219" t="str">
            <v>Current</v>
          </cell>
        </row>
        <row r="1220">
          <cell r="A1220" t="str">
            <v>New</v>
          </cell>
        </row>
        <row r="1221">
          <cell r="A1221" t="str">
            <v>Current</v>
          </cell>
        </row>
        <row r="1222">
          <cell r="A1222" t="str">
            <v>EOL</v>
          </cell>
        </row>
        <row r="1223">
          <cell r="A1223" t="str">
            <v>Current</v>
          </cell>
        </row>
        <row r="1224">
          <cell r="A1224" t="str">
            <v>Current</v>
          </cell>
        </row>
        <row r="1225">
          <cell r="A1225" t="str">
            <v>New</v>
          </cell>
        </row>
        <row r="1226">
          <cell r="A1226" t="str">
            <v>New</v>
          </cell>
        </row>
        <row r="1227">
          <cell r="A1227" t="str">
            <v>New</v>
          </cell>
        </row>
        <row r="1228">
          <cell r="A1228" t="str">
            <v>Current</v>
          </cell>
        </row>
        <row r="1229">
          <cell r="A1229" t="str">
            <v>Current</v>
          </cell>
        </row>
        <row r="1230">
          <cell r="A1230" t="str">
            <v>Current</v>
          </cell>
        </row>
        <row r="1231">
          <cell r="A1231" t="str">
            <v>New Triplet</v>
          </cell>
        </row>
        <row r="1232">
          <cell r="A1232" t="str">
            <v>New Triplet</v>
          </cell>
        </row>
        <row r="1233">
          <cell r="A1233" t="str">
            <v>Current</v>
          </cell>
        </row>
        <row r="1234">
          <cell r="A1234" t="str">
            <v>New</v>
          </cell>
        </row>
        <row r="1235">
          <cell r="A1235" t="str">
            <v>Current</v>
          </cell>
        </row>
        <row r="1236">
          <cell r="A1236" t="str">
            <v>Current</v>
          </cell>
        </row>
        <row r="1237">
          <cell r="A1237" t="str">
            <v>Current</v>
          </cell>
        </row>
        <row r="1238">
          <cell r="A1238" t="str">
            <v>EOL</v>
          </cell>
        </row>
        <row r="1239">
          <cell r="A1239" t="str">
            <v>Current</v>
          </cell>
        </row>
        <row r="1240">
          <cell r="A1240" t="str">
            <v>Current</v>
          </cell>
        </row>
        <row r="1241">
          <cell r="A1241" t="str">
            <v>Current</v>
          </cell>
        </row>
        <row r="1242">
          <cell r="A1242" t="str">
            <v>Current</v>
          </cell>
        </row>
        <row r="1243">
          <cell r="A1243" t="str">
            <v>Current</v>
          </cell>
        </row>
        <row r="1244">
          <cell r="A1244" t="str">
            <v>Current</v>
          </cell>
        </row>
        <row r="1245">
          <cell r="A1245" t="str">
            <v>Current</v>
          </cell>
        </row>
        <row r="1246">
          <cell r="A1246" t="str">
            <v>Current</v>
          </cell>
        </row>
        <row r="1247">
          <cell r="A1247" t="str">
            <v>Current</v>
          </cell>
        </row>
        <row r="1248">
          <cell r="A1248" t="str">
            <v>New Triplet</v>
          </cell>
        </row>
        <row r="1249">
          <cell r="A1249" t="str">
            <v>Current</v>
          </cell>
        </row>
        <row r="1250">
          <cell r="A1250" t="str">
            <v>Current</v>
          </cell>
        </row>
        <row r="1251">
          <cell r="A1251" t="str">
            <v>Current</v>
          </cell>
        </row>
        <row r="1252">
          <cell r="A1252" t="str">
            <v>Current</v>
          </cell>
        </row>
        <row r="1253">
          <cell r="A1253" t="str">
            <v>EOL</v>
          </cell>
        </row>
        <row r="1254">
          <cell r="A1254" t="str">
            <v>New Triplet</v>
          </cell>
        </row>
        <row r="1255">
          <cell r="A1255" t="str">
            <v>New Triplet</v>
          </cell>
        </row>
        <row r="1256">
          <cell r="A1256" t="str">
            <v>New Triplet</v>
          </cell>
        </row>
        <row r="1257">
          <cell r="A1257" t="str">
            <v>Current</v>
          </cell>
        </row>
        <row r="1258">
          <cell r="A1258" t="str">
            <v>New</v>
          </cell>
        </row>
        <row r="1259">
          <cell r="A1259" t="str">
            <v>Current</v>
          </cell>
        </row>
        <row r="1260">
          <cell r="A1260" t="str">
            <v>Current</v>
          </cell>
        </row>
        <row r="1261">
          <cell r="A1261" t="str">
            <v>Current</v>
          </cell>
        </row>
        <row r="1262">
          <cell r="A1262" t="str">
            <v>New</v>
          </cell>
        </row>
        <row r="1263">
          <cell r="A1263" t="str">
            <v>Current</v>
          </cell>
        </row>
        <row r="1264">
          <cell r="A1264" t="str">
            <v>New</v>
          </cell>
        </row>
        <row r="1265">
          <cell r="A1265" t="str">
            <v>New</v>
          </cell>
        </row>
        <row r="1266">
          <cell r="A1266" t="str">
            <v>New</v>
          </cell>
        </row>
        <row r="1267">
          <cell r="A1267" t="str">
            <v>Current</v>
          </cell>
        </row>
        <row r="1268">
          <cell r="A1268" t="str">
            <v>EOL</v>
          </cell>
        </row>
        <row r="1269">
          <cell r="A1269" t="str">
            <v>New</v>
          </cell>
        </row>
        <row r="1270">
          <cell r="A1270" t="str">
            <v>New</v>
          </cell>
        </row>
        <row r="1271">
          <cell r="A1271" t="str">
            <v>Current</v>
          </cell>
        </row>
        <row r="1272">
          <cell r="A1272" t="str">
            <v>New</v>
          </cell>
        </row>
        <row r="1273">
          <cell r="A1273" t="str">
            <v>Current</v>
          </cell>
        </row>
        <row r="1274">
          <cell r="A1274" t="str">
            <v>Current</v>
          </cell>
        </row>
        <row r="1275">
          <cell r="A1275" t="str">
            <v>New</v>
          </cell>
        </row>
        <row r="1276">
          <cell r="A1276" t="str">
            <v>EOL</v>
          </cell>
        </row>
        <row r="1277">
          <cell r="A1277" t="str">
            <v>Current</v>
          </cell>
        </row>
        <row r="1278">
          <cell r="A1278" t="str">
            <v>EOL</v>
          </cell>
        </row>
        <row r="1279">
          <cell r="A1279" t="str">
            <v>EOL</v>
          </cell>
        </row>
        <row r="1280">
          <cell r="A1280" t="str">
            <v>New Triplet</v>
          </cell>
        </row>
        <row r="1281">
          <cell r="A1281" t="str">
            <v>Current</v>
          </cell>
        </row>
        <row r="1282">
          <cell r="A1282" t="str">
            <v>New</v>
          </cell>
        </row>
        <row r="1283">
          <cell r="A1283" t="str">
            <v>Current</v>
          </cell>
        </row>
        <row r="1284">
          <cell r="A1284" t="str">
            <v>Current</v>
          </cell>
        </row>
        <row r="1285">
          <cell r="A1285" t="str">
            <v>Current</v>
          </cell>
        </row>
        <row r="1286">
          <cell r="A1286" t="str">
            <v>New</v>
          </cell>
        </row>
        <row r="1287">
          <cell r="A1287" t="str">
            <v>New</v>
          </cell>
        </row>
        <row r="1288">
          <cell r="A1288" t="str">
            <v>Current</v>
          </cell>
        </row>
        <row r="1289">
          <cell r="A1289" t="str">
            <v>EOL</v>
          </cell>
        </row>
        <row r="1290">
          <cell r="A1290" t="str">
            <v>New</v>
          </cell>
        </row>
        <row r="1291">
          <cell r="A1291" t="str">
            <v>Current</v>
          </cell>
        </row>
        <row r="1292">
          <cell r="A1292" t="str">
            <v>New</v>
          </cell>
        </row>
        <row r="1293">
          <cell r="A1293" t="str">
            <v>Current</v>
          </cell>
        </row>
        <row r="1294">
          <cell r="A1294" t="str">
            <v>Current</v>
          </cell>
        </row>
        <row r="1295">
          <cell r="A1295" t="str">
            <v>New</v>
          </cell>
        </row>
        <row r="1296">
          <cell r="A1296" t="str">
            <v>EOL</v>
          </cell>
        </row>
        <row r="1297">
          <cell r="A1297" t="str">
            <v>EOL</v>
          </cell>
        </row>
        <row r="1298">
          <cell r="A1298" t="str">
            <v>EOL</v>
          </cell>
        </row>
        <row r="1299">
          <cell r="A1299" t="str">
            <v>New Triplet</v>
          </cell>
        </row>
        <row r="1300">
          <cell r="A1300" t="str">
            <v>New Triplet</v>
          </cell>
        </row>
        <row r="1301">
          <cell r="A1301" t="str">
            <v>New Triplet</v>
          </cell>
        </row>
        <row r="1302">
          <cell r="A1302" t="str">
            <v>New</v>
          </cell>
        </row>
        <row r="1303">
          <cell r="A1303" t="str">
            <v>Current</v>
          </cell>
        </row>
        <row r="1304">
          <cell r="A1304" t="str">
            <v>Current</v>
          </cell>
        </row>
        <row r="1305">
          <cell r="A1305" t="str">
            <v>New</v>
          </cell>
        </row>
        <row r="1306">
          <cell r="A1306" t="str">
            <v>Current</v>
          </cell>
        </row>
        <row r="1307">
          <cell r="A1307" t="str">
            <v>Current</v>
          </cell>
        </row>
        <row r="1308">
          <cell r="A1308" t="str">
            <v>New</v>
          </cell>
        </row>
        <row r="1309">
          <cell r="A1309" t="str">
            <v>New</v>
          </cell>
        </row>
        <row r="1310">
          <cell r="A1310" t="str">
            <v>Current</v>
          </cell>
        </row>
        <row r="1311">
          <cell r="A1311" t="str">
            <v>Current</v>
          </cell>
        </row>
        <row r="1312">
          <cell r="A1312" t="str">
            <v>New</v>
          </cell>
        </row>
        <row r="1313">
          <cell r="A1313" t="str">
            <v>EOL</v>
          </cell>
        </row>
        <row r="1314">
          <cell r="A1314" t="str">
            <v>EOL</v>
          </cell>
        </row>
        <row r="1315">
          <cell r="A1315" t="str">
            <v>Current</v>
          </cell>
        </row>
        <row r="1316">
          <cell r="A1316" t="str">
            <v>Current</v>
          </cell>
        </row>
        <row r="1317">
          <cell r="A1317" t="str">
            <v>New</v>
          </cell>
        </row>
        <row r="1318">
          <cell r="A1318" t="str">
            <v>New</v>
          </cell>
        </row>
        <row r="1319">
          <cell r="A1319" t="str">
            <v>New</v>
          </cell>
        </row>
        <row r="1320">
          <cell r="A1320" t="str">
            <v>Current</v>
          </cell>
        </row>
        <row r="1321">
          <cell r="A1321" t="str">
            <v>New</v>
          </cell>
        </row>
        <row r="1322">
          <cell r="A1322" t="str">
            <v>New</v>
          </cell>
        </row>
        <row r="1323">
          <cell r="A1323" t="str">
            <v>New</v>
          </cell>
        </row>
        <row r="1324">
          <cell r="A1324" t="str">
            <v>New</v>
          </cell>
        </row>
        <row r="1325">
          <cell r="A1325" t="str">
            <v>Current</v>
          </cell>
        </row>
        <row r="1326">
          <cell r="A1326" t="str">
            <v>Current</v>
          </cell>
        </row>
        <row r="1327">
          <cell r="A1327" t="str">
            <v>New</v>
          </cell>
        </row>
        <row r="1328">
          <cell r="A1328" t="str">
            <v>New</v>
          </cell>
        </row>
        <row r="1329">
          <cell r="A1329" t="str">
            <v>New</v>
          </cell>
        </row>
        <row r="1330">
          <cell r="A1330" t="str">
            <v>New</v>
          </cell>
        </row>
        <row r="1331">
          <cell r="A1331" t="str">
            <v>New</v>
          </cell>
        </row>
        <row r="1332">
          <cell r="A1332" t="str">
            <v>Current</v>
          </cell>
        </row>
        <row r="1333">
          <cell r="A1333" t="str">
            <v>Current</v>
          </cell>
        </row>
        <row r="1334">
          <cell r="A1334" t="str">
            <v>New</v>
          </cell>
        </row>
        <row r="1335">
          <cell r="A1335" t="str">
            <v>New</v>
          </cell>
        </row>
        <row r="1336">
          <cell r="A1336" t="str">
            <v>New</v>
          </cell>
        </row>
        <row r="1337">
          <cell r="A1337" t="str">
            <v>New</v>
          </cell>
        </row>
        <row r="1338">
          <cell r="A1338" t="str">
            <v>New</v>
          </cell>
        </row>
        <row r="1339">
          <cell r="A1339" t="str">
            <v>New</v>
          </cell>
        </row>
        <row r="1340">
          <cell r="A1340" t="str">
            <v>New</v>
          </cell>
        </row>
        <row r="1341">
          <cell r="A1341" t="str">
            <v>EOL</v>
          </cell>
        </row>
        <row r="1342">
          <cell r="A1342" t="str">
            <v>New</v>
          </cell>
        </row>
        <row r="1343">
          <cell r="A1343" t="str">
            <v>New</v>
          </cell>
        </row>
        <row r="1344">
          <cell r="A1344" t="str">
            <v>Current</v>
          </cell>
        </row>
        <row r="1345">
          <cell r="A1345" t="str">
            <v>Current</v>
          </cell>
        </row>
        <row r="1346">
          <cell r="A1346" t="str">
            <v>Current</v>
          </cell>
        </row>
        <row r="1347">
          <cell r="A1347" t="str">
            <v>New</v>
          </cell>
        </row>
        <row r="1348">
          <cell r="A1348" t="str">
            <v>New</v>
          </cell>
        </row>
        <row r="1349">
          <cell r="A1349" t="str">
            <v>New</v>
          </cell>
        </row>
        <row r="1350">
          <cell r="A1350" t="str">
            <v>EOL</v>
          </cell>
        </row>
        <row r="1351">
          <cell r="A1351" t="str">
            <v>New</v>
          </cell>
        </row>
        <row r="1352">
          <cell r="A1352" t="str">
            <v>New</v>
          </cell>
        </row>
        <row r="1353">
          <cell r="A1353" t="str">
            <v>Current</v>
          </cell>
        </row>
        <row r="1354">
          <cell r="A1354" t="str">
            <v>Current</v>
          </cell>
        </row>
        <row r="1355">
          <cell r="A1355" t="str">
            <v>Current</v>
          </cell>
        </row>
        <row r="1356">
          <cell r="A1356" t="str">
            <v>New</v>
          </cell>
        </row>
        <row r="1357">
          <cell r="A1357" t="str">
            <v>New</v>
          </cell>
        </row>
        <row r="1358">
          <cell r="A1358" t="str">
            <v>New</v>
          </cell>
        </row>
        <row r="1359">
          <cell r="A1359" t="str">
            <v>New</v>
          </cell>
        </row>
        <row r="1360">
          <cell r="A1360" t="str">
            <v>New</v>
          </cell>
        </row>
        <row r="1361">
          <cell r="A1361" t="str">
            <v>New</v>
          </cell>
        </row>
        <row r="1362">
          <cell r="A1362" t="str">
            <v>New</v>
          </cell>
        </row>
        <row r="1363">
          <cell r="A1363" t="str">
            <v>New</v>
          </cell>
        </row>
        <row r="1364">
          <cell r="A1364" t="str">
            <v>New</v>
          </cell>
        </row>
        <row r="1365">
          <cell r="A1365" t="str">
            <v>Current</v>
          </cell>
        </row>
        <row r="1366">
          <cell r="A1366" t="str">
            <v>Current</v>
          </cell>
        </row>
        <row r="1367">
          <cell r="A1367" t="str">
            <v>Current</v>
          </cell>
        </row>
        <row r="1368">
          <cell r="A1368" t="str">
            <v>Current</v>
          </cell>
        </row>
        <row r="1369">
          <cell r="A1369" t="str">
            <v>New</v>
          </cell>
        </row>
        <row r="1370">
          <cell r="A1370" t="str">
            <v>New</v>
          </cell>
        </row>
        <row r="1371">
          <cell r="A1371" t="str">
            <v>New</v>
          </cell>
        </row>
        <row r="1372">
          <cell r="A1372" t="str">
            <v>New</v>
          </cell>
        </row>
        <row r="1373">
          <cell r="A1373" t="str">
            <v>New</v>
          </cell>
        </row>
        <row r="1374">
          <cell r="A1374" t="str">
            <v>New</v>
          </cell>
        </row>
        <row r="1375">
          <cell r="A1375" t="str">
            <v>New</v>
          </cell>
        </row>
        <row r="1376">
          <cell r="A1376" t="str">
            <v>Current</v>
          </cell>
        </row>
        <row r="1377">
          <cell r="A1377" t="str">
            <v>New</v>
          </cell>
        </row>
        <row r="1378">
          <cell r="A1378" t="str">
            <v>Current</v>
          </cell>
        </row>
        <row r="1379">
          <cell r="A1379" t="str">
            <v>Current</v>
          </cell>
        </row>
        <row r="1380">
          <cell r="A1380" t="str">
            <v>New</v>
          </cell>
        </row>
        <row r="1381">
          <cell r="A1381" t="str">
            <v>New</v>
          </cell>
        </row>
        <row r="1382">
          <cell r="A1382" t="str">
            <v>New</v>
          </cell>
        </row>
        <row r="1383">
          <cell r="A1383" t="str">
            <v>New</v>
          </cell>
        </row>
        <row r="1384">
          <cell r="A1384" t="str">
            <v>New</v>
          </cell>
        </row>
        <row r="1385">
          <cell r="A1385" t="str">
            <v>New</v>
          </cell>
        </row>
        <row r="1386">
          <cell r="A1386" t="str">
            <v>New</v>
          </cell>
        </row>
        <row r="1387">
          <cell r="A1387" t="str">
            <v>New</v>
          </cell>
        </row>
        <row r="1388">
          <cell r="A1388" t="str">
            <v>New</v>
          </cell>
        </row>
        <row r="1389">
          <cell r="A1389" t="str">
            <v>New</v>
          </cell>
        </row>
        <row r="1390">
          <cell r="A1390" t="str">
            <v>New</v>
          </cell>
        </row>
        <row r="1391">
          <cell r="A1391" t="str">
            <v>New</v>
          </cell>
        </row>
        <row r="1392">
          <cell r="A1392" t="str">
            <v>New</v>
          </cell>
        </row>
        <row r="1393">
          <cell r="A1393" t="str">
            <v>New</v>
          </cell>
        </row>
        <row r="1394">
          <cell r="A1394" t="str">
            <v>New</v>
          </cell>
        </row>
        <row r="1395">
          <cell r="A1395" t="str">
            <v>New</v>
          </cell>
        </row>
        <row r="1396">
          <cell r="A1396" t="str">
            <v>New</v>
          </cell>
        </row>
        <row r="1397">
          <cell r="A1397" t="str">
            <v>New</v>
          </cell>
        </row>
        <row r="1398">
          <cell r="A1398" t="str">
            <v>New</v>
          </cell>
        </row>
        <row r="1399">
          <cell r="A1399" t="str">
            <v>New</v>
          </cell>
        </row>
        <row r="1400">
          <cell r="A1400" t="str">
            <v>New</v>
          </cell>
        </row>
        <row r="1401">
          <cell r="A1401" t="str">
            <v>New</v>
          </cell>
        </row>
        <row r="1402">
          <cell r="A1402" t="str">
            <v>New</v>
          </cell>
        </row>
        <row r="1403">
          <cell r="A1403" t="str">
            <v>Current</v>
          </cell>
        </row>
        <row r="1404">
          <cell r="A1404" t="str">
            <v>Current</v>
          </cell>
        </row>
        <row r="1405">
          <cell r="A1405" t="str">
            <v>Current</v>
          </cell>
        </row>
        <row r="1406">
          <cell r="A1406" t="str">
            <v>Current</v>
          </cell>
        </row>
        <row r="1407">
          <cell r="A1407" t="str">
            <v>New</v>
          </cell>
        </row>
        <row r="1408">
          <cell r="A1408" t="str">
            <v>New</v>
          </cell>
        </row>
        <row r="1409">
          <cell r="A1409" t="str">
            <v>New</v>
          </cell>
        </row>
        <row r="1410">
          <cell r="A1410" t="str">
            <v>Current</v>
          </cell>
        </row>
        <row r="1411">
          <cell r="A1411" t="str">
            <v>Current</v>
          </cell>
        </row>
        <row r="1412">
          <cell r="A1412" t="str">
            <v>Current</v>
          </cell>
        </row>
        <row r="1413">
          <cell r="A1413" t="str">
            <v>New</v>
          </cell>
        </row>
        <row r="1414">
          <cell r="A1414" t="str">
            <v>New</v>
          </cell>
        </row>
        <row r="1415">
          <cell r="A1415" t="str">
            <v>New</v>
          </cell>
        </row>
        <row r="1416">
          <cell r="A1416" t="str">
            <v>Current</v>
          </cell>
        </row>
        <row r="1417">
          <cell r="A1417" t="str">
            <v>Current</v>
          </cell>
        </row>
        <row r="1418">
          <cell r="A1418" t="str">
            <v>Current</v>
          </cell>
        </row>
        <row r="1419">
          <cell r="A1419" t="str">
            <v>Current</v>
          </cell>
        </row>
        <row r="1420">
          <cell r="A1420" t="str">
            <v>Current</v>
          </cell>
        </row>
        <row r="1421">
          <cell r="A1421" t="str">
            <v>Current</v>
          </cell>
        </row>
        <row r="1422">
          <cell r="A1422" t="str">
            <v>Current</v>
          </cell>
        </row>
        <row r="1423">
          <cell r="A1423" t="str">
            <v>Current</v>
          </cell>
        </row>
        <row r="1424">
          <cell r="A1424" t="str">
            <v>New</v>
          </cell>
        </row>
        <row r="1425">
          <cell r="A1425" t="str">
            <v>New</v>
          </cell>
        </row>
        <row r="1426">
          <cell r="A1426" t="str">
            <v>New</v>
          </cell>
        </row>
        <row r="1427">
          <cell r="A1427" t="str">
            <v>Current</v>
          </cell>
        </row>
        <row r="1428">
          <cell r="A1428" t="str">
            <v>Current</v>
          </cell>
        </row>
        <row r="1429">
          <cell r="A1429" t="str">
            <v>Current</v>
          </cell>
        </row>
        <row r="1430">
          <cell r="A1430" t="str">
            <v>New</v>
          </cell>
        </row>
        <row r="1431">
          <cell r="A1431" t="str">
            <v>New</v>
          </cell>
        </row>
        <row r="1432">
          <cell r="A1432" t="str">
            <v>New</v>
          </cell>
        </row>
        <row r="1433">
          <cell r="A1433" t="str">
            <v>Current</v>
          </cell>
        </row>
        <row r="1434">
          <cell r="A1434" t="str">
            <v>Current</v>
          </cell>
        </row>
        <row r="1435">
          <cell r="A1435" t="str">
            <v>Current</v>
          </cell>
        </row>
        <row r="1436">
          <cell r="A1436" t="str">
            <v>New</v>
          </cell>
        </row>
        <row r="1437">
          <cell r="A1437" t="str">
            <v>Current</v>
          </cell>
        </row>
        <row r="1438">
          <cell r="A1438" t="str">
            <v>Current</v>
          </cell>
        </row>
        <row r="1439">
          <cell r="A1439" t="str">
            <v>New Triplet</v>
          </cell>
        </row>
        <row r="1440">
          <cell r="A1440" t="str">
            <v>New Triplet</v>
          </cell>
        </row>
        <row r="1441">
          <cell r="A1441" t="str">
            <v>New Triplet</v>
          </cell>
        </row>
        <row r="1442">
          <cell r="A1442" t="str">
            <v>New</v>
          </cell>
        </row>
        <row r="1443">
          <cell r="A1443" t="str">
            <v>New</v>
          </cell>
        </row>
        <row r="1444">
          <cell r="A1444" t="str">
            <v>New</v>
          </cell>
        </row>
        <row r="1445">
          <cell r="A1445" t="str">
            <v>New</v>
          </cell>
        </row>
        <row r="1446">
          <cell r="A1446" t="str">
            <v>Current</v>
          </cell>
        </row>
        <row r="1447">
          <cell r="A1447" t="str">
            <v>Current</v>
          </cell>
        </row>
        <row r="1448">
          <cell r="A1448" t="str">
            <v>New</v>
          </cell>
        </row>
        <row r="1449">
          <cell r="A1449" t="str">
            <v>Current</v>
          </cell>
        </row>
        <row r="1450">
          <cell r="A1450" t="str">
            <v>New</v>
          </cell>
        </row>
        <row r="1451">
          <cell r="A1451" t="str">
            <v>New</v>
          </cell>
        </row>
        <row r="1452">
          <cell r="A1452" t="str">
            <v>Current</v>
          </cell>
        </row>
        <row r="1453">
          <cell r="A1453" t="str">
            <v>New</v>
          </cell>
        </row>
        <row r="1454">
          <cell r="A1454" t="str">
            <v>New</v>
          </cell>
        </row>
        <row r="1455">
          <cell r="A1455" t="str">
            <v>Current</v>
          </cell>
        </row>
        <row r="1456">
          <cell r="A1456" t="str">
            <v>EOL</v>
          </cell>
        </row>
        <row r="1457">
          <cell r="A1457" t="str">
            <v>New</v>
          </cell>
        </row>
        <row r="1458">
          <cell r="A1458" t="str">
            <v>Current</v>
          </cell>
        </row>
        <row r="1459">
          <cell r="A1459" t="str">
            <v>New</v>
          </cell>
        </row>
        <row r="1460">
          <cell r="A1460" t="str">
            <v>New</v>
          </cell>
        </row>
        <row r="1461">
          <cell r="A1461" t="str">
            <v>New</v>
          </cell>
        </row>
        <row r="1462">
          <cell r="A1462" t="str">
            <v>Current</v>
          </cell>
        </row>
        <row r="1463">
          <cell r="A1463" t="str">
            <v>New</v>
          </cell>
        </row>
        <row r="1464">
          <cell r="A1464" t="str">
            <v>New</v>
          </cell>
        </row>
        <row r="1465">
          <cell r="A1465" t="str">
            <v>New</v>
          </cell>
        </row>
        <row r="1466">
          <cell r="A1466" t="str">
            <v>Current</v>
          </cell>
        </row>
        <row r="1467">
          <cell r="A1467" t="str">
            <v>Current</v>
          </cell>
        </row>
        <row r="1468">
          <cell r="A1468" t="str">
            <v>New</v>
          </cell>
        </row>
        <row r="1469">
          <cell r="A1469" t="str">
            <v>EOL</v>
          </cell>
        </row>
        <row r="1470">
          <cell r="A1470" t="str">
            <v>EOL</v>
          </cell>
        </row>
        <row r="1471">
          <cell r="A1471" t="str">
            <v>Current</v>
          </cell>
        </row>
        <row r="1472">
          <cell r="A1472" t="str">
            <v>Current</v>
          </cell>
        </row>
        <row r="1473">
          <cell r="A1473" t="str">
            <v>Current</v>
          </cell>
        </row>
        <row r="1474">
          <cell r="A1474" t="str">
            <v>Current</v>
          </cell>
        </row>
        <row r="1475">
          <cell r="A1475" t="str">
            <v>New</v>
          </cell>
        </row>
        <row r="1476">
          <cell r="A1476" t="str">
            <v>New</v>
          </cell>
        </row>
        <row r="1477">
          <cell r="A1477" t="str">
            <v>Current</v>
          </cell>
        </row>
        <row r="1478">
          <cell r="A1478" t="str">
            <v>Current</v>
          </cell>
        </row>
        <row r="1479">
          <cell r="A1479" t="str">
            <v>EOL</v>
          </cell>
        </row>
        <row r="1480">
          <cell r="A1480" t="str">
            <v>EOL</v>
          </cell>
        </row>
        <row r="1481">
          <cell r="A1481" t="str">
            <v>New Triplet</v>
          </cell>
        </row>
        <row r="1482">
          <cell r="A1482" t="str">
            <v>New Triplet</v>
          </cell>
        </row>
        <row r="1483">
          <cell r="A1483" t="str">
            <v>New</v>
          </cell>
        </row>
        <row r="1484">
          <cell r="A1484" t="str">
            <v>Current</v>
          </cell>
        </row>
        <row r="1485">
          <cell r="A1485" t="str">
            <v>Current</v>
          </cell>
        </row>
        <row r="1486">
          <cell r="A1486" t="str">
            <v>Current</v>
          </cell>
        </row>
        <row r="1487">
          <cell r="A1487" t="str">
            <v>New</v>
          </cell>
        </row>
        <row r="1488">
          <cell r="A1488" t="str">
            <v>Current</v>
          </cell>
        </row>
        <row r="1489">
          <cell r="A1489" t="str">
            <v>EOL</v>
          </cell>
        </row>
        <row r="1490">
          <cell r="A1490" t="str">
            <v>New</v>
          </cell>
        </row>
        <row r="1491">
          <cell r="A1491" t="str">
            <v>New</v>
          </cell>
        </row>
        <row r="1492">
          <cell r="A1492" t="str">
            <v>New</v>
          </cell>
        </row>
        <row r="1493">
          <cell r="A1493" t="str">
            <v>Current</v>
          </cell>
        </row>
        <row r="1494">
          <cell r="A1494" t="str">
            <v>Current</v>
          </cell>
        </row>
        <row r="1495">
          <cell r="A1495" t="str">
            <v>EOL</v>
          </cell>
        </row>
        <row r="1496">
          <cell r="A1496" t="str">
            <v>New</v>
          </cell>
        </row>
        <row r="1497">
          <cell r="A1497" t="str">
            <v>New Triplet</v>
          </cell>
        </row>
        <row r="1498">
          <cell r="A1498" t="str">
            <v>New Triplet</v>
          </cell>
        </row>
        <row r="1499">
          <cell r="A1499" t="str">
            <v>New</v>
          </cell>
        </row>
        <row r="1500">
          <cell r="A1500" t="str">
            <v>Current</v>
          </cell>
        </row>
        <row r="1501">
          <cell r="A1501" t="str">
            <v>Current</v>
          </cell>
        </row>
        <row r="1502">
          <cell r="A1502" t="str">
            <v>New</v>
          </cell>
        </row>
        <row r="1503">
          <cell r="A1503" t="str">
            <v>Current</v>
          </cell>
        </row>
        <row r="1504">
          <cell r="A1504" t="str">
            <v>New</v>
          </cell>
        </row>
        <row r="1505">
          <cell r="A1505" t="str">
            <v>New</v>
          </cell>
        </row>
        <row r="1506">
          <cell r="A1506" t="str">
            <v>New</v>
          </cell>
        </row>
        <row r="1507">
          <cell r="A1507" t="str">
            <v>Current</v>
          </cell>
        </row>
        <row r="1508">
          <cell r="A1508" t="str">
            <v>New</v>
          </cell>
        </row>
        <row r="1509">
          <cell r="A1509" t="str">
            <v>Current</v>
          </cell>
        </row>
        <row r="1510">
          <cell r="A1510" t="str">
            <v>Current</v>
          </cell>
        </row>
        <row r="1511">
          <cell r="A1511" t="str">
            <v>New</v>
          </cell>
        </row>
        <row r="1512">
          <cell r="A1512" t="str">
            <v>EOL</v>
          </cell>
        </row>
        <row r="1513">
          <cell r="A1513" t="str">
            <v>New Triplet</v>
          </cell>
        </row>
        <row r="1514">
          <cell r="A1514" t="str">
            <v>New</v>
          </cell>
        </row>
        <row r="1515">
          <cell r="A1515" t="str">
            <v>Current</v>
          </cell>
        </row>
        <row r="1516">
          <cell r="A1516" t="str">
            <v>Current</v>
          </cell>
        </row>
        <row r="1517">
          <cell r="A1517" t="str">
            <v>Current</v>
          </cell>
        </row>
        <row r="1518">
          <cell r="A1518" t="str">
            <v>New</v>
          </cell>
        </row>
        <row r="1519">
          <cell r="A1519" t="str">
            <v>New</v>
          </cell>
        </row>
        <row r="1520">
          <cell r="A1520" t="str">
            <v>Current</v>
          </cell>
        </row>
        <row r="1521">
          <cell r="A1521" t="str">
            <v>Current</v>
          </cell>
        </row>
        <row r="1522">
          <cell r="A1522" t="str">
            <v>EOL</v>
          </cell>
        </row>
        <row r="1523">
          <cell r="A1523" t="str">
            <v>New</v>
          </cell>
        </row>
        <row r="1524">
          <cell r="A1524" t="str">
            <v>New</v>
          </cell>
        </row>
        <row r="1525">
          <cell r="A1525" t="str">
            <v>New</v>
          </cell>
        </row>
        <row r="1526">
          <cell r="A1526" t="str">
            <v>New</v>
          </cell>
        </row>
        <row r="1527">
          <cell r="A1527" t="str">
            <v>Current</v>
          </cell>
        </row>
        <row r="1528">
          <cell r="A1528" t="str">
            <v>EOL</v>
          </cell>
        </row>
        <row r="1529">
          <cell r="A1529" t="str">
            <v>EOL</v>
          </cell>
        </row>
        <row r="1530">
          <cell r="A1530" t="str">
            <v>New</v>
          </cell>
        </row>
        <row r="1531">
          <cell r="A1531" t="str">
            <v>New</v>
          </cell>
        </row>
        <row r="1532">
          <cell r="A1532" t="str">
            <v>Current</v>
          </cell>
        </row>
        <row r="1533">
          <cell r="A1533" t="str">
            <v>Current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Status</v>
          </cell>
        </row>
      </sheetData>
      <sheetData sheetId="6"/>
      <sheetData sheetId="7"/>
      <sheetData sheetId="8"/>
      <sheetData sheetId="9">
        <row r="1">
          <cell r="A1" t="str">
            <v>Status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01利润表分析"/>
      <sheetName val="02TB主表"/>
      <sheetName val="03货币资金"/>
      <sheetName val="银行余额调节表"/>
      <sheetName val="04交易性金融资产"/>
      <sheetName val="05应收票据"/>
      <sheetName val="06应收股利"/>
      <sheetName val="07应收利息"/>
      <sheetName val="08应收帐款"/>
      <sheetName val="09其他应收款"/>
      <sheetName val="10预付帐款"/>
      <sheetName val="11存货明细表 "/>
      <sheetName val="12长期应收款"/>
      <sheetName val="13长期股权投资"/>
      <sheetName val="14固定资产"/>
      <sheetName val="14-1固定资产增减明细表"/>
      <sheetName val="15在建工程"/>
      <sheetName val="16无形资产"/>
      <sheetName val="17长期待摊费用"/>
      <sheetName val="18短期借款"/>
      <sheetName val="19交易性金融负债"/>
      <sheetName val="20应付票据"/>
      <sheetName val="21应付帐款"/>
      <sheetName val="22预收帐款"/>
      <sheetName val="24应交税费"/>
      <sheetName val="23应付职工薪酬"/>
      <sheetName val="25应付股利"/>
      <sheetName val="26其他应付款"/>
      <sheetName val="27销售费用明细表"/>
      <sheetName val="28管理费用明细表"/>
      <sheetName val="29研究开发费"/>
      <sheetName val="30财务费用"/>
      <sheetName val="30-1汇兑损益明细"/>
      <sheetName val="31资产减值损失"/>
      <sheetName val="32营业外收支"/>
      <sheetName val="33其他业务收支"/>
      <sheetName val="33-1其他利润明细表"/>
      <sheetName val="34制造费用"/>
      <sheetName val="34-1制造费用-工资及福利（工人编制）"/>
      <sheetName val="34-2制造费用-工资及福利(管理人员编制)"/>
      <sheetName val="35直接人工"/>
      <sheetName val="36毛利率表(还原后)"/>
      <sheetName val="37销售明细表"/>
      <sheetName val="38采购明细表"/>
      <sheetName val="本月与上月费用对比分析"/>
      <sheetName val="#REF!"/>
      <sheetName val="采购"/>
      <sheetName val="TR0198"/>
      <sheetName val="Cost Breakdown"/>
      <sheetName val="11存货明细表_"/>
      <sheetName val="Cost_Breakdown"/>
      <sheetName val="All"/>
      <sheetName val="InvoiceList"/>
      <sheetName val="2004"/>
      <sheetName val="Sheet2"/>
      <sheetName val="(Para)"/>
      <sheetName val="ISRDATA"/>
      <sheetName val="报表汇总2010.11（常州瑞声）"/>
      <sheetName val="GEMin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采购"/>
      <sheetName val="08应收帐款"/>
      <sheetName val="客户清单"/>
      <sheetName val="研发部门"/>
      <sheetName val="产品类别"/>
      <sheetName val="D3-MTH"/>
      <sheetName val="ISSUES"/>
      <sheetName val="汇总2"/>
      <sheetName val="TR0198"/>
      <sheetName val="Sheet371"/>
      <sheetName val="InvoiceList"/>
      <sheetName val="Data lists"/>
      <sheetName val="Cost Breakdown"/>
      <sheetName val="5月第三周details"/>
      <sheetName val="UPPER BLOCK"/>
      <sheetName val="配置"/>
      <sheetName val="物料消耗"/>
      <sheetName val="流程"/>
      <sheetName val="311910-032"/>
      <sheetName val="311910-006"/>
      <sheetName val="311910-013"/>
      <sheetName val="311910-005"/>
      <sheetName val="9"/>
      <sheetName val="2004"/>
      <sheetName val="Input commodity fallout"/>
      <sheetName val="Reporting"/>
      <sheetName val="ISRDATA"/>
      <sheetName val="UPH"/>
      <sheetName val="Sheet2"/>
      <sheetName val="Sheet3"/>
      <sheetName val="Bom(P1)"/>
      <sheetName val="giathanh1"/>
      <sheetName val="조절Panel"/>
      <sheetName val="DM 56"/>
      <sheetName val="Report"/>
      <sheetName val="IBASE"/>
      <sheetName val="주소(한문)"/>
      <sheetName val="소유주(원)"/>
      <sheetName val="List of Inputs"/>
      <sheetName val="詳細資料"/>
      <sheetName val="Workings"/>
      <sheetName val="CF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XREF"/>
      <sheetName val="Tickmarks"/>
      <sheetName val="Data lists"/>
      <sheetName val="ISRDATA"/>
      <sheetName val="Cost Breakdown"/>
      <sheetName val="08应收帐款"/>
      <sheetName val="P&amp;L"/>
      <sheetName val="Mgr Summary"/>
      <sheetName val="TABLES"/>
      <sheetName val="UPPER BLOCK"/>
      <sheetName val="structure"/>
      <sheetName val="Worksheet in 6311 Amounts due t"/>
      <sheetName val="1-4财务报表"/>
      <sheetName val="조절Panel"/>
      <sheetName val="InvoiceList"/>
      <sheetName val="PPL"/>
      <sheetName val="CIE"/>
      <sheetName val="CIE(FC)"/>
      <sheetName val="Cash flow(FC)"/>
      <sheetName val="Cash flow"/>
      <sheetName val="PPL(FC)"/>
      <sheetName val="G2TempSheet"/>
      <sheetName val="Lists"/>
      <sheetName val="#REF!"/>
      <sheetName val="Workings"/>
      <sheetName val="2004"/>
    </sheetNames>
    <sheetDataSet>
      <sheetData sheetId="0">
        <row r="5">
          <cell r="C5" t="str">
            <v>Final</v>
          </cell>
        </row>
        <row r="6">
          <cell r="C6" t="str">
            <v>Original currency</v>
          </cell>
        </row>
        <row r="8">
          <cell r="C8">
            <v>-11000000</v>
          </cell>
        </row>
        <row r="9">
          <cell r="C9">
            <v>-32366</v>
          </cell>
        </row>
        <row r="10">
          <cell r="C10">
            <v>-400000.00000000186</v>
          </cell>
        </row>
        <row r="12">
          <cell r="C12">
            <v>-15355477.440000001</v>
          </cell>
        </row>
        <row r="13">
          <cell r="C13">
            <v>-432366.00000000186</v>
          </cell>
        </row>
      </sheetData>
      <sheetData sheetId="1" refreshError="1">
        <row r="1">
          <cell r="J1" t="str">
            <v>Final</v>
          </cell>
        </row>
        <row r="3">
          <cell r="J3">
            <v>908900.86</v>
          </cell>
        </row>
        <row r="4">
          <cell r="J4">
            <v>908900.86</v>
          </cell>
        </row>
        <row r="6">
          <cell r="J6">
            <v>810860.43</v>
          </cell>
        </row>
        <row r="7">
          <cell r="J7">
            <v>2621975.1800000002</v>
          </cell>
        </row>
        <row r="8">
          <cell r="J8">
            <v>3432835.61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4341736.47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3" type="noConversion"/>
  <pageMargins left="0.7" right="0.7" top="0.75" bottom="0.75" header="0.3" footer="0.3"/>
  <customProperties>
    <customPr name="_pios_id" r:id="rId1"/>
    <customPr name="CofWorksheetType" r:id="rId2"/>
    <customPr name="EpmWorksheetKeyString_GUID" r:id="rId3"/>
    <customPr name="serializedData2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0"/>
  <sheetViews>
    <sheetView tabSelected="1" zoomScale="70" zoomScaleNormal="70" workbookViewId="0">
      <selection activeCell="A5" sqref="A5"/>
    </sheetView>
  </sheetViews>
  <sheetFormatPr defaultColWidth="9" defaultRowHeight="14" outlineLevelRow="2" outlineLevelCol="1"/>
  <cols>
    <col min="1" max="1" width="16.4140625" style="7" customWidth="1" outlineLevel="1"/>
    <col min="2" max="2" width="10.75" style="7" bestFit="1" customWidth="1" outlineLevel="1"/>
    <col min="3" max="3" width="14.83203125" style="7" bestFit="1" customWidth="1" outlineLevel="1"/>
    <col min="4" max="4" width="8.83203125" style="7" bestFit="1" customWidth="1" outlineLevel="1"/>
    <col min="5" max="5" width="8.83203125" style="8" bestFit="1" customWidth="1"/>
    <col min="6" max="6" width="51.75" style="8" bestFit="1" customWidth="1"/>
    <col min="7" max="7" width="9.33203125" style="8" bestFit="1" customWidth="1"/>
    <col min="8" max="8" width="7" style="8" bestFit="1" customWidth="1"/>
    <col min="9" max="9" width="11.5" style="21" bestFit="1" customWidth="1"/>
    <col min="10" max="16" width="10" style="8" bestFit="1" customWidth="1"/>
    <col min="17" max="20" width="12.33203125" style="8" bestFit="1" customWidth="1"/>
    <col min="21" max="25" width="12.33203125" style="15" customWidth="1"/>
    <col min="26" max="37" width="12.33203125" style="8" bestFit="1" customWidth="1"/>
    <col min="38" max="42" width="12.33203125" style="15" customWidth="1"/>
    <col min="43" max="16384" width="9" style="1"/>
  </cols>
  <sheetData>
    <row r="1" spans="1:42" ht="13.5" customHeight="1">
      <c r="A1" s="38" t="s">
        <v>268</v>
      </c>
      <c r="B1" s="38"/>
      <c r="C1" s="38"/>
      <c r="D1" s="38"/>
      <c r="E1" s="38"/>
      <c r="F1" s="38"/>
      <c r="G1" s="38"/>
      <c r="H1" s="38"/>
      <c r="I1" s="18" t="s">
        <v>271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V1" s="11"/>
      <c r="W1" s="11"/>
      <c r="X1" s="11"/>
      <c r="Y1" s="11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1"/>
      <c r="AM1" s="11"/>
      <c r="AN1" s="11"/>
      <c r="AO1" s="11"/>
      <c r="AP1" s="11"/>
    </row>
    <row r="2" spans="1:42" s="3" customFormat="1" ht="26.5">
      <c r="A2" s="2" t="s">
        <v>272</v>
      </c>
      <c r="B2" s="2" t="s">
        <v>280</v>
      </c>
      <c r="C2" s="2" t="s">
        <v>273</v>
      </c>
      <c r="D2" s="2" t="s">
        <v>281</v>
      </c>
      <c r="E2" s="2" t="s">
        <v>274</v>
      </c>
      <c r="F2" s="2" t="s">
        <v>284</v>
      </c>
      <c r="G2" s="2" t="s">
        <v>285</v>
      </c>
      <c r="H2" s="2" t="s">
        <v>282</v>
      </c>
      <c r="I2" s="19">
        <v>202201</v>
      </c>
      <c r="J2" s="2">
        <v>202202</v>
      </c>
      <c r="K2" s="2">
        <v>202203</v>
      </c>
      <c r="L2" s="2">
        <v>202204</v>
      </c>
      <c r="M2" s="2">
        <v>202205</v>
      </c>
      <c r="N2" s="2">
        <v>202206</v>
      </c>
      <c r="O2" s="2">
        <v>202207</v>
      </c>
      <c r="P2" s="2">
        <v>202208</v>
      </c>
      <c r="Q2" s="2">
        <v>202209</v>
      </c>
      <c r="R2" s="2">
        <v>202210</v>
      </c>
      <c r="S2" s="2">
        <v>202211</v>
      </c>
      <c r="T2" s="2">
        <v>202212</v>
      </c>
      <c r="U2" s="12" t="s">
        <v>288</v>
      </c>
      <c r="V2" s="12" t="s">
        <v>289</v>
      </c>
      <c r="W2" s="12" t="s">
        <v>290</v>
      </c>
      <c r="X2" s="12" t="s">
        <v>291</v>
      </c>
      <c r="Y2" s="12" t="s">
        <v>292</v>
      </c>
      <c r="Z2" s="2">
        <v>202301</v>
      </c>
      <c r="AA2" s="2">
        <v>202302</v>
      </c>
      <c r="AB2" s="2">
        <v>202303</v>
      </c>
      <c r="AC2" s="2">
        <v>202304</v>
      </c>
      <c r="AD2" s="2">
        <v>202305</v>
      </c>
      <c r="AE2" s="2">
        <v>202306</v>
      </c>
      <c r="AF2" s="2">
        <v>202307</v>
      </c>
      <c r="AG2" s="2">
        <v>202308</v>
      </c>
      <c r="AH2" s="2">
        <v>202309</v>
      </c>
      <c r="AI2" s="2">
        <v>202310</v>
      </c>
      <c r="AJ2" s="2">
        <v>202311</v>
      </c>
      <c r="AK2" s="2">
        <v>202312</v>
      </c>
      <c r="AL2" s="12" t="s">
        <v>293</v>
      </c>
      <c r="AM2" s="12" t="s">
        <v>294</v>
      </c>
      <c r="AN2" s="12" t="s">
        <v>295</v>
      </c>
      <c r="AO2" s="12" t="s">
        <v>296</v>
      </c>
      <c r="AP2" s="12" t="s">
        <v>297</v>
      </c>
    </row>
    <row r="3" spans="1:42" ht="13" customHeight="1">
      <c r="A3" s="17" t="s">
        <v>367</v>
      </c>
      <c r="B3" s="17" t="s">
        <v>368</v>
      </c>
      <c r="C3" s="4" t="s">
        <v>270</v>
      </c>
      <c r="D3" s="4">
        <v>1</v>
      </c>
      <c r="E3" s="4" t="s">
        <v>142</v>
      </c>
      <c r="F3" s="4" t="s">
        <v>12</v>
      </c>
      <c r="G3" s="4" t="s">
        <v>7</v>
      </c>
      <c r="H3" s="4" t="s">
        <v>283</v>
      </c>
      <c r="I3" s="9">
        <v>0.1</v>
      </c>
      <c r="J3" s="9">
        <v>0.1</v>
      </c>
      <c r="K3" s="9">
        <v>0.1</v>
      </c>
      <c r="L3" s="9">
        <v>0.1</v>
      </c>
      <c r="M3" s="9">
        <v>0.1</v>
      </c>
      <c r="N3" s="9">
        <v>0.1</v>
      </c>
      <c r="O3" s="9">
        <v>0.1</v>
      </c>
      <c r="P3" s="9">
        <v>0.1</v>
      </c>
      <c r="Q3" s="9">
        <v>0.1</v>
      </c>
      <c r="R3" s="9">
        <v>0.1</v>
      </c>
      <c r="S3" s="9">
        <v>0.1</v>
      </c>
      <c r="T3" s="9">
        <v>0.1</v>
      </c>
      <c r="U3" s="13">
        <f>SUM(I3:K3)</f>
        <v>0.30000000000000004</v>
      </c>
      <c r="V3" s="13">
        <f>SUM(L3:N3)</f>
        <v>0.30000000000000004</v>
      </c>
      <c r="W3" s="13">
        <f>SUM(O3:Q3)</f>
        <v>0.30000000000000004</v>
      </c>
      <c r="X3" s="13">
        <f>SUM(R3:T3)</f>
        <v>0.30000000000000004</v>
      </c>
      <c r="Y3" s="13">
        <f>SUM(U3:X3)</f>
        <v>1.2000000000000002</v>
      </c>
      <c r="Z3" s="9">
        <v>13.2</v>
      </c>
      <c r="AA3" s="9">
        <v>14.2</v>
      </c>
      <c r="AB3" s="9">
        <v>15.2</v>
      </c>
      <c r="AC3" s="9">
        <v>16.2</v>
      </c>
      <c r="AD3" s="9">
        <v>17.2</v>
      </c>
      <c r="AE3" s="9">
        <v>18.2</v>
      </c>
      <c r="AF3" s="9">
        <v>19.2</v>
      </c>
      <c r="AG3" s="9">
        <v>20.2</v>
      </c>
      <c r="AH3" s="9">
        <v>21.2</v>
      </c>
      <c r="AI3" s="9">
        <v>22.2</v>
      </c>
      <c r="AJ3" s="9">
        <v>23.2</v>
      </c>
      <c r="AK3" s="9">
        <v>24.2</v>
      </c>
      <c r="AL3" s="13">
        <f>SUM(Z3:AB3)</f>
        <v>42.599999999999994</v>
      </c>
      <c r="AM3" s="13">
        <f>SUM(AC3:AE3)</f>
        <v>51.599999999999994</v>
      </c>
      <c r="AN3" s="13">
        <f>SUM(AF3:AH3)</f>
        <v>60.599999999999994</v>
      </c>
      <c r="AO3" s="13">
        <f>SUM(AI3:AK3)</f>
        <v>69.599999999999994</v>
      </c>
      <c r="AP3" s="13">
        <f>SUM(AL3:AO3)</f>
        <v>224.39999999999998</v>
      </c>
    </row>
    <row r="4" spans="1:42" outlineLevel="1">
      <c r="A4" s="16" t="str">
        <f>A3</f>
        <v>新产品线事业部</v>
      </c>
      <c r="B4" s="16" t="str">
        <f>B3</f>
        <v>自制刀具</v>
      </c>
      <c r="C4" s="4" t="s">
        <v>275</v>
      </c>
      <c r="D4" s="4">
        <v>2</v>
      </c>
      <c r="E4" s="4" t="s">
        <v>276</v>
      </c>
      <c r="F4" s="4" t="s">
        <v>25</v>
      </c>
      <c r="G4" s="4" t="s">
        <v>26</v>
      </c>
      <c r="H4" s="4" t="s">
        <v>283</v>
      </c>
      <c r="I4" s="9">
        <v>0.1</v>
      </c>
      <c r="J4" s="9">
        <v>0.1</v>
      </c>
      <c r="K4" s="9">
        <v>0.1</v>
      </c>
      <c r="L4" s="9">
        <v>0.1</v>
      </c>
      <c r="M4" s="9">
        <v>0.1</v>
      </c>
      <c r="N4" s="9">
        <v>0.1</v>
      </c>
      <c r="O4" s="9">
        <v>0.1</v>
      </c>
      <c r="P4" s="9">
        <v>0.1</v>
      </c>
      <c r="Q4" s="9">
        <v>0.1</v>
      </c>
      <c r="R4" s="9">
        <v>0.1</v>
      </c>
      <c r="S4" s="9">
        <v>0.1</v>
      </c>
      <c r="T4" s="9">
        <v>0.1</v>
      </c>
      <c r="U4" s="13">
        <f t="shared" ref="U4:U67" si="0">SUM(I4:K4)</f>
        <v>0.30000000000000004</v>
      </c>
      <c r="V4" s="13">
        <f t="shared" ref="V4:V67" si="1">SUM(L4:N4)</f>
        <v>0.30000000000000004</v>
      </c>
      <c r="W4" s="13">
        <f t="shared" ref="W4:W67" si="2">SUM(O4:Q4)</f>
        <v>0.30000000000000004</v>
      </c>
      <c r="X4" s="13">
        <f t="shared" ref="X4:X67" si="3">SUM(R4:T4)</f>
        <v>0.30000000000000004</v>
      </c>
      <c r="Y4" s="13">
        <f t="shared" ref="Y4:Y67" si="4">SUM(U4:X4)</f>
        <v>1.2000000000000002</v>
      </c>
      <c r="Z4" s="9">
        <v>13.2</v>
      </c>
      <c r="AA4" s="9">
        <v>14.2</v>
      </c>
      <c r="AB4" s="9">
        <v>15.2</v>
      </c>
      <c r="AC4" s="9">
        <v>16.2</v>
      </c>
      <c r="AD4" s="9">
        <v>17.2</v>
      </c>
      <c r="AE4" s="9">
        <v>18.2</v>
      </c>
      <c r="AF4" s="9">
        <v>19.2</v>
      </c>
      <c r="AG4" s="9">
        <v>20.2</v>
      </c>
      <c r="AH4" s="9">
        <v>21.2</v>
      </c>
      <c r="AI4" s="9">
        <v>22.2</v>
      </c>
      <c r="AJ4" s="9">
        <v>23.2</v>
      </c>
      <c r="AK4" s="9">
        <v>24.2</v>
      </c>
      <c r="AL4" s="13">
        <f t="shared" ref="AL4:AL67" si="5">SUM(Z4:AB4)</f>
        <v>42.599999999999994</v>
      </c>
      <c r="AM4" s="13">
        <f t="shared" ref="AM4:AM67" si="6">SUM(AC4:AE4)</f>
        <v>51.599999999999994</v>
      </c>
      <c r="AN4" s="13">
        <f t="shared" ref="AN4:AN67" si="7">SUM(AF4:AH4)</f>
        <v>60.599999999999994</v>
      </c>
      <c r="AO4" s="13">
        <f t="shared" ref="AO4:AO67" si="8">SUM(AI4:AK4)</f>
        <v>69.599999999999994</v>
      </c>
      <c r="AP4" s="13">
        <f t="shared" ref="AP4:AP67" si="9">SUM(AL4:AO4)</f>
        <v>224.39999999999998</v>
      </c>
    </row>
    <row r="5" spans="1:42" outlineLevel="1">
      <c r="A5" s="16" t="str">
        <f t="shared" ref="A5:A68" si="10">A4</f>
        <v>新产品线事业部</v>
      </c>
      <c r="B5" s="16" t="str">
        <f t="shared" ref="B5:B68" si="11">B4</f>
        <v>自制刀具</v>
      </c>
      <c r="C5" s="4" t="s">
        <v>277</v>
      </c>
      <c r="D5" s="4">
        <v>3</v>
      </c>
      <c r="E5" s="4" t="s">
        <v>278</v>
      </c>
      <c r="F5" s="4" t="s">
        <v>27</v>
      </c>
      <c r="G5" s="4" t="s">
        <v>26</v>
      </c>
      <c r="H5" s="4" t="s">
        <v>283</v>
      </c>
      <c r="I5" s="9">
        <v>0.1</v>
      </c>
      <c r="J5" s="9">
        <v>0.1</v>
      </c>
      <c r="K5" s="9">
        <v>0.1</v>
      </c>
      <c r="L5" s="9">
        <v>0.1</v>
      </c>
      <c r="M5" s="9">
        <v>0.1</v>
      </c>
      <c r="N5" s="9">
        <v>0.1</v>
      </c>
      <c r="O5" s="9">
        <v>0.1</v>
      </c>
      <c r="P5" s="9">
        <v>0.1</v>
      </c>
      <c r="Q5" s="9">
        <v>0.1</v>
      </c>
      <c r="R5" s="9">
        <v>0.1</v>
      </c>
      <c r="S5" s="9">
        <v>0.1</v>
      </c>
      <c r="T5" s="9">
        <v>0.1</v>
      </c>
      <c r="U5" s="13">
        <f t="shared" si="0"/>
        <v>0.30000000000000004</v>
      </c>
      <c r="V5" s="13">
        <f t="shared" si="1"/>
        <v>0.30000000000000004</v>
      </c>
      <c r="W5" s="13">
        <f t="shared" si="2"/>
        <v>0.30000000000000004</v>
      </c>
      <c r="X5" s="13">
        <f t="shared" si="3"/>
        <v>0.30000000000000004</v>
      </c>
      <c r="Y5" s="13">
        <f t="shared" si="4"/>
        <v>1.2000000000000002</v>
      </c>
      <c r="Z5" s="9">
        <v>13.2</v>
      </c>
      <c r="AA5" s="9">
        <v>14.2</v>
      </c>
      <c r="AB5" s="9">
        <v>15.2</v>
      </c>
      <c r="AC5" s="9">
        <v>16.2</v>
      </c>
      <c r="AD5" s="9">
        <v>17.2</v>
      </c>
      <c r="AE5" s="9">
        <v>18.2</v>
      </c>
      <c r="AF5" s="9">
        <v>19.2</v>
      </c>
      <c r="AG5" s="9">
        <v>20.2</v>
      </c>
      <c r="AH5" s="9">
        <v>21.2</v>
      </c>
      <c r="AI5" s="9">
        <v>22.2</v>
      </c>
      <c r="AJ5" s="9">
        <v>23.2</v>
      </c>
      <c r="AK5" s="9">
        <v>24.2</v>
      </c>
      <c r="AL5" s="13">
        <f t="shared" si="5"/>
        <v>42.599999999999994</v>
      </c>
      <c r="AM5" s="13">
        <f t="shared" si="6"/>
        <v>51.599999999999994</v>
      </c>
      <c r="AN5" s="13">
        <f t="shared" si="7"/>
        <v>60.599999999999994</v>
      </c>
      <c r="AO5" s="13">
        <f t="shared" si="8"/>
        <v>69.599999999999994</v>
      </c>
      <c r="AP5" s="13">
        <f t="shared" si="9"/>
        <v>224.39999999999998</v>
      </c>
    </row>
    <row r="6" spans="1:42" outlineLevel="1">
      <c r="A6" s="16" t="str">
        <f t="shared" si="10"/>
        <v>新产品线事业部</v>
      </c>
      <c r="B6" s="16" t="str">
        <f t="shared" si="11"/>
        <v>自制刀具</v>
      </c>
      <c r="C6" s="4" t="s">
        <v>275</v>
      </c>
      <c r="D6" s="4">
        <v>4</v>
      </c>
      <c r="E6" s="4" t="s">
        <v>279</v>
      </c>
      <c r="F6" s="4" t="s">
        <v>28</v>
      </c>
      <c r="G6" s="4" t="s">
        <v>26</v>
      </c>
      <c r="H6" s="4" t="s">
        <v>283</v>
      </c>
      <c r="I6" s="9">
        <v>0.1</v>
      </c>
      <c r="J6" s="9">
        <v>0.1</v>
      </c>
      <c r="K6" s="9">
        <v>0.1</v>
      </c>
      <c r="L6" s="9">
        <v>0.1</v>
      </c>
      <c r="M6" s="9">
        <v>0.1</v>
      </c>
      <c r="N6" s="9">
        <v>0.1</v>
      </c>
      <c r="O6" s="9">
        <v>0.1</v>
      </c>
      <c r="P6" s="9">
        <v>0.1</v>
      </c>
      <c r="Q6" s="9">
        <v>0.1</v>
      </c>
      <c r="R6" s="9">
        <v>0.1</v>
      </c>
      <c r="S6" s="9">
        <v>0.1</v>
      </c>
      <c r="T6" s="9">
        <v>0.1</v>
      </c>
      <c r="U6" s="13">
        <f t="shared" si="0"/>
        <v>0.30000000000000004</v>
      </c>
      <c r="V6" s="13">
        <f t="shared" si="1"/>
        <v>0.30000000000000004</v>
      </c>
      <c r="W6" s="13">
        <f t="shared" si="2"/>
        <v>0.30000000000000004</v>
      </c>
      <c r="X6" s="13">
        <f t="shared" si="3"/>
        <v>0.30000000000000004</v>
      </c>
      <c r="Y6" s="13">
        <f t="shared" si="4"/>
        <v>1.2000000000000002</v>
      </c>
      <c r="Z6" s="9">
        <v>13.2</v>
      </c>
      <c r="AA6" s="9">
        <v>14.2</v>
      </c>
      <c r="AB6" s="9">
        <v>15.2</v>
      </c>
      <c r="AC6" s="9">
        <v>16.2</v>
      </c>
      <c r="AD6" s="9">
        <v>17.2</v>
      </c>
      <c r="AE6" s="9">
        <v>18.2</v>
      </c>
      <c r="AF6" s="9">
        <v>19.2</v>
      </c>
      <c r="AG6" s="9">
        <v>20.2</v>
      </c>
      <c r="AH6" s="9">
        <v>21.2</v>
      </c>
      <c r="AI6" s="9">
        <v>22.2</v>
      </c>
      <c r="AJ6" s="9">
        <v>23.2</v>
      </c>
      <c r="AK6" s="9">
        <v>24.2</v>
      </c>
      <c r="AL6" s="13">
        <f t="shared" si="5"/>
        <v>42.599999999999994</v>
      </c>
      <c r="AM6" s="13">
        <f t="shared" si="6"/>
        <v>51.599999999999994</v>
      </c>
      <c r="AN6" s="13">
        <f t="shared" si="7"/>
        <v>60.599999999999994</v>
      </c>
      <c r="AO6" s="13">
        <f t="shared" si="8"/>
        <v>69.599999999999994</v>
      </c>
      <c r="AP6" s="13">
        <f t="shared" si="9"/>
        <v>224.39999999999998</v>
      </c>
    </row>
    <row r="7" spans="1:42" outlineLevel="1">
      <c r="A7" s="16" t="str">
        <f t="shared" si="10"/>
        <v>新产品线事业部</v>
      </c>
      <c r="B7" s="16" t="str">
        <f t="shared" si="11"/>
        <v>自制刀具</v>
      </c>
      <c r="C7" s="4" t="s">
        <v>269</v>
      </c>
      <c r="D7" s="4">
        <v>5</v>
      </c>
      <c r="E7" s="4" t="s">
        <v>171</v>
      </c>
      <c r="F7" s="4" t="s">
        <v>29</v>
      </c>
      <c r="G7" s="4" t="s">
        <v>26</v>
      </c>
      <c r="H7" s="4" t="s">
        <v>283</v>
      </c>
      <c r="I7" s="9">
        <v>0.1</v>
      </c>
      <c r="J7" s="9">
        <v>0.1</v>
      </c>
      <c r="K7" s="9">
        <v>0.1</v>
      </c>
      <c r="L7" s="9">
        <v>0.1</v>
      </c>
      <c r="M7" s="9">
        <v>0.1</v>
      </c>
      <c r="N7" s="9">
        <v>0.1</v>
      </c>
      <c r="O7" s="9">
        <v>0.1</v>
      </c>
      <c r="P7" s="9">
        <v>0.1</v>
      </c>
      <c r="Q7" s="9">
        <v>0.1</v>
      </c>
      <c r="R7" s="9">
        <v>0.1</v>
      </c>
      <c r="S7" s="9">
        <v>0.1</v>
      </c>
      <c r="T7" s="9">
        <v>0.1</v>
      </c>
      <c r="U7" s="13">
        <f t="shared" si="0"/>
        <v>0.30000000000000004</v>
      </c>
      <c r="V7" s="13">
        <f t="shared" si="1"/>
        <v>0.30000000000000004</v>
      </c>
      <c r="W7" s="13">
        <f t="shared" si="2"/>
        <v>0.30000000000000004</v>
      </c>
      <c r="X7" s="13">
        <f t="shared" si="3"/>
        <v>0.30000000000000004</v>
      </c>
      <c r="Y7" s="13">
        <f t="shared" si="4"/>
        <v>1.2000000000000002</v>
      </c>
      <c r="Z7" s="9">
        <v>13.2</v>
      </c>
      <c r="AA7" s="9">
        <v>14.2</v>
      </c>
      <c r="AB7" s="9">
        <v>15.2</v>
      </c>
      <c r="AC7" s="9">
        <v>16.2</v>
      </c>
      <c r="AD7" s="9">
        <v>17.2</v>
      </c>
      <c r="AE7" s="9">
        <v>18.2</v>
      </c>
      <c r="AF7" s="9">
        <v>19.2</v>
      </c>
      <c r="AG7" s="9">
        <v>20.2</v>
      </c>
      <c r="AH7" s="9">
        <v>21.2</v>
      </c>
      <c r="AI7" s="9">
        <v>22.2</v>
      </c>
      <c r="AJ7" s="9">
        <v>23.2</v>
      </c>
      <c r="AK7" s="9">
        <v>24.2</v>
      </c>
      <c r="AL7" s="13">
        <f t="shared" si="5"/>
        <v>42.599999999999994</v>
      </c>
      <c r="AM7" s="13">
        <f t="shared" si="6"/>
        <v>51.599999999999994</v>
      </c>
      <c r="AN7" s="13">
        <f t="shared" si="7"/>
        <v>60.599999999999994</v>
      </c>
      <c r="AO7" s="13">
        <f t="shared" si="8"/>
        <v>69.599999999999994</v>
      </c>
      <c r="AP7" s="13">
        <f t="shared" si="9"/>
        <v>224.39999999999998</v>
      </c>
    </row>
    <row r="8" spans="1:42" outlineLevel="1">
      <c r="A8" s="16" t="str">
        <f t="shared" si="10"/>
        <v>新产品线事业部</v>
      </c>
      <c r="B8" s="16" t="str">
        <f t="shared" si="11"/>
        <v>自制刀具</v>
      </c>
      <c r="C8" s="4" t="s">
        <v>269</v>
      </c>
      <c r="D8" s="4">
        <v>6</v>
      </c>
      <c r="E8" s="4" t="s">
        <v>172</v>
      </c>
      <c r="F8" s="4" t="s">
        <v>30</v>
      </c>
      <c r="G8" s="4" t="s">
        <v>26</v>
      </c>
      <c r="H8" s="4" t="s">
        <v>283</v>
      </c>
      <c r="I8" s="9">
        <v>0.1</v>
      </c>
      <c r="J8" s="9">
        <v>0.1</v>
      </c>
      <c r="K8" s="9">
        <v>0.1</v>
      </c>
      <c r="L8" s="9">
        <v>0.1</v>
      </c>
      <c r="M8" s="9">
        <v>0.1</v>
      </c>
      <c r="N8" s="9">
        <v>0.1</v>
      </c>
      <c r="O8" s="9">
        <v>0.1</v>
      </c>
      <c r="P8" s="9">
        <v>0.1</v>
      </c>
      <c r="Q8" s="9">
        <v>0.1</v>
      </c>
      <c r="R8" s="9">
        <v>0.1</v>
      </c>
      <c r="S8" s="9">
        <v>0.1</v>
      </c>
      <c r="T8" s="9">
        <v>0.1</v>
      </c>
      <c r="U8" s="13">
        <f t="shared" si="0"/>
        <v>0.30000000000000004</v>
      </c>
      <c r="V8" s="13">
        <f t="shared" si="1"/>
        <v>0.30000000000000004</v>
      </c>
      <c r="W8" s="13">
        <f t="shared" si="2"/>
        <v>0.30000000000000004</v>
      </c>
      <c r="X8" s="13">
        <f t="shared" si="3"/>
        <v>0.30000000000000004</v>
      </c>
      <c r="Y8" s="13">
        <f t="shared" si="4"/>
        <v>1.2000000000000002</v>
      </c>
      <c r="Z8" s="9">
        <v>13.2</v>
      </c>
      <c r="AA8" s="9">
        <v>14.2</v>
      </c>
      <c r="AB8" s="9">
        <v>15.2</v>
      </c>
      <c r="AC8" s="9">
        <v>16.2</v>
      </c>
      <c r="AD8" s="9">
        <v>17.2</v>
      </c>
      <c r="AE8" s="9">
        <v>18.2</v>
      </c>
      <c r="AF8" s="9">
        <v>19.2</v>
      </c>
      <c r="AG8" s="9">
        <v>20.2</v>
      </c>
      <c r="AH8" s="9">
        <v>21.2</v>
      </c>
      <c r="AI8" s="9">
        <v>22.2</v>
      </c>
      <c r="AJ8" s="9">
        <v>23.2</v>
      </c>
      <c r="AK8" s="9">
        <v>24.2</v>
      </c>
      <c r="AL8" s="13">
        <f t="shared" si="5"/>
        <v>42.599999999999994</v>
      </c>
      <c r="AM8" s="13">
        <f t="shared" si="6"/>
        <v>51.599999999999994</v>
      </c>
      <c r="AN8" s="13">
        <f t="shared" si="7"/>
        <v>60.599999999999994</v>
      </c>
      <c r="AO8" s="13">
        <f t="shared" si="8"/>
        <v>69.599999999999994</v>
      </c>
      <c r="AP8" s="13">
        <f t="shared" si="9"/>
        <v>224.39999999999998</v>
      </c>
    </row>
    <row r="9" spans="1:42" outlineLevel="1">
      <c r="A9" s="16" t="str">
        <f t="shared" si="10"/>
        <v>新产品线事业部</v>
      </c>
      <c r="B9" s="16" t="str">
        <f t="shared" si="11"/>
        <v>自制刀具</v>
      </c>
      <c r="C9" s="4" t="s">
        <v>269</v>
      </c>
      <c r="D9" s="4">
        <v>7</v>
      </c>
      <c r="E9" s="4" t="s">
        <v>173</v>
      </c>
      <c r="F9" s="4" t="s">
        <v>31</v>
      </c>
      <c r="G9" s="4" t="s">
        <v>26</v>
      </c>
      <c r="H9" s="4" t="s">
        <v>283</v>
      </c>
      <c r="I9" s="9">
        <v>0.1</v>
      </c>
      <c r="J9" s="9">
        <v>0.1</v>
      </c>
      <c r="K9" s="9">
        <v>0.1</v>
      </c>
      <c r="L9" s="9">
        <v>0.1</v>
      </c>
      <c r="M9" s="9">
        <v>0.1</v>
      </c>
      <c r="N9" s="9">
        <v>0.1</v>
      </c>
      <c r="O9" s="9">
        <v>0.1</v>
      </c>
      <c r="P9" s="9">
        <v>0.1</v>
      </c>
      <c r="Q9" s="9">
        <v>0.1</v>
      </c>
      <c r="R9" s="9">
        <v>0.1</v>
      </c>
      <c r="S9" s="9">
        <v>0.1</v>
      </c>
      <c r="T9" s="9">
        <v>0.1</v>
      </c>
      <c r="U9" s="13">
        <f t="shared" si="0"/>
        <v>0.30000000000000004</v>
      </c>
      <c r="V9" s="13">
        <f t="shared" si="1"/>
        <v>0.30000000000000004</v>
      </c>
      <c r="W9" s="13">
        <f t="shared" si="2"/>
        <v>0.30000000000000004</v>
      </c>
      <c r="X9" s="13">
        <f t="shared" si="3"/>
        <v>0.30000000000000004</v>
      </c>
      <c r="Y9" s="13">
        <f t="shared" si="4"/>
        <v>1.2000000000000002</v>
      </c>
      <c r="Z9" s="9">
        <v>13.2</v>
      </c>
      <c r="AA9" s="9">
        <v>14.2</v>
      </c>
      <c r="AB9" s="9">
        <v>15.2</v>
      </c>
      <c r="AC9" s="9">
        <v>16.2</v>
      </c>
      <c r="AD9" s="9">
        <v>17.2</v>
      </c>
      <c r="AE9" s="9">
        <v>18.2</v>
      </c>
      <c r="AF9" s="9">
        <v>19.2</v>
      </c>
      <c r="AG9" s="9">
        <v>20.2</v>
      </c>
      <c r="AH9" s="9">
        <v>21.2</v>
      </c>
      <c r="AI9" s="9">
        <v>22.2</v>
      </c>
      <c r="AJ9" s="9">
        <v>23.2</v>
      </c>
      <c r="AK9" s="9">
        <v>24.2</v>
      </c>
      <c r="AL9" s="13">
        <f t="shared" si="5"/>
        <v>42.599999999999994</v>
      </c>
      <c r="AM9" s="13">
        <f t="shared" si="6"/>
        <v>51.599999999999994</v>
      </c>
      <c r="AN9" s="13">
        <f t="shared" si="7"/>
        <v>60.599999999999994</v>
      </c>
      <c r="AO9" s="13">
        <f t="shared" si="8"/>
        <v>69.599999999999994</v>
      </c>
      <c r="AP9" s="13">
        <f t="shared" si="9"/>
        <v>224.39999999999998</v>
      </c>
    </row>
    <row r="10" spans="1:42" outlineLevel="1">
      <c r="A10" s="16" t="str">
        <f t="shared" si="10"/>
        <v>新产品线事业部</v>
      </c>
      <c r="B10" s="16" t="str">
        <f t="shared" si="11"/>
        <v>自制刀具</v>
      </c>
      <c r="C10" s="4" t="s">
        <v>269</v>
      </c>
      <c r="D10" s="4">
        <v>8</v>
      </c>
      <c r="E10" s="4" t="s">
        <v>174</v>
      </c>
      <c r="F10" s="4" t="s">
        <v>32</v>
      </c>
      <c r="G10" s="4" t="s">
        <v>26</v>
      </c>
      <c r="H10" s="4" t="s">
        <v>283</v>
      </c>
      <c r="I10" s="9">
        <v>0.1</v>
      </c>
      <c r="J10" s="9">
        <v>0.1</v>
      </c>
      <c r="K10" s="9">
        <v>0.1</v>
      </c>
      <c r="L10" s="9">
        <v>0.1</v>
      </c>
      <c r="M10" s="9">
        <v>0.1</v>
      </c>
      <c r="N10" s="9">
        <v>0.1</v>
      </c>
      <c r="O10" s="9">
        <v>0.1</v>
      </c>
      <c r="P10" s="9">
        <v>0.1</v>
      </c>
      <c r="Q10" s="9">
        <v>0.1</v>
      </c>
      <c r="R10" s="9">
        <v>0.1</v>
      </c>
      <c r="S10" s="9">
        <v>0.1</v>
      </c>
      <c r="T10" s="9">
        <v>0.1</v>
      </c>
      <c r="U10" s="13">
        <f t="shared" si="0"/>
        <v>0.30000000000000004</v>
      </c>
      <c r="V10" s="13">
        <f t="shared" si="1"/>
        <v>0.30000000000000004</v>
      </c>
      <c r="W10" s="13">
        <f t="shared" si="2"/>
        <v>0.30000000000000004</v>
      </c>
      <c r="X10" s="13">
        <f t="shared" si="3"/>
        <v>0.30000000000000004</v>
      </c>
      <c r="Y10" s="13">
        <f t="shared" si="4"/>
        <v>1.2000000000000002</v>
      </c>
      <c r="Z10" s="9">
        <v>13.2</v>
      </c>
      <c r="AA10" s="9">
        <v>14.2</v>
      </c>
      <c r="AB10" s="9">
        <v>15.2</v>
      </c>
      <c r="AC10" s="9">
        <v>16.2</v>
      </c>
      <c r="AD10" s="9">
        <v>17.2</v>
      </c>
      <c r="AE10" s="9">
        <v>18.2</v>
      </c>
      <c r="AF10" s="9">
        <v>19.2</v>
      </c>
      <c r="AG10" s="9">
        <v>20.2</v>
      </c>
      <c r="AH10" s="9">
        <v>21.2</v>
      </c>
      <c r="AI10" s="9">
        <v>22.2</v>
      </c>
      <c r="AJ10" s="9">
        <v>23.2</v>
      </c>
      <c r="AK10" s="9">
        <v>24.2</v>
      </c>
      <c r="AL10" s="13">
        <f t="shared" si="5"/>
        <v>42.599999999999994</v>
      </c>
      <c r="AM10" s="13">
        <f t="shared" si="6"/>
        <v>51.599999999999994</v>
      </c>
      <c r="AN10" s="13">
        <f t="shared" si="7"/>
        <v>60.599999999999994</v>
      </c>
      <c r="AO10" s="13">
        <f t="shared" si="8"/>
        <v>69.599999999999994</v>
      </c>
      <c r="AP10" s="13">
        <f t="shared" si="9"/>
        <v>224.39999999999998</v>
      </c>
    </row>
    <row r="11" spans="1:42" outlineLevel="1">
      <c r="A11" s="16" t="str">
        <f t="shared" si="10"/>
        <v>新产品线事业部</v>
      </c>
      <c r="B11" s="16" t="str">
        <f t="shared" si="11"/>
        <v>自制刀具</v>
      </c>
      <c r="C11" s="4" t="s">
        <v>269</v>
      </c>
      <c r="D11" s="4">
        <v>9</v>
      </c>
      <c r="E11" s="4" t="s">
        <v>175</v>
      </c>
      <c r="F11" s="4" t="s">
        <v>287</v>
      </c>
      <c r="G11" s="4" t="s">
        <v>89</v>
      </c>
      <c r="H11" s="4" t="s">
        <v>283</v>
      </c>
      <c r="I11" s="9">
        <v>0.1</v>
      </c>
      <c r="J11" s="9">
        <v>0.1</v>
      </c>
      <c r="K11" s="9">
        <v>0.1</v>
      </c>
      <c r="L11" s="9">
        <v>0.1</v>
      </c>
      <c r="M11" s="9">
        <v>0.1</v>
      </c>
      <c r="N11" s="9">
        <v>0.1</v>
      </c>
      <c r="O11" s="9">
        <v>0.1</v>
      </c>
      <c r="P11" s="9">
        <v>0.1</v>
      </c>
      <c r="Q11" s="9">
        <v>0.1</v>
      </c>
      <c r="R11" s="9">
        <v>0.1</v>
      </c>
      <c r="S11" s="9">
        <v>0.1</v>
      </c>
      <c r="T11" s="9">
        <v>0.1</v>
      </c>
      <c r="U11" s="13">
        <f t="shared" si="0"/>
        <v>0.30000000000000004</v>
      </c>
      <c r="V11" s="13">
        <f t="shared" si="1"/>
        <v>0.30000000000000004</v>
      </c>
      <c r="W11" s="13">
        <f t="shared" si="2"/>
        <v>0.30000000000000004</v>
      </c>
      <c r="X11" s="13">
        <f t="shared" si="3"/>
        <v>0.30000000000000004</v>
      </c>
      <c r="Y11" s="13">
        <f t="shared" si="4"/>
        <v>1.2000000000000002</v>
      </c>
      <c r="Z11" s="9">
        <v>13.2</v>
      </c>
      <c r="AA11" s="9">
        <v>14.2</v>
      </c>
      <c r="AB11" s="9">
        <v>15.2</v>
      </c>
      <c r="AC11" s="9">
        <v>16.2</v>
      </c>
      <c r="AD11" s="9">
        <v>17.2</v>
      </c>
      <c r="AE11" s="9">
        <v>18.2</v>
      </c>
      <c r="AF11" s="9">
        <v>19.2</v>
      </c>
      <c r="AG11" s="9">
        <v>20.2</v>
      </c>
      <c r="AH11" s="9">
        <v>21.2</v>
      </c>
      <c r="AI11" s="9">
        <v>22.2</v>
      </c>
      <c r="AJ11" s="9">
        <v>23.2</v>
      </c>
      <c r="AK11" s="9">
        <v>24.2</v>
      </c>
      <c r="AL11" s="13">
        <f t="shared" si="5"/>
        <v>42.599999999999994</v>
      </c>
      <c r="AM11" s="13">
        <f t="shared" si="6"/>
        <v>51.599999999999994</v>
      </c>
      <c r="AN11" s="13">
        <f t="shared" si="7"/>
        <v>60.599999999999994</v>
      </c>
      <c r="AO11" s="13">
        <f t="shared" si="8"/>
        <v>69.599999999999994</v>
      </c>
      <c r="AP11" s="13">
        <f t="shared" si="9"/>
        <v>224.39999999999998</v>
      </c>
    </row>
    <row r="12" spans="1:42" outlineLevel="1">
      <c r="A12" s="16" t="str">
        <f t="shared" si="10"/>
        <v>新产品线事业部</v>
      </c>
      <c r="B12" s="16" t="str">
        <f t="shared" si="11"/>
        <v>自制刀具</v>
      </c>
      <c r="C12" s="4" t="s">
        <v>269</v>
      </c>
      <c r="D12" s="4">
        <v>10</v>
      </c>
      <c r="E12" s="4" t="s">
        <v>176</v>
      </c>
      <c r="F12" s="4" t="s">
        <v>33</v>
      </c>
      <c r="G12" s="4"/>
      <c r="H12" s="4" t="s">
        <v>286</v>
      </c>
      <c r="I12" s="20">
        <f>I13+I14</f>
        <v>0.2</v>
      </c>
      <c r="J12" s="5">
        <f t="shared" ref="J12:AK12" si="12">J13+J14</f>
        <v>0.2</v>
      </c>
      <c r="K12" s="5">
        <f t="shared" si="12"/>
        <v>0.2</v>
      </c>
      <c r="L12" s="5">
        <f t="shared" si="12"/>
        <v>0.2</v>
      </c>
      <c r="M12" s="5">
        <f t="shared" si="12"/>
        <v>0.2</v>
      </c>
      <c r="N12" s="5">
        <f t="shared" si="12"/>
        <v>0.2</v>
      </c>
      <c r="O12" s="5">
        <f t="shared" si="12"/>
        <v>0.2</v>
      </c>
      <c r="P12" s="5">
        <f t="shared" si="12"/>
        <v>0.2</v>
      </c>
      <c r="Q12" s="5">
        <f t="shared" si="12"/>
        <v>0.2</v>
      </c>
      <c r="R12" s="5">
        <f t="shared" si="12"/>
        <v>0.2</v>
      </c>
      <c r="S12" s="5">
        <f t="shared" si="12"/>
        <v>0.2</v>
      </c>
      <c r="T12" s="5">
        <f t="shared" si="12"/>
        <v>0.2</v>
      </c>
      <c r="U12" s="14">
        <f>AVERAGE(I12:K12)</f>
        <v>0.20000000000000004</v>
      </c>
      <c r="V12" s="14">
        <f>AVERAGE(L12:N12)</f>
        <v>0.20000000000000004</v>
      </c>
      <c r="W12" s="14">
        <f>AVERAGE(O12:Q12)</f>
        <v>0.20000000000000004</v>
      </c>
      <c r="X12" s="14">
        <f>AVERAGE(R12:T12)</f>
        <v>0.20000000000000004</v>
      </c>
      <c r="Y12" s="14">
        <f>AVERAGE(U12:X12)</f>
        <v>0.20000000000000004</v>
      </c>
      <c r="Z12" s="5">
        <f t="shared" si="12"/>
        <v>26.4</v>
      </c>
      <c r="AA12" s="5">
        <f t="shared" si="12"/>
        <v>28.4</v>
      </c>
      <c r="AB12" s="5">
        <f t="shared" si="12"/>
        <v>30.4</v>
      </c>
      <c r="AC12" s="5">
        <f t="shared" si="12"/>
        <v>32.4</v>
      </c>
      <c r="AD12" s="5">
        <f t="shared" si="12"/>
        <v>34.4</v>
      </c>
      <c r="AE12" s="5">
        <f t="shared" si="12"/>
        <v>36.4</v>
      </c>
      <c r="AF12" s="5">
        <f t="shared" si="12"/>
        <v>38.4</v>
      </c>
      <c r="AG12" s="5">
        <f t="shared" si="12"/>
        <v>40.4</v>
      </c>
      <c r="AH12" s="5">
        <f t="shared" si="12"/>
        <v>42.4</v>
      </c>
      <c r="AI12" s="5">
        <f t="shared" si="12"/>
        <v>44.4</v>
      </c>
      <c r="AJ12" s="5">
        <f t="shared" si="12"/>
        <v>46.4</v>
      </c>
      <c r="AK12" s="5">
        <f t="shared" si="12"/>
        <v>48.4</v>
      </c>
      <c r="AL12" s="14">
        <f>AVERAGE(Z12:AB12)</f>
        <v>28.399999999999995</v>
      </c>
      <c r="AM12" s="14">
        <f>AVERAGE(AC12:AE12)</f>
        <v>34.4</v>
      </c>
      <c r="AN12" s="14">
        <f>AVERAGE(AF12:AH12)</f>
        <v>40.4</v>
      </c>
      <c r="AO12" s="14">
        <f>AVERAGE(AI12:AK12)</f>
        <v>46.4</v>
      </c>
      <c r="AP12" s="14">
        <f>AVERAGE(AL12:AO12)</f>
        <v>37.4</v>
      </c>
    </row>
    <row r="13" spans="1:42" outlineLevel="1">
      <c r="A13" s="16" t="str">
        <f t="shared" si="10"/>
        <v>新产品线事业部</v>
      </c>
      <c r="B13" s="16" t="str">
        <f t="shared" si="11"/>
        <v>自制刀具</v>
      </c>
      <c r="C13" s="4" t="s">
        <v>269</v>
      </c>
      <c r="D13" s="4">
        <v>11</v>
      </c>
      <c r="E13" s="4" t="s">
        <v>177</v>
      </c>
      <c r="F13" s="6" t="s">
        <v>34</v>
      </c>
      <c r="G13" s="4"/>
      <c r="H13" s="4" t="s">
        <v>286</v>
      </c>
      <c r="I13" s="9">
        <v>0.1</v>
      </c>
      <c r="J13" s="9">
        <v>0.1</v>
      </c>
      <c r="K13" s="9">
        <v>0.1</v>
      </c>
      <c r="L13" s="9">
        <v>0.1</v>
      </c>
      <c r="M13" s="9">
        <v>0.1</v>
      </c>
      <c r="N13" s="9">
        <v>0.1</v>
      </c>
      <c r="O13" s="9">
        <v>0.1</v>
      </c>
      <c r="P13" s="9">
        <v>0.1</v>
      </c>
      <c r="Q13" s="9">
        <v>0.1</v>
      </c>
      <c r="R13" s="9">
        <v>0.1</v>
      </c>
      <c r="S13" s="9">
        <v>0.1</v>
      </c>
      <c r="T13" s="9">
        <v>0.1</v>
      </c>
      <c r="U13" s="14">
        <f t="shared" ref="U13:U14" si="13">AVERAGE(I13:K13)</f>
        <v>0.10000000000000002</v>
      </c>
      <c r="V13" s="14">
        <f t="shared" ref="V13:V14" si="14">AVERAGE(L13:N13)</f>
        <v>0.10000000000000002</v>
      </c>
      <c r="W13" s="14">
        <f t="shared" ref="W13:W14" si="15">AVERAGE(O13:Q13)</f>
        <v>0.10000000000000002</v>
      </c>
      <c r="X13" s="14">
        <f t="shared" ref="X13:X14" si="16">AVERAGE(R13:T13)</f>
        <v>0.10000000000000002</v>
      </c>
      <c r="Y13" s="14">
        <f t="shared" ref="Y13:Y14" si="17">AVERAGE(U13:X13)</f>
        <v>0.10000000000000002</v>
      </c>
      <c r="Z13" s="9">
        <v>13.2</v>
      </c>
      <c r="AA13" s="9">
        <v>14.2</v>
      </c>
      <c r="AB13" s="9">
        <v>15.2</v>
      </c>
      <c r="AC13" s="9">
        <v>16.2</v>
      </c>
      <c r="AD13" s="9">
        <v>17.2</v>
      </c>
      <c r="AE13" s="9">
        <v>18.2</v>
      </c>
      <c r="AF13" s="9">
        <v>19.2</v>
      </c>
      <c r="AG13" s="9">
        <v>20.2</v>
      </c>
      <c r="AH13" s="9">
        <v>21.2</v>
      </c>
      <c r="AI13" s="9">
        <v>22.2</v>
      </c>
      <c r="AJ13" s="9">
        <v>23.2</v>
      </c>
      <c r="AK13" s="9">
        <v>24.2</v>
      </c>
      <c r="AL13" s="14">
        <f t="shared" ref="AL13:AL14" si="18">AVERAGE(Z13:AB13)</f>
        <v>14.199999999999998</v>
      </c>
      <c r="AM13" s="14">
        <f t="shared" ref="AM13:AM14" si="19">AVERAGE(AC13:AE13)</f>
        <v>17.2</v>
      </c>
      <c r="AN13" s="14">
        <f t="shared" ref="AN13:AN14" si="20">AVERAGE(AF13:AH13)</f>
        <v>20.2</v>
      </c>
      <c r="AO13" s="14">
        <f t="shared" ref="AO13:AO14" si="21">AVERAGE(AI13:AK13)</f>
        <v>23.2</v>
      </c>
      <c r="AP13" s="14">
        <f t="shared" ref="AP13:AP14" si="22">AVERAGE(AL13:AO13)</f>
        <v>18.7</v>
      </c>
    </row>
    <row r="14" spans="1:42" outlineLevel="1">
      <c r="A14" s="16" t="str">
        <f t="shared" si="10"/>
        <v>新产品线事业部</v>
      </c>
      <c r="B14" s="16" t="str">
        <f t="shared" si="11"/>
        <v>自制刀具</v>
      </c>
      <c r="C14" s="4" t="s">
        <v>269</v>
      </c>
      <c r="D14" s="4">
        <v>12</v>
      </c>
      <c r="E14" s="4" t="s">
        <v>178</v>
      </c>
      <c r="F14" s="6" t="s">
        <v>35</v>
      </c>
      <c r="G14" s="4"/>
      <c r="H14" s="4" t="s">
        <v>286</v>
      </c>
      <c r="I14" s="9">
        <v>0.1</v>
      </c>
      <c r="J14" s="9">
        <v>0.1</v>
      </c>
      <c r="K14" s="9">
        <v>0.1</v>
      </c>
      <c r="L14" s="9">
        <v>0.1</v>
      </c>
      <c r="M14" s="9">
        <v>0.1</v>
      </c>
      <c r="N14" s="9">
        <v>0.1</v>
      </c>
      <c r="O14" s="9">
        <v>0.1</v>
      </c>
      <c r="P14" s="9">
        <v>0.1</v>
      </c>
      <c r="Q14" s="9">
        <v>0.1</v>
      </c>
      <c r="R14" s="9">
        <v>0.1</v>
      </c>
      <c r="S14" s="9">
        <v>0.1</v>
      </c>
      <c r="T14" s="9">
        <v>0.1</v>
      </c>
      <c r="U14" s="14">
        <f t="shared" si="13"/>
        <v>0.10000000000000002</v>
      </c>
      <c r="V14" s="14">
        <f t="shared" si="14"/>
        <v>0.10000000000000002</v>
      </c>
      <c r="W14" s="14">
        <f t="shared" si="15"/>
        <v>0.10000000000000002</v>
      </c>
      <c r="X14" s="14">
        <f t="shared" si="16"/>
        <v>0.10000000000000002</v>
      </c>
      <c r="Y14" s="14">
        <f t="shared" si="17"/>
        <v>0.10000000000000002</v>
      </c>
      <c r="Z14" s="9">
        <v>13.2</v>
      </c>
      <c r="AA14" s="9">
        <v>14.2</v>
      </c>
      <c r="AB14" s="9">
        <v>15.2</v>
      </c>
      <c r="AC14" s="9">
        <v>16.2</v>
      </c>
      <c r="AD14" s="9">
        <v>17.2</v>
      </c>
      <c r="AE14" s="9">
        <v>18.2</v>
      </c>
      <c r="AF14" s="9">
        <v>19.2</v>
      </c>
      <c r="AG14" s="9">
        <v>20.2</v>
      </c>
      <c r="AH14" s="9">
        <v>21.2</v>
      </c>
      <c r="AI14" s="9">
        <v>22.2</v>
      </c>
      <c r="AJ14" s="9">
        <v>23.2</v>
      </c>
      <c r="AK14" s="9">
        <v>24.2</v>
      </c>
      <c r="AL14" s="14">
        <f t="shared" si="18"/>
        <v>14.199999999999998</v>
      </c>
      <c r="AM14" s="14">
        <f t="shared" si="19"/>
        <v>17.2</v>
      </c>
      <c r="AN14" s="14">
        <f t="shared" si="20"/>
        <v>20.2</v>
      </c>
      <c r="AO14" s="14">
        <f t="shared" si="21"/>
        <v>23.2</v>
      </c>
      <c r="AP14" s="14">
        <f t="shared" si="22"/>
        <v>18.7</v>
      </c>
    </row>
    <row r="15" spans="1:42">
      <c r="A15" s="16" t="str">
        <f t="shared" si="10"/>
        <v>新产品线事业部</v>
      </c>
      <c r="B15" s="16" t="str">
        <f t="shared" si="11"/>
        <v>自制刀具</v>
      </c>
      <c r="C15" s="4" t="s">
        <v>269</v>
      </c>
      <c r="D15" s="4">
        <v>13</v>
      </c>
      <c r="E15" s="4" t="s">
        <v>143</v>
      </c>
      <c r="F15" s="4" t="s">
        <v>24</v>
      </c>
      <c r="G15" s="4"/>
      <c r="H15" s="4" t="s">
        <v>283</v>
      </c>
      <c r="I15" s="20">
        <f>SUM(I4:I11)</f>
        <v>0.79999999999999993</v>
      </c>
      <c r="J15" s="5">
        <f t="shared" ref="J15:AK15" si="23">SUM(J4:J11)</f>
        <v>0.79999999999999993</v>
      </c>
      <c r="K15" s="5">
        <f t="shared" si="23"/>
        <v>0.79999999999999993</v>
      </c>
      <c r="L15" s="5">
        <f t="shared" si="23"/>
        <v>0.79999999999999993</v>
      </c>
      <c r="M15" s="5">
        <f t="shared" si="23"/>
        <v>0.79999999999999993</v>
      </c>
      <c r="N15" s="5">
        <f t="shared" si="23"/>
        <v>0.79999999999999993</v>
      </c>
      <c r="O15" s="5">
        <f t="shared" si="23"/>
        <v>0.79999999999999993</v>
      </c>
      <c r="P15" s="5">
        <f t="shared" si="23"/>
        <v>0.79999999999999993</v>
      </c>
      <c r="Q15" s="5">
        <f t="shared" si="23"/>
        <v>0.79999999999999993</v>
      </c>
      <c r="R15" s="5">
        <f t="shared" si="23"/>
        <v>0.79999999999999993</v>
      </c>
      <c r="S15" s="5">
        <f t="shared" si="23"/>
        <v>0.79999999999999993</v>
      </c>
      <c r="T15" s="5">
        <f t="shared" si="23"/>
        <v>0.79999999999999993</v>
      </c>
      <c r="U15" s="13">
        <f t="shared" si="0"/>
        <v>2.4</v>
      </c>
      <c r="V15" s="13">
        <f t="shared" si="1"/>
        <v>2.4</v>
      </c>
      <c r="W15" s="13">
        <f t="shared" si="2"/>
        <v>2.4</v>
      </c>
      <c r="X15" s="13">
        <f t="shared" si="3"/>
        <v>2.4</v>
      </c>
      <c r="Y15" s="13">
        <f t="shared" si="4"/>
        <v>9.6</v>
      </c>
      <c r="Z15" s="5">
        <f t="shared" si="23"/>
        <v>105.60000000000001</v>
      </c>
      <c r="AA15" s="5">
        <f t="shared" si="23"/>
        <v>113.60000000000001</v>
      </c>
      <c r="AB15" s="5">
        <f t="shared" si="23"/>
        <v>121.60000000000001</v>
      </c>
      <c r="AC15" s="5">
        <f t="shared" si="23"/>
        <v>129.6</v>
      </c>
      <c r="AD15" s="5">
        <f t="shared" si="23"/>
        <v>137.6</v>
      </c>
      <c r="AE15" s="5">
        <f t="shared" si="23"/>
        <v>145.6</v>
      </c>
      <c r="AF15" s="5">
        <f t="shared" si="23"/>
        <v>153.6</v>
      </c>
      <c r="AG15" s="5">
        <f t="shared" si="23"/>
        <v>161.6</v>
      </c>
      <c r="AH15" s="5">
        <f t="shared" si="23"/>
        <v>169.6</v>
      </c>
      <c r="AI15" s="5">
        <f t="shared" si="23"/>
        <v>177.59999999999997</v>
      </c>
      <c r="AJ15" s="5">
        <f t="shared" si="23"/>
        <v>185.59999999999997</v>
      </c>
      <c r="AK15" s="5">
        <f t="shared" si="23"/>
        <v>193.59999999999997</v>
      </c>
      <c r="AL15" s="13">
        <f t="shared" si="5"/>
        <v>340.8</v>
      </c>
      <c r="AM15" s="13">
        <f t="shared" si="6"/>
        <v>412.79999999999995</v>
      </c>
      <c r="AN15" s="13">
        <f t="shared" si="7"/>
        <v>484.79999999999995</v>
      </c>
      <c r="AO15" s="13">
        <f t="shared" si="8"/>
        <v>556.79999999999995</v>
      </c>
      <c r="AP15" s="13">
        <f t="shared" si="9"/>
        <v>1795.1999999999998</v>
      </c>
    </row>
    <row r="16" spans="1:42" outlineLevel="1">
      <c r="A16" s="16" t="str">
        <f t="shared" si="10"/>
        <v>新产品线事业部</v>
      </c>
      <c r="B16" s="16" t="str">
        <f t="shared" si="11"/>
        <v>自制刀具</v>
      </c>
      <c r="C16" s="4" t="s">
        <v>269</v>
      </c>
      <c r="D16" s="4">
        <v>14</v>
      </c>
      <c r="E16" s="4" t="s">
        <v>179</v>
      </c>
      <c r="F16" s="4" t="s">
        <v>14</v>
      </c>
      <c r="G16" s="4" t="s">
        <v>15</v>
      </c>
      <c r="H16" s="4" t="s">
        <v>283</v>
      </c>
      <c r="I16" s="9">
        <v>1.2</v>
      </c>
      <c r="J16" s="9">
        <v>1.2</v>
      </c>
      <c r="K16" s="9">
        <v>1.2</v>
      </c>
      <c r="L16" s="9">
        <v>1.2</v>
      </c>
      <c r="M16" s="9">
        <v>1.2</v>
      </c>
      <c r="N16" s="9">
        <v>1.2</v>
      </c>
      <c r="O16" s="9">
        <v>1.2</v>
      </c>
      <c r="P16" s="9">
        <v>1.2</v>
      </c>
      <c r="Q16" s="9">
        <v>1.2</v>
      </c>
      <c r="R16" s="9">
        <v>1.2</v>
      </c>
      <c r="S16" s="9">
        <v>1.2</v>
      </c>
      <c r="T16" s="9">
        <v>1.2</v>
      </c>
      <c r="U16" s="13">
        <f t="shared" si="0"/>
        <v>3.5999999999999996</v>
      </c>
      <c r="V16" s="13">
        <f t="shared" si="1"/>
        <v>3.5999999999999996</v>
      </c>
      <c r="W16" s="13">
        <f t="shared" si="2"/>
        <v>3.5999999999999996</v>
      </c>
      <c r="X16" s="13">
        <f t="shared" si="3"/>
        <v>3.5999999999999996</v>
      </c>
      <c r="Y16" s="13">
        <f t="shared" si="4"/>
        <v>14.399999999999999</v>
      </c>
      <c r="Z16" s="9">
        <v>13.2</v>
      </c>
      <c r="AA16" s="9">
        <v>14.2</v>
      </c>
      <c r="AB16" s="9">
        <v>15.2</v>
      </c>
      <c r="AC16" s="9">
        <v>16.2</v>
      </c>
      <c r="AD16" s="9">
        <v>17.2</v>
      </c>
      <c r="AE16" s="9">
        <v>18.2</v>
      </c>
      <c r="AF16" s="9">
        <v>19.2</v>
      </c>
      <c r="AG16" s="9">
        <v>20.2</v>
      </c>
      <c r="AH16" s="9">
        <v>21.2</v>
      </c>
      <c r="AI16" s="9">
        <v>22.2</v>
      </c>
      <c r="AJ16" s="9">
        <v>23.2</v>
      </c>
      <c r="AK16" s="9">
        <v>24.2</v>
      </c>
      <c r="AL16" s="13">
        <f t="shared" si="5"/>
        <v>42.599999999999994</v>
      </c>
      <c r="AM16" s="13">
        <f t="shared" si="6"/>
        <v>51.599999999999994</v>
      </c>
      <c r="AN16" s="13">
        <f t="shared" si="7"/>
        <v>60.599999999999994</v>
      </c>
      <c r="AO16" s="13">
        <f t="shared" si="8"/>
        <v>69.599999999999994</v>
      </c>
      <c r="AP16" s="13">
        <f t="shared" si="9"/>
        <v>224.39999999999998</v>
      </c>
    </row>
    <row r="17" spans="1:42" outlineLevel="1">
      <c r="A17" s="16" t="str">
        <f t="shared" si="10"/>
        <v>新产品线事业部</v>
      </c>
      <c r="B17" s="16" t="str">
        <f t="shared" si="11"/>
        <v>自制刀具</v>
      </c>
      <c r="C17" s="4" t="s">
        <v>269</v>
      </c>
      <c r="D17" s="4">
        <v>15</v>
      </c>
      <c r="E17" s="4" t="s">
        <v>180</v>
      </c>
      <c r="F17" s="4" t="s">
        <v>16</v>
      </c>
      <c r="G17" s="4" t="s">
        <v>15</v>
      </c>
      <c r="H17" s="4" t="s">
        <v>283</v>
      </c>
      <c r="I17" s="9">
        <v>1.2</v>
      </c>
      <c r="J17" s="9">
        <v>1.2</v>
      </c>
      <c r="K17" s="9">
        <v>1.2</v>
      </c>
      <c r="L17" s="9">
        <v>1.2</v>
      </c>
      <c r="M17" s="9">
        <v>1.2</v>
      </c>
      <c r="N17" s="9">
        <v>1.2</v>
      </c>
      <c r="O17" s="9">
        <v>1.2</v>
      </c>
      <c r="P17" s="9">
        <v>1.2</v>
      </c>
      <c r="Q17" s="9">
        <v>1.2</v>
      </c>
      <c r="R17" s="9">
        <v>1.2</v>
      </c>
      <c r="S17" s="9">
        <v>1.2</v>
      </c>
      <c r="T17" s="9">
        <v>1.2</v>
      </c>
      <c r="U17" s="13">
        <f t="shared" si="0"/>
        <v>3.5999999999999996</v>
      </c>
      <c r="V17" s="13">
        <f t="shared" si="1"/>
        <v>3.5999999999999996</v>
      </c>
      <c r="W17" s="13">
        <f t="shared" si="2"/>
        <v>3.5999999999999996</v>
      </c>
      <c r="X17" s="13">
        <f t="shared" si="3"/>
        <v>3.5999999999999996</v>
      </c>
      <c r="Y17" s="13">
        <f t="shared" si="4"/>
        <v>14.399999999999999</v>
      </c>
      <c r="Z17" s="9">
        <v>13.2</v>
      </c>
      <c r="AA17" s="9">
        <v>14.2</v>
      </c>
      <c r="AB17" s="9">
        <v>15.2</v>
      </c>
      <c r="AC17" s="9">
        <v>16.2</v>
      </c>
      <c r="AD17" s="9">
        <v>17.2</v>
      </c>
      <c r="AE17" s="9">
        <v>18.2</v>
      </c>
      <c r="AF17" s="9">
        <v>19.2</v>
      </c>
      <c r="AG17" s="9">
        <v>20.2</v>
      </c>
      <c r="AH17" s="9">
        <v>21.2</v>
      </c>
      <c r="AI17" s="9">
        <v>22.2</v>
      </c>
      <c r="AJ17" s="9">
        <v>23.2</v>
      </c>
      <c r="AK17" s="9">
        <v>24.2</v>
      </c>
      <c r="AL17" s="13">
        <f t="shared" si="5"/>
        <v>42.599999999999994</v>
      </c>
      <c r="AM17" s="13">
        <f t="shared" si="6"/>
        <v>51.599999999999994</v>
      </c>
      <c r="AN17" s="13">
        <f t="shared" si="7"/>
        <v>60.599999999999994</v>
      </c>
      <c r="AO17" s="13">
        <f t="shared" si="8"/>
        <v>69.599999999999994</v>
      </c>
      <c r="AP17" s="13">
        <f t="shared" si="9"/>
        <v>224.39999999999998</v>
      </c>
    </row>
    <row r="18" spans="1:42" outlineLevel="1">
      <c r="A18" s="16" t="str">
        <f t="shared" si="10"/>
        <v>新产品线事业部</v>
      </c>
      <c r="B18" s="16" t="str">
        <f t="shared" si="11"/>
        <v>自制刀具</v>
      </c>
      <c r="C18" s="4" t="s">
        <v>269</v>
      </c>
      <c r="D18" s="4">
        <v>16</v>
      </c>
      <c r="E18" s="4" t="s">
        <v>181</v>
      </c>
      <c r="F18" s="4" t="s">
        <v>17</v>
      </c>
      <c r="G18" s="4" t="s">
        <v>15</v>
      </c>
      <c r="H18" s="4" t="s">
        <v>283</v>
      </c>
      <c r="I18" s="9">
        <v>1.2</v>
      </c>
      <c r="J18" s="9">
        <v>1.2</v>
      </c>
      <c r="K18" s="9">
        <v>1.2</v>
      </c>
      <c r="L18" s="9">
        <v>1.2</v>
      </c>
      <c r="M18" s="9">
        <v>1.2</v>
      </c>
      <c r="N18" s="9">
        <v>1.2</v>
      </c>
      <c r="O18" s="9">
        <v>1.2</v>
      </c>
      <c r="P18" s="9">
        <v>1.2</v>
      </c>
      <c r="Q18" s="9">
        <v>1.2</v>
      </c>
      <c r="R18" s="9">
        <v>1.2</v>
      </c>
      <c r="S18" s="9">
        <v>1.2</v>
      </c>
      <c r="T18" s="9">
        <v>1.2</v>
      </c>
      <c r="U18" s="13">
        <f t="shared" si="0"/>
        <v>3.5999999999999996</v>
      </c>
      <c r="V18" s="13">
        <f t="shared" si="1"/>
        <v>3.5999999999999996</v>
      </c>
      <c r="W18" s="13">
        <f t="shared" si="2"/>
        <v>3.5999999999999996</v>
      </c>
      <c r="X18" s="13">
        <f t="shared" si="3"/>
        <v>3.5999999999999996</v>
      </c>
      <c r="Y18" s="13">
        <f t="shared" si="4"/>
        <v>14.399999999999999</v>
      </c>
      <c r="Z18" s="9">
        <v>13.2</v>
      </c>
      <c r="AA18" s="9">
        <v>14.2</v>
      </c>
      <c r="AB18" s="9">
        <v>15.2</v>
      </c>
      <c r="AC18" s="9">
        <v>16.2</v>
      </c>
      <c r="AD18" s="9">
        <v>17.2</v>
      </c>
      <c r="AE18" s="9">
        <v>18.2</v>
      </c>
      <c r="AF18" s="9">
        <v>19.2</v>
      </c>
      <c r="AG18" s="9">
        <v>20.2</v>
      </c>
      <c r="AH18" s="9">
        <v>21.2</v>
      </c>
      <c r="AI18" s="9">
        <v>22.2</v>
      </c>
      <c r="AJ18" s="9">
        <v>23.2</v>
      </c>
      <c r="AK18" s="9">
        <v>24.2</v>
      </c>
      <c r="AL18" s="13">
        <f t="shared" si="5"/>
        <v>42.599999999999994</v>
      </c>
      <c r="AM18" s="13">
        <f t="shared" si="6"/>
        <v>51.599999999999994</v>
      </c>
      <c r="AN18" s="13">
        <f t="shared" si="7"/>
        <v>60.599999999999994</v>
      </c>
      <c r="AO18" s="13">
        <f t="shared" si="8"/>
        <v>69.599999999999994</v>
      </c>
      <c r="AP18" s="13">
        <f t="shared" si="9"/>
        <v>224.39999999999998</v>
      </c>
    </row>
    <row r="19" spans="1:42" outlineLevel="1">
      <c r="A19" s="16" t="str">
        <f t="shared" si="10"/>
        <v>新产品线事业部</v>
      </c>
      <c r="B19" s="16" t="str">
        <f t="shared" si="11"/>
        <v>自制刀具</v>
      </c>
      <c r="C19" s="4" t="s">
        <v>269</v>
      </c>
      <c r="D19" s="4">
        <v>17</v>
      </c>
      <c r="E19" s="4" t="s">
        <v>182</v>
      </c>
      <c r="F19" s="4" t="s">
        <v>18</v>
      </c>
      <c r="G19" s="4" t="s">
        <v>15</v>
      </c>
      <c r="H19" s="4" t="s">
        <v>283</v>
      </c>
      <c r="I19" s="9">
        <v>1.2</v>
      </c>
      <c r="J19" s="9">
        <v>1.2</v>
      </c>
      <c r="K19" s="9">
        <v>1.2</v>
      </c>
      <c r="L19" s="9">
        <v>1.2</v>
      </c>
      <c r="M19" s="9">
        <v>1.2</v>
      </c>
      <c r="N19" s="9">
        <v>1.2</v>
      </c>
      <c r="O19" s="9">
        <v>1.2</v>
      </c>
      <c r="P19" s="9">
        <v>1.2</v>
      </c>
      <c r="Q19" s="9">
        <v>1.2</v>
      </c>
      <c r="R19" s="9">
        <v>1.2</v>
      </c>
      <c r="S19" s="9">
        <v>1.2</v>
      </c>
      <c r="T19" s="9">
        <v>1.2</v>
      </c>
      <c r="U19" s="13">
        <f t="shared" si="0"/>
        <v>3.5999999999999996</v>
      </c>
      <c r="V19" s="13">
        <f t="shared" si="1"/>
        <v>3.5999999999999996</v>
      </c>
      <c r="W19" s="13">
        <f t="shared" si="2"/>
        <v>3.5999999999999996</v>
      </c>
      <c r="X19" s="13">
        <f t="shared" si="3"/>
        <v>3.5999999999999996</v>
      </c>
      <c r="Y19" s="13">
        <f t="shared" si="4"/>
        <v>14.399999999999999</v>
      </c>
      <c r="Z19" s="9">
        <v>13.2</v>
      </c>
      <c r="AA19" s="9">
        <v>14.2</v>
      </c>
      <c r="AB19" s="9">
        <v>15.2</v>
      </c>
      <c r="AC19" s="9">
        <v>16.2</v>
      </c>
      <c r="AD19" s="9">
        <v>17.2</v>
      </c>
      <c r="AE19" s="9">
        <v>18.2</v>
      </c>
      <c r="AF19" s="9">
        <v>19.2</v>
      </c>
      <c r="AG19" s="9">
        <v>20.2</v>
      </c>
      <c r="AH19" s="9">
        <v>21.2</v>
      </c>
      <c r="AI19" s="9">
        <v>22.2</v>
      </c>
      <c r="AJ19" s="9">
        <v>23.2</v>
      </c>
      <c r="AK19" s="9">
        <v>24.2</v>
      </c>
      <c r="AL19" s="13">
        <f t="shared" si="5"/>
        <v>42.599999999999994</v>
      </c>
      <c r="AM19" s="13">
        <f t="shared" si="6"/>
        <v>51.599999999999994</v>
      </c>
      <c r="AN19" s="13">
        <f t="shared" si="7"/>
        <v>60.599999999999994</v>
      </c>
      <c r="AO19" s="13">
        <f t="shared" si="8"/>
        <v>69.599999999999994</v>
      </c>
      <c r="AP19" s="13">
        <f t="shared" si="9"/>
        <v>224.39999999999998</v>
      </c>
    </row>
    <row r="20" spans="1:42" outlineLevel="1">
      <c r="A20" s="16" t="str">
        <f t="shared" si="10"/>
        <v>新产品线事业部</v>
      </c>
      <c r="B20" s="16" t="str">
        <f t="shared" si="11"/>
        <v>自制刀具</v>
      </c>
      <c r="C20" s="4" t="s">
        <v>269</v>
      </c>
      <c r="D20" s="4">
        <v>18</v>
      </c>
      <c r="E20" s="4" t="s">
        <v>183</v>
      </c>
      <c r="F20" s="4" t="s">
        <v>19</v>
      </c>
      <c r="G20" s="4" t="s">
        <v>15</v>
      </c>
      <c r="H20" s="4" t="s">
        <v>283</v>
      </c>
      <c r="I20" s="9">
        <v>1.2</v>
      </c>
      <c r="J20" s="9">
        <v>1.2</v>
      </c>
      <c r="K20" s="9">
        <v>1.2</v>
      </c>
      <c r="L20" s="9">
        <v>1.2</v>
      </c>
      <c r="M20" s="9">
        <v>1.2</v>
      </c>
      <c r="N20" s="9">
        <v>1.2</v>
      </c>
      <c r="O20" s="9">
        <v>1.2</v>
      </c>
      <c r="P20" s="9">
        <v>1.2</v>
      </c>
      <c r="Q20" s="9">
        <v>1.2</v>
      </c>
      <c r="R20" s="9">
        <v>1.2</v>
      </c>
      <c r="S20" s="9">
        <v>1.2</v>
      </c>
      <c r="T20" s="9">
        <v>1.2</v>
      </c>
      <c r="U20" s="13">
        <f t="shared" si="0"/>
        <v>3.5999999999999996</v>
      </c>
      <c r="V20" s="13">
        <f t="shared" si="1"/>
        <v>3.5999999999999996</v>
      </c>
      <c r="W20" s="13">
        <f t="shared" si="2"/>
        <v>3.5999999999999996</v>
      </c>
      <c r="X20" s="13">
        <f t="shared" si="3"/>
        <v>3.5999999999999996</v>
      </c>
      <c r="Y20" s="13">
        <f t="shared" si="4"/>
        <v>14.399999999999999</v>
      </c>
      <c r="Z20" s="9">
        <v>13.2</v>
      </c>
      <c r="AA20" s="9">
        <v>14.2</v>
      </c>
      <c r="AB20" s="9">
        <v>15.2</v>
      </c>
      <c r="AC20" s="9">
        <v>16.2</v>
      </c>
      <c r="AD20" s="9">
        <v>17.2</v>
      </c>
      <c r="AE20" s="9">
        <v>18.2</v>
      </c>
      <c r="AF20" s="9">
        <v>19.2</v>
      </c>
      <c r="AG20" s="9">
        <v>20.2</v>
      </c>
      <c r="AH20" s="9">
        <v>21.2</v>
      </c>
      <c r="AI20" s="9">
        <v>22.2</v>
      </c>
      <c r="AJ20" s="9">
        <v>23.2</v>
      </c>
      <c r="AK20" s="9">
        <v>24.2</v>
      </c>
      <c r="AL20" s="13">
        <f t="shared" si="5"/>
        <v>42.599999999999994</v>
      </c>
      <c r="AM20" s="13">
        <f t="shared" si="6"/>
        <v>51.599999999999994</v>
      </c>
      <c r="AN20" s="13">
        <f t="shared" si="7"/>
        <v>60.599999999999994</v>
      </c>
      <c r="AO20" s="13">
        <f t="shared" si="8"/>
        <v>69.599999999999994</v>
      </c>
      <c r="AP20" s="13">
        <f t="shared" si="9"/>
        <v>224.39999999999998</v>
      </c>
    </row>
    <row r="21" spans="1:42" outlineLevel="1">
      <c r="A21" s="16" t="str">
        <f t="shared" si="10"/>
        <v>新产品线事业部</v>
      </c>
      <c r="B21" s="16" t="str">
        <f t="shared" si="11"/>
        <v>自制刀具</v>
      </c>
      <c r="C21" s="4" t="s">
        <v>269</v>
      </c>
      <c r="D21" s="4">
        <v>19</v>
      </c>
      <c r="E21" s="4" t="s">
        <v>184</v>
      </c>
      <c r="F21" s="4" t="s">
        <v>20</v>
      </c>
      <c r="G21" s="4" t="s">
        <v>15</v>
      </c>
      <c r="H21" s="4" t="s">
        <v>283</v>
      </c>
      <c r="I21" s="9">
        <v>1.2</v>
      </c>
      <c r="J21" s="9">
        <v>1.2</v>
      </c>
      <c r="K21" s="9">
        <v>1.2</v>
      </c>
      <c r="L21" s="9">
        <v>1.2</v>
      </c>
      <c r="M21" s="9">
        <v>1.2</v>
      </c>
      <c r="N21" s="9">
        <v>1.2</v>
      </c>
      <c r="O21" s="9">
        <v>1.2</v>
      </c>
      <c r="P21" s="9">
        <v>1.2</v>
      </c>
      <c r="Q21" s="9">
        <v>1.2</v>
      </c>
      <c r="R21" s="9">
        <v>1.2</v>
      </c>
      <c r="S21" s="9">
        <v>1.2</v>
      </c>
      <c r="T21" s="9">
        <v>1.2</v>
      </c>
      <c r="U21" s="13">
        <f t="shared" si="0"/>
        <v>3.5999999999999996</v>
      </c>
      <c r="V21" s="13">
        <f t="shared" si="1"/>
        <v>3.5999999999999996</v>
      </c>
      <c r="W21" s="13">
        <f t="shared" si="2"/>
        <v>3.5999999999999996</v>
      </c>
      <c r="X21" s="13">
        <f t="shared" si="3"/>
        <v>3.5999999999999996</v>
      </c>
      <c r="Y21" s="13">
        <f t="shared" si="4"/>
        <v>14.399999999999999</v>
      </c>
      <c r="Z21" s="9">
        <v>13.2</v>
      </c>
      <c r="AA21" s="9">
        <v>14.2</v>
      </c>
      <c r="AB21" s="9">
        <v>15.2</v>
      </c>
      <c r="AC21" s="9">
        <v>16.2</v>
      </c>
      <c r="AD21" s="9">
        <v>17.2</v>
      </c>
      <c r="AE21" s="9">
        <v>18.2</v>
      </c>
      <c r="AF21" s="9">
        <v>19.2</v>
      </c>
      <c r="AG21" s="9">
        <v>20.2</v>
      </c>
      <c r="AH21" s="9">
        <v>21.2</v>
      </c>
      <c r="AI21" s="9">
        <v>22.2</v>
      </c>
      <c r="AJ21" s="9">
        <v>23.2</v>
      </c>
      <c r="AK21" s="9">
        <v>24.2</v>
      </c>
      <c r="AL21" s="13">
        <f t="shared" si="5"/>
        <v>42.599999999999994</v>
      </c>
      <c r="AM21" s="13">
        <f t="shared" si="6"/>
        <v>51.599999999999994</v>
      </c>
      <c r="AN21" s="13">
        <f t="shared" si="7"/>
        <v>60.599999999999994</v>
      </c>
      <c r="AO21" s="13">
        <f t="shared" si="8"/>
        <v>69.599999999999994</v>
      </c>
      <c r="AP21" s="13">
        <f t="shared" si="9"/>
        <v>224.39999999999998</v>
      </c>
    </row>
    <row r="22" spans="1:42" outlineLevel="1">
      <c r="A22" s="16" t="str">
        <f t="shared" si="10"/>
        <v>新产品线事业部</v>
      </c>
      <c r="B22" s="16" t="str">
        <f t="shared" si="11"/>
        <v>自制刀具</v>
      </c>
      <c r="C22" s="4" t="s">
        <v>269</v>
      </c>
      <c r="D22" s="4">
        <v>20</v>
      </c>
      <c r="E22" s="4" t="s">
        <v>185</v>
      </c>
      <c r="F22" s="4" t="s">
        <v>21</v>
      </c>
      <c r="G22" s="4"/>
      <c r="H22" s="4" t="s">
        <v>286</v>
      </c>
      <c r="I22" s="20">
        <f t="shared" ref="I22:AK22" si="24">I23+I24</f>
        <v>2.4</v>
      </c>
      <c r="J22" s="5">
        <f t="shared" si="24"/>
        <v>2.4</v>
      </c>
      <c r="K22" s="5">
        <f t="shared" si="24"/>
        <v>2.4</v>
      </c>
      <c r="L22" s="5">
        <f t="shared" si="24"/>
        <v>2.4</v>
      </c>
      <c r="M22" s="5">
        <f t="shared" si="24"/>
        <v>2.4</v>
      </c>
      <c r="N22" s="5">
        <f t="shared" si="24"/>
        <v>2.4</v>
      </c>
      <c r="O22" s="5">
        <f t="shared" si="24"/>
        <v>2.4</v>
      </c>
      <c r="P22" s="5">
        <f t="shared" si="24"/>
        <v>2.4</v>
      </c>
      <c r="Q22" s="5">
        <f t="shared" si="24"/>
        <v>2.4</v>
      </c>
      <c r="R22" s="5">
        <f t="shared" si="24"/>
        <v>2.4</v>
      </c>
      <c r="S22" s="5">
        <f t="shared" si="24"/>
        <v>2.4</v>
      </c>
      <c r="T22" s="5">
        <f t="shared" si="24"/>
        <v>2.4</v>
      </c>
      <c r="U22" s="14">
        <f t="shared" ref="U22:U24" si="25">AVERAGE(I22:K22)</f>
        <v>2.4</v>
      </c>
      <c r="V22" s="14">
        <f t="shared" ref="V22:V24" si="26">AVERAGE(L22:N22)</f>
        <v>2.4</v>
      </c>
      <c r="W22" s="14">
        <f t="shared" ref="W22:W24" si="27">AVERAGE(O22:Q22)</f>
        <v>2.4</v>
      </c>
      <c r="X22" s="14">
        <f t="shared" ref="X22:X24" si="28">AVERAGE(R22:T22)</f>
        <v>2.4</v>
      </c>
      <c r="Y22" s="14">
        <f t="shared" ref="Y22:Y24" si="29">AVERAGE(U22:X22)</f>
        <v>2.4</v>
      </c>
      <c r="Z22" s="5">
        <f t="shared" si="24"/>
        <v>26.4</v>
      </c>
      <c r="AA22" s="5">
        <f t="shared" si="24"/>
        <v>28.4</v>
      </c>
      <c r="AB22" s="5">
        <f t="shared" si="24"/>
        <v>30.4</v>
      </c>
      <c r="AC22" s="5">
        <f t="shared" si="24"/>
        <v>32.4</v>
      </c>
      <c r="AD22" s="5">
        <f t="shared" si="24"/>
        <v>34.4</v>
      </c>
      <c r="AE22" s="5">
        <f t="shared" si="24"/>
        <v>36.4</v>
      </c>
      <c r="AF22" s="5">
        <f t="shared" si="24"/>
        <v>38.4</v>
      </c>
      <c r="AG22" s="5">
        <f t="shared" si="24"/>
        <v>40.4</v>
      </c>
      <c r="AH22" s="5">
        <f t="shared" si="24"/>
        <v>42.4</v>
      </c>
      <c r="AI22" s="5">
        <f t="shared" si="24"/>
        <v>44.4</v>
      </c>
      <c r="AJ22" s="5">
        <f t="shared" si="24"/>
        <v>46.4</v>
      </c>
      <c r="AK22" s="5">
        <f t="shared" si="24"/>
        <v>48.4</v>
      </c>
      <c r="AL22" s="14">
        <f t="shared" ref="AL22:AL24" si="30">AVERAGE(Z22:AB22)</f>
        <v>28.399999999999995</v>
      </c>
      <c r="AM22" s="14">
        <f t="shared" ref="AM22:AM24" si="31">AVERAGE(AC22:AE22)</f>
        <v>34.4</v>
      </c>
      <c r="AN22" s="14">
        <f t="shared" ref="AN22:AN24" si="32">AVERAGE(AF22:AH22)</f>
        <v>40.4</v>
      </c>
      <c r="AO22" s="14">
        <f t="shared" ref="AO22:AO24" si="33">AVERAGE(AI22:AK22)</f>
        <v>46.4</v>
      </c>
      <c r="AP22" s="14">
        <f t="shared" ref="AP22:AP24" si="34">AVERAGE(AL22:AO22)</f>
        <v>37.4</v>
      </c>
    </row>
    <row r="23" spans="1:42" outlineLevel="1">
      <c r="A23" s="16" t="str">
        <f t="shared" si="10"/>
        <v>新产品线事业部</v>
      </c>
      <c r="B23" s="16" t="str">
        <f t="shared" si="11"/>
        <v>自制刀具</v>
      </c>
      <c r="C23" s="4" t="s">
        <v>269</v>
      </c>
      <c r="D23" s="4">
        <v>21</v>
      </c>
      <c r="E23" s="4" t="s">
        <v>186</v>
      </c>
      <c r="F23" s="6" t="s">
        <v>22</v>
      </c>
      <c r="G23" s="4"/>
      <c r="H23" s="4" t="s">
        <v>286</v>
      </c>
      <c r="I23" s="9">
        <v>1.2</v>
      </c>
      <c r="J23" s="9">
        <v>1.2</v>
      </c>
      <c r="K23" s="9">
        <v>1.2</v>
      </c>
      <c r="L23" s="9">
        <v>1.2</v>
      </c>
      <c r="M23" s="9">
        <v>1.2</v>
      </c>
      <c r="N23" s="9">
        <v>1.2</v>
      </c>
      <c r="O23" s="9">
        <v>1.2</v>
      </c>
      <c r="P23" s="9">
        <v>1.2</v>
      </c>
      <c r="Q23" s="9">
        <v>1.2</v>
      </c>
      <c r="R23" s="9">
        <v>1.2</v>
      </c>
      <c r="S23" s="9">
        <v>1.2</v>
      </c>
      <c r="T23" s="9">
        <v>1.2</v>
      </c>
      <c r="U23" s="14">
        <f t="shared" si="25"/>
        <v>1.2</v>
      </c>
      <c r="V23" s="14">
        <f t="shared" si="26"/>
        <v>1.2</v>
      </c>
      <c r="W23" s="14">
        <f t="shared" si="27"/>
        <v>1.2</v>
      </c>
      <c r="X23" s="14">
        <f t="shared" si="28"/>
        <v>1.2</v>
      </c>
      <c r="Y23" s="14">
        <f t="shared" si="29"/>
        <v>1.2</v>
      </c>
      <c r="Z23" s="9">
        <v>13.2</v>
      </c>
      <c r="AA23" s="9">
        <v>14.2</v>
      </c>
      <c r="AB23" s="9">
        <v>15.2</v>
      </c>
      <c r="AC23" s="9">
        <v>16.2</v>
      </c>
      <c r="AD23" s="9">
        <v>17.2</v>
      </c>
      <c r="AE23" s="9">
        <v>18.2</v>
      </c>
      <c r="AF23" s="9">
        <v>19.2</v>
      </c>
      <c r="AG23" s="9">
        <v>20.2</v>
      </c>
      <c r="AH23" s="9">
        <v>21.2</v>
      </c>
      <c r="AI23" s="9">
        <v>22.2</v>
      </c>
      <c r="AJ23" s="9">
        <v>23.2</v>
      </c>
      <c r="AK23" s="9">
        <v>24.2</v>
      </c>
      <c r="AL23" s="14">
        <f t="shared" si="30"/>
        <v>14.199999999999998</v>
      </c>
      <c r="AM23" s="14">
        <f t="shared" si="31"/>
        <v>17.2</v>
      </c>
      <c r="AN23" s="14">
        <f t="shared" si="32"/>
        <v>20.2</v>
      </c>
      <c r="AO23" s="14">
        <f t="shared" si="33"/>
        <v>23.2</v>
      </c>
      <c r="AP23" s="14">
        <f t="shared" si="34"/>
        <v>18.7</v>
      </c>
    </row>
    <row r="24" spans="1:42" outlineLevel="1">
      <c r="A24" s="16" t="str">
        <f t="shared" si="10"/>
        <v>新产品线事业部</v>
      </c>
      <c r="B24" s="16" t="str">
        <f t="shared" si="11"/>
        <v>自制刀具</v>
      </c>
      <c r="C24" s="4" t="s">
        <v>269</v>
      </c>
      <c r="D24" s="4">
        <v>22</v>
      </c>
      <c r="E24" s="4" t="s">
        <v>187</v>
      </c>
      <c r="F24" s="6" t="s">
        <v>23</v>
      </c>
      <c r="G24" s="4"/>
      <c r="H24" s="4" t="s">
        <v>286</v>
      </c>
      <c r="I24" s="9">
        <v>1.2</v>
      </c>
      <c r="J24" s="9">
        <v>1.2</v>
      </c>
      <c r="K24" s="9">
        <v>1.2</v>
      </c>
      <c r="L24" s="9">
        <v>1.2</v>
      </c>
      <c r="M24" s="9">
        <v>1.2</v>
      </c>
      <c r="N24" s="9">
        <v>1.2</v>
      </c>
      <c r="O24" s="9">
        <v>1.2</v>
      </c>
      <c r="P24" s="9">
        <v>1.2</v>
      </c>
      <c r="Q24" s="9">
        <v>1.2</v>
      </c>
      <c r="R24" s="9">
        <v>1.2</v>
      </c>
      <c r="S24" s="9">
        <v>1.2</v>
      </c>
      <c r="T24" s="9">
        <v>1.2</v>
      </c>
      <c r="U24" s="14">
        <f t="shared" si="25"/>
        <v>1.2</v>
      </c>
      <c r="V24" s="14">
        <f t="shared" si="26"/>
        <v>1.2</v>
      </c>
      <c r="W24" s="14">
        <f t="shared" si="27"/>
        <v>1.2</v>
      </c>
      <c r="X24" s="14">
        <f t="shared" si="28"/>
        <v>1.2</v>
      </c>
      <c r="Y24" s="14">
        <f t="shared" si="29"/>
        <v>1.2</v>
      </c>
      <c r="Z24" s="9">
        <v>13.2</v>
      </c>
      <c r="AA24" s="9">
        <v>14.2</v>
      </c>
      <c r="AB24" s="9">
        <v>15.2</v>
      </c>
      <c r="AC24" s="9">
        <v>16.2</v>
      </c>
      <c r="AD24" s="9">
        <v>17.2</v>
      </c>
      <c r="AE24" s="9">
        <v>18.2</v>
      </c>
      <c r="AF24" s="9">
        <v>19.2</v>
      </c>
      <c r="AG24" s="9">
        <v>20.2</v>
      </c>
      <c r="AH24" s="9">
        <v>21.2</v>
      </c>
      <c r="AI24" s="9">
        <v>22.2</v>
      </c>
      <c r="AJ24" s="9">
        <v>23.2</v>
      </c>
      <c r="AK24" s="9">
        <v>24.2</v>
      </c>
      <c r="AL24" s="14">
        <f t="shared" si="30"/>
        <v>14.199999999999998</v>
      </c>
      <c r="AM24" s="14">
        <f t="shared" si="31"/>
        <v>17.2</v>
      </c>
      <c r="AN24" s="14">
        <f t="shared" si="32"/>
        <v>20.2</v>
      </c>
      <c r="AO24" s="14">
        <f t="shared" si="33"/>
        <v>23.2</v>
      </c>
      <c r="AP24" s="14">
        <f t="shared" si="34"/>
        <v>18.7</v>
      </c>
    </row>
    <row r="25" spans="1:42">
      <c r="A25" s="16" t="str">
        <f t="shared" si="10"/>
        <v>新产品线事业部</v>
      </c>
      <c r="B25" s="16" t="str">
        <f t="shared" si="11"/>
        <v>自制刀具</v>
      </c>
      <c r="C25" s="4" t="s">
        <v>269</v>
      </c>
      <c r="D25" s="4">
        <v>23</v>
      </c>
      <c r="E25" s="4" t="s">
        <v>144</v>
      </c>
      <c r="F25" s="4" t="s">
        <v>13</v>
      </c>
      <c r="G25" s="4"/>
      <c r="H25" s="4" t="s">
        <v>283</v>
      </c>
      <c r="I25" s="20">
        <f>SUM(I16:I21)</f>
        <v>7.2</v>
      </c>
      <c r="J25" s="5">
        <f t="shared" ref="J25:AK25" si="35">SUM(J16:J21)</f>
        <v>7.2</v>
      </c>
      <c r="K25" s="5">
        <f t="shared" si="35"/>
        <v>7.2</v>
      </c>
      <c r="L25" s="5">
        <f t="shared" si="35"/>
        <v>7.2</v>
      </c>
      <c r="M25" s="5">
        <f t="shared" si="35"/>
        <v>7.2</v>
      </c>
      <c r="N25" s="5">
        <f t="shared" si="35"/>
        <v>7.2</v>
      </c>
      <c r="O25" s="5">
        <f t="shared" si="35"/>
        <v>7.2</v>
      </c>
      <c r="P25" s="5">
        <f t="shared" si="35"/>
        <v>7.2</v>
      </c>
      <c r="Q25" s="5">
        <f t="shared" si="35"/>
        <v>7.2</v>
      </c>
      <c r="R25" s="5">
        <f t="shared" si="35"/>
        <v>7.2</v>
      </c>
      <c r="S25" s="5">
        <f t="shared" si="35"/>
        <v>7.2</v>
      </c>
      <c r="T25" s="5">
        <f t="shared" si="35"/>
        <v>7.2</v>
      </c>
      <c r="U25" s="13">
        <f t="shared" si="0"/>
        <v>21.6</v>
      </c>
      <c r="V25" s="13">
        <f t="shared" si="1"/>
        <v>21.6</v>
      </c>
      <c r="W25" s="13">
        <f t="shared" si="2"/>
        <v>21.6</v>
      </c>
      <c r="X25" s="13">
        <f t="shared" si="3"/>
        <v>21.6</v>
      </c>
      <c r="Y25" s="13">
        <f t="shared" si="4"/>
        <v>86.4</v>
      </c>
      <c r="Z25" s="5">
        <f t="shared" si="35"/>
        <v>79.2</v>
      </c>
      <c r="AA25" s="5">
        <f t="shared" si="35"/>
        <v>85.2</v>
      </c>
      <c r="AB25" s="5">
        <f t="shared" si="35"/>
        <v>91.2</v>
      </c>
      <c r="AC25" s="5">
        <f t="shared" si="35"/>
        <v>97.2</v>
      </c>
      <c r="AD25" s="5">
        <f t="shared" si="35"/>
        <v>103.2</v>
      </c>
      <c r="AE25" s="5">
        <f t="shared" si="35"/>
        <v>109.2</v>
      </c>
      <c r="AF25" s="5">
        <f t="shared" si="35"/>
        <v>115.2</v>
      </c>
      <c r="AG25" s="5">
        <f t="shared" si="35"/>
        <v>121.2</v>
      </c>
      <c r="AH25" s="5">
        <f t="shared" si="35"/>
        <v>127.2</v>
      </c>
      <c r="AI25" s="5">
        <f t="shared" si="35"/>
        <v>133.19999999999999</v>
      </c>
      <c r="AJ25" s="5">
        <f t="shared" si="35"/>
        <v>139.19999999999999</v>
      </c>
      <c r="AK25" s="5">
        <f t="shared" si="35"/>
        <v>145.19999999999999</v>
      </c>
      <c r="AL25" s="13">
        <f t="shared" si="5"/>
        <v>255.60000000000002</v>
      </c>
      <c r="AM25" s="13">
        <f t="shared" si="6"/>
        <v>309.60000000000002</v>
      </c>
      <c r="AN25" s="13">
        <f t="shared" si="7"/>
        <v>363.6</v>
      </c>
      <c r="AO25" s="13">
        <f t="shared" si="8"/>
        <v>417.59999999999997</v>
      </c>
      <c r="AP25" s="13">
        <f t="shared" si="9"/>
        <v>1346.4</v>
      </c>
    </row>
    <row r="26" spans="1:42" outlineLevel="1">
      <c r="A26" s="16" t="str">
        <f t="shared" si="10"/>
        <v>新产品线事业部</v>
      </c>
      <c r="B26" s="16" t="str">
        <f t="shared" si="11"/>
        <v>自制刀具</v>
      </c>
      <c r="C26" s="4" t="s">
        <v>269</v>
      </c>
      <c r="D26" s="4">
        <v>24</v>
      </c>
      <c r="E26" s="4" t="s">
        <v>188</v>
      </c>
      <c r="F26" s="4" t="s">
        <v>0</v>
      </c>
      <c r="G26" s="4"/>
      <c r="H26" s="4" t="s">
        <v>283</v>
      </c>
      <c r="I26" s="9">
        <v>1.2</v>
      </c>
      <c r="J26" s="9">
        <v>1.2</v>
      </c>
      <c r="K26" s="9">
        <v>1.2</v>
      </c>
      <c r="L26" s="9">
        <v>1.2</v>
      </c>
      <c r="M26" s="9">
        <v>1.2</v>
      </c>
      <c r="N26" s="9">
        <v>1.2</v>
      </c>
      <c r="O26" s="9">
        <v>1.2</v>
      </c>
      <c r="P26" s="9">
        <v>1.2</v>
      </c>
      <c r="Q26" s="9">
        <v>1.2</v>
      </c>
      <c r="R26" s="9">
        <v>1.2</v>
      </c>
      <c r="S26" s="9">
        <v>1.2</v>
      </c>
      <c r="T26" s="9">
        <v>1.2</v>
      </c>
      <c r="U26" s="13">
        <f t="shared" si="0"/>
        <v>3.5999999999999996</v>
      </c>
      <c r="V26" s="13">
        <f t="shared" si="1"/>
        <v>3.5999999999999996</v>
      </c>
      <c r="W26" s="13">
        <f t="shared" si="2"/>
        <v>3.5999999999999996</v>
      </c>
      <c r="X26" s="13">
        <f t="shared" si="3"/>
        <v>3.5999999999999996</v>
      </c>
      <c r="Y26" s="13">
        <f t="shared" si="4"/>
        <v>14.399999999999999</v>
      </c>
      <c r="Z26" s="9">
        <v>13.2</v>
      </c>
      <c r="AA26" s="9">
        <v>14.2</v>
      </c>
      <c r="AB26" s="9">
        <v>15.2</v>
      </c>
      <c r="AC26" s="9">
        <v>16.2</v>
      </c>
      <c r="AD26" s="9">
        <v>17.2</v>
      </c>
      <c r="AE26" s="9">
        <v>18.2</v>
      </c>
      <c r="AF26" s="9">
        <v>19.2</v>
      </c>
      <c r="AG26" s="9">
        <v>20.2</v>
      </c>
      <c r="AH26" s="9">
        <v>21.2</v>
      </c>
      <c r="AI26" s="9">
        <v>22.2</v>
      </c>
      <c r="AJ26" s="9">
        <v>23.2</v>
      </c>
      <c r="AK26" s="9">
        <v>24.2</v>
      </c>
      <c r="AL26" s="13">
        <f t="shared" si="5"/>
        <v>42.599999999999994</v>
      </c>
      <c r="AM26" s="13">
        <f t="shared" si="6"/>
        <v>51.599999999999994</v>
      </c>
      <c r="AN26" s="13">
        <f t="shared" si="7"/>
        <v>60.599999999999994</v>
      </c>
      <c r="AO26" s="13">
        <f t="shared" si="8"/>
        <v>69.599999999999994</v>
      </c>
      <c r="AP26" s="13">
        <f t="shared" si="9"/>
        <v>224.39999999999998</v>
      </c>
    </row>
    <row r="27" spans="1:42" outlineLevel="1">
      <c r="A27" s="16" t="str">
        <f t="shared" si="10"/>
        <v>新产品线事业部</v>
      </c>
      <c r="B27" s="16" t="str">
        <f t="shared" si="11"/>
        <v>自制刀具</v>
      </c>
      <c r="C27" s="4" t="s">
        <v>269</v>
      </c>
      <c r="D27" s="4">
        <v>25</v>
      </c>
      <c r="E27" s="4" t="s">
        <v>189</v>
      </c>
      <c r="F27" s="4" t="s">
        <v>1</v>
      </c>
      <c r="G27" s="4"/>
      <c r="H27" s="4" t="s">
        <v>283</v>
      </c>
      <c r="I27" s="9">
        <v>1.2</v>
      </c>
      <c r="J27" s="9">
        <v>1.2</v>
      </c>
      <c r="K27" s="9">
        <v>1.2</v>
      </c>
      <c r="L27" s="9">
        <v>1.2</v>
      </c>
      <c r="M27" s="9">
        <v>1.2</v>
      </c>
      <c r="N27" s="9">
        <v>1.2</v>
      </c>
      <c r="O27" s="9">
        <v>1.2</v>
      </c>
      <c r="P27" s="9">
        <v>1.2</v>
      </c>
      <c r="Q27" s="9">
        <v>1.2</v>
      </c>
      <c r="R27" s="9">
        <v>1.2</v>
      </c>
      <c r="S27" s="9">
        <v>1.2</v>
      </c>
      <c r="T27" s="9">
        <v>1.2</v>
      </c>
      <c r="U27" s="13">
        <f t="shared" si="0"/>
        <v>3.5999999999999996</v>
      </c>
      <c r="V27" s="13">
        <f t="shared" si="1"/>
        <v>3.5999999999999996</v>
      </c>
      <c r="W27" s="13">
        <f t="shared" si="2"/>
        <v>3.5999999999999996</v>
      </c>
      <c r="X27" s="13">
        <f t="shared" si="3"/>
        <v>3.5999999999999996</v>
      </c>
      <c r="Y27" s="13">
        <f t="shared" si="4"/>
        <v>14.399999999999999</v>
      </c>
      <c r="Z27" s="9">
        <v>13.2</v>
      </c>
      <c r="AA27" s="9">
        <v>14.2</v>
      </c>
      <c r="AB27" s="9">
        <v>15.2</v>
      </c>
      <c r="AC27" s="9">
        <v>16.2</v>
      </c>
      <c r="AD27" s="9">
        <v>17.2</v>
      </c>
      <c r="AE27" s="9">
        <v>18.2</v>
      </c>
      <c r="AF27" s="9">
        <v>19.2</v>
      </c>
      <c r="AG27" s="9">
        <v>20.2</v>
      </c>
      <c r="AH27" s="9">
        <v>21.2</v>
      </c>
      <c r="AI27" s="9">
        <v>22.2</v>
      </c>
      <c r="AJ27" s="9">
        <v>23.2</v>
      </c>
      <c r="AK27" s="9">
        <v>24.2</v>
      </c>
      <c r="AL27" s="13">
        <f t="shared" si="5"/>
        <v>42.599999999999994</v>
      </c>
      <c r="AM27" s="13">
        <f t="shared" si="6"/>
        <v>51.599999999999994</v>
      </c>
      <c r="AN27" s="13">
        <f t="shared" si="7"/>
        <v>60.599999999999994</v>
      </c>
      <c r="AO27" s="13">
        <f t="shared" si="8"/>
        <v>69.599999999999994</v>
      </c>
      <c r="AP27" s="13">
        <f t="shared" si="9"/>
        <v>224.39999999999998</v>
      </c>
    </row>
    <row r="28" spans="1:42" outlineLevel="1">
      <c r="A28" s="16" t="str">
        <f t="shared" si="10"/>
        <v>新产品线事业部</v>
      </c>
      <c r="B28" s="16" t="str">
        <f t="shared" si="11"/>
        <v>自制刀具</v>
      </c>
      <c r="C28" s="4" t="s">
        <v>269</v>
      </c>
      <c r="D28" s="4">
        <v>26</v>
      </c>
      <c r="E28" s="4" t="s">
        <v>190</v>
      </c>
      <c r="F28" s="4" t="s">
        <v>2</v>
      </c>
      <c r="G28" s="4"/>
      <c r="H28" s="4" t="s">
        <v>283</v>
      </c>
      <c r="I28" s="9">
        <v>1.2</v>
      </c>
      <c r="J28" s="9">
        <v>1.2</v>
      </c>
      <c r="K28" s="9">
        <v>1.2</v>
      </c>
      <c r="L28" s="9">
        <v>1.2</v>
      </c>
      <c r="M28" s="9">
        <v>1.2</v>
      </c>
      <c r="N28" s="9">
        <v>1.2</v>
      </c>
      <c r="O28" s="9">
        <v>1.2</v>
      </c>
      <c r="P28" s="9">
        <v>1.2</v>
      </c>
      <c r="Q28" s="9">
        <v>1.2</v>
      </c>
      <c r="R28" s="9">
        <v>1.2</v>
      </c>
      <c r="S28" s="9">
        <v>1.2</v>
      </c>
      <c r="T28" s="9">
        <v>1.2</v>
      </c>
      <c r="U28" s="13">
        <f t="shared" si="0"/>
        <v>3.5999999999999996</v>
      </c>
      <c r="V28" s="13">
        <f t="shared" si="1"/>
        <v>3.5999999999999996</v>
      </c>
      <c r="W28" s="13">
        <f t="shared" si="2"/>
        <v>3.5999999999999996</v>
      </c>
      <c r="X28" s="13">
        <f t="shared" si="3"/>
        <v>3.5999999999999996</v>
      </c>
      <c r="Y28" s="13">
        <f t="shared" si="4"/>
        <v>14.399999999999999</v>
      </c>
      <c r="Z28" s="9">
        <v>13.2</v>
      </c>
      <c r="AA28" s="9">
        <v>14.2</v>
      </c>
      <c r="AB28" s="9">
        <v>15.2</v>
      </c>
      <c r="AC28" s="9">
        <v>16.2</v>
      </c>
      <c r="AD28" s="9">
        <v>17.2</v>
      </c>
      <c r="AE28" s="9">
        <v>18.2</v>
      </c>
      <c r="AF28" s="9">
        <v>19.2</v>
      </c>
      <c r="AG28" s="9">
        <v>20.2</v>
      </c>
      <c r="AH28" s="9">
        <v>21.2</v>
      </c>
      <c r="AI28" s="9">
        <v>22.2</v>
      </c>
      <c r="AJ28" s="9">
        <v>23.2</v>
      </c>
      <c r="AK28" s="9">
        <v>24.2</v>
      </c>
      <c r="AL28" s="13">
        <f t="shared" si="5"/>
        <v>42.599999999999994</v>
      </c>
      <c r="AM28" s="13">
        <f t="shared" si="6"/>
        <v>51.599999999999994</v>
      </c>
      <c r="AN28" s="13">
        <f t="shared" si="7"/>
        <v>60.599999999999994</v>
      </c>
      <c r="AO28" s="13">
        <f t="shared" si="8"/>
        <v>69.599999999999994</v>
      </c>
      <c r="AP28" s="13">
        <f t="shared" si="9"/>
        <v>224.39999999999998</v>
      </c>
    </row>
    <row r="29" spans="1:42" outlineLevel="1">
      <c r="A29" s="16" t="str">
        <f t="shared" si="10"/>
        <v>新产品线事业部</v>
      </c>
      <c r="B29" s="16" t="str">
        <f t="shared" si="11"/>
        <v>自制刀具</v>
      </c>
      <c r="C29" s="4" t="s">
        <v>269</v>
      </c>
      <c r="D29" s="4">
        <v>27</v>
      </c>
      <c r="E29" s="4" t="s">
        <v>191</v>
      </c>
      <c r="F29" s="4" t="s">
        <v>3</v>
      </c>
      <c r="G29" s="4"/>
      <c r="H29" s="4" t="s">
        <v>283</v>
      </c>
      <c r="I29" s="9">
        <v>1.2</v>
      </c>
      <c r="J29" s="9">
        <v>1.2</v>
      </c>
      <c r="K29" s="9">
        <v>1.2</v>
      </c>
      <c r="L29" s="9">
        <v>1.2</v>
      </c>
      <c r="M29" s="9">
        <v>1.2</v>
      </c>
      <c r="N29" s="9">
        <v>1.2</v>
      </c>
      <c r="O29" s="9">
        <v>1.2</v>
      </c>
      <c r="P29" s="9">
        <v>1.2</v>
      </c>
      <c r="Q29" s="9">
        <v>1.2</v>
      </c>
      <c r="R29" s="9">
        <v>1.2</v>
      </c>
      <c r="S29" s="9">
        <v>1.2</v>
      </c>
      <c r="T29" s="9">
        <v>1.2</v>
      </c>
      <c r="U29" s="13">
        <f t="shared" si="0"/>
        <v>3.5999999999999996</v>
      </c>
      <c r="V29" s="13">
        <f t="shared" si="1"/>
        <v>3.5999999999999996</v>
      </c>
      <c r="W29" s="13">
        <f t="shared" si="2"/>
        <v>3.5999999999999996</v>
      </c>
      <c r="X29" s="13">
        <f t="shared" si="3"/>
        <v>3.5999999999999996</v>
      </c>
      <c r="Y29" s="13">
        <f t="shared" si="4"/>
        <v>14.399999999999999</v>
      </c>
      <c r="Z29" s="9">
        <v>13.2</v>
      </c>
      <c r="AA29" s="9">
        <v>14.2</v>
      </c>
      <c r="AB29" s="9">
        <v>15.2</v>
      </c>
      <c r="AC29" s="9">
        <v>16.2</v>
      </c>
      <c r="AD29" s="9">
        <v>17.2</v>
      </c>
      <c r="AE29" s="9">
        <v>18.2</v>
      </c>
      <c r="AF29" s="9">
        <v>19.2</v>
      </c>
      <c r="AG29" s="9">
        <v>20.2</v>
      </c>
      <c r="AH29" s="9">
        <v>21.2</v>
      </c>
      <c r="AI29" s="9">
        <v>22.2</v>
      </c>
      <c r="AJ29" s="9">
        <v>23.2</v>
      </c>
      <c r="AK29" s="9">
        <v>24.2</v>
      </c>
      <c r="AL29" s="13">
        <f t="shared" si="5"/>
        <v>42.599999999999994</v>
      </c>
      <c r="AM29" s="13">
        <f t="shared" si="6"/>
        <v>51.599999999999994</v>
      </c>
      <c r="AN29" s="13">
        <f t="shared" si="7"/>
        <v>60.599999999999994</v>
      </c>
      <c r="AO29" s="13">
        <f t="shared" si="8"/>
        <v>69.599999999999994</v>
      </c>
      <c r="AP29" s="13">
        <f t="shared" si="9"/>
        <v>224.39999999999998</v>
      </c>
    </row>
    <row r="30" spans="1:42" outlineLevel="1">
      <c r="A30" s="16" t="str">
        <f t="shared" si="10"/>
        <v>新产品线事业部</v>
      </c>
      <c r="B30" s="16" t="str">
        <f t="shared" si="11"/>
        <v>自制刀具</v>
      </c>
      <c r="C30" s="4" t="s">
        <v>269</v>
      </c>
      <c r="D30" s="4">
        <v>28</v>
      </c>
      <c r="E30" s="4" t="s">
        <v>192</v>
      </c>
      <c r="F30" s="4" t="s">
        <v>4</v>
      </c>
      <c r="G30" s="4"/>
      <c r="H30" s="4" t="s">
        <v>283</v>
      </c>
      <c r="I30" s="9">
        <v>1.2</v>
      </c>
      <c r="J30" s="9">
        <v>1.2</v>
      </c>
      <c r="K30" s="9">
        <v>1.2</v>
      </c>
      <c r="L30" s="9">
        <v>1.2</v>
      </c>
      <c r="M30" s="9">
        <v>1.2</v>
      </c>
      <c r="N30" s="9">
        <v>1.2</v>
      </c>
      <c r="O30" s="9">
        <v>1.2</v>
      </c>
      <c r="P30" s="9">
        <v>1.2</v>
      </c>
      <c r="Q30" s="9">
        <v>1.2</v>
      </c>
      <c r="R30" s="9">
        <v>1.2</v>
      </c>
      <c r="S30" s="9">
        <v>1.2</v>
      </c>
      <c r="T30" s="9">
        <v>1.2</v>
      </c>
      <c r="U30" s="13">
        <f t="shared" si="0"/>
        <v>3.5999999999999996</v>
      </c>
      <c r="V30" s="13">
        <f t="shared" si="1"/>
        <v>3.5999999999999996</v>
      </c>
      <c r="W30" s="13">
        <f t="shared" si="2"/>
        <v>3.5999999999999996</v>
      </c>
      <c r="X30" s="13">
        <f t="shared" si="3"/>
        <v>3.5999999999999996</v>
      </c>
      <c r="Y30" s="13">
        <f t="shared" si="4"/>
        <v>14.399999999999999</v>
      </c>
      <c r="Z30" s="9">
        <v>13.2</v>
      </c>
      <c r="AA30" s="9">
        <v>14.2</v>
      </c>
      <c r="AB30" s="9">
        <v>15.2</v>
      </c>
      <c r="AC30" s="9">
        <v>16.2</v>
      </c>
      <c r="AD30" s="9">
        <v>17.2</v>
      </c>
      <c r="AE30" s="9">
        <v>18.2</v>
      </c>
      <c r="AF30" s="9">
        <v>19.2</v>
      </c>
      <c r="AG30" s="9">
        <v>20.2</v>
      </c>
      <c r="AH30" s="9">
        <v>21.2</v>
      </c>
      <c r="AI30" s="9">
        <v>22.2</v>
      </c>
      <c r="AJ30" s="9">
        <v>23.2</v>
      </c>
      <c r="AK30" s="9">
        <v>24.2</v>
      </c>
      <c r="AL30" s="13">
        <f t="shared" si="5"/>
        <v>42.599999999999994</v>
      </c>
      <c r="AM30" s="13">
        <f t="shared" si="6"/>
        <v>51.599999999999994</v>
      </c>
      <c r="AN30" s="13">
        <f t="shared" si="7"/>
        <v>60.599999999999994</v>
      </c>
      <c r="AO30" s="13">
        <f t="shared" si="8"/>
        <v>69.599999999999994</v>
      </c>
      <c r="AP30" s="13">
        <f t="shared" si="9"/>
        <v>224.39999999999998</v>
      </c>
    </row>
    <row r="31" spans="1:42">
      <c r="A31" s="16" t="str">
        <f t="shared" si="10"/>
        <v>新产品线事业部</v>
      </c>
      <c r="B31" s="16" t="str">
        <f t="shared" si="11"/>
        <v>自制刀具</v>
      </c>
      <c r="C31" s="4" t="s">
        <v>269</v>
      </c>
      <c r="D31" s="4">
        <v>29</v>
      </c>
      <c r="E31" s="4" t="s">
        <v>151</v>
      </c>
      <c r="F31" s="4" t="s">
        <v>48</v>
      </c>
      <c r="G31" s="4" t="s">
        <v>7</v>
      </c>
      <c r="H31" s="4" t="s">
        <v>283</v>
      </c>
      <c r="I31" s="20">
        <f>SUM(I26:I30)</f>
        <v>6</v>
      </c>
      <c r="J31" s="5">
        <f t="shared" ref="J31:AK31" si="36">SUM(J26:J30)</f>
        <v>6</v>
      </c>
      <c r="K31" s="5">
        <f t="shared" si="36"/>
        <v>6</v>
      </c>
      <c r="L31" s="5">
        <f t="shared" si="36"/>
        <v>6</v>
      </c>
      <c r="M31" s="5">
        <f t="shared" si="36"/>
        <v>6</v>
      </c>
      <c r="N31" s="5">
        <f t="shared" si="36"/>
        <v>6</v>
      </c>
      <c r="O31" s="5">
        <f t="shared" si="36"/>
        <v>6</v>
      </c>
      <c r="P31" s="5">
        <f t="shared" si="36"/>
        <v>6</v>
      </c>
      <c r="Q31" s="5">
        <f t="shared" si="36"/>
        <v>6</v>
      </c>
      <c r="R31" s="5">
        <f t="shared" si="36"/>
        <v>6</v>
      </c>
      <c r="S31" s="5">
        <f t="shared" si="36"/>
        <v>6</v>
      </c>
      <c r="T31" s="5">
        <f t="shared" si="36"/>
        <v>6</v>
      </c>
      <c r="U31" s="13">
        <f t="shared" si="0"/>
        <v>18</v>
      </c>
      <c r="V31" s="13">
        <f t="shared" si="1"/>
        <v>18</v>
      </c>
      <c r="W31" s="13">
        <f t="shared" si="2"/>
        <v>18</v>
      </c>
      <c r="X31" s="13">
        <f t="shared" si="3"/>
        <v>18</v>
      </c>
      <c r="Y31" s="13">
        <f t="shared" si="4"/>
        <v>72</v>
      </c>
      <c r="Z31" s="5">
        <f t="shared" si="36"/>
        <v>66</v>
      </c>
      <c r="AA31" s="5">
        <f t="shared" si="36"/>
        <v>71</v>
      </c>
      <c r="AB31" s="5">
        <f t="shared" si="36"/>
        <v>76</v>
      </c>
      <c r="AC31" s="5">
        <f t="shared" si="36"/>
        <v>81</v>
      </c>
      <c r="AD31" s="5">
        <f t="shared" si="36"/>
        <v>86</v>
      </c>
      <c r="AE31" s="5">
        <f t="shared" si="36"/>
        <v>91</v>
      </c>
      <c r="AF31" s="5">
        <f t="shared" si="36"/>
        <v>96</v>
      </c>
      <c r="AG31" s="5">
        <f t="shared" si="36"/>
        <v>101</v>
      </c>
      <c r="AH31" s="5">
        <f t="shared" si="36"/>
        <v>106</v>
      </c>
      <c r="AI31" s="5">
        <f t="shared" si="36"/>
        <v>111</v>
      </c>
      <c r="AJ31" s="5">
        <f t="shared" si="36"/>
        <v>116</v>
      </c>
      <c r="AK31" s="5">
        <f t="shared" si="36"/>
        <v>121</v>
      </c>
      <c r="AL31" s="13">
        <f t="shared" si="5"/>
        <v>213</v>
      </c>
      <c r="AM31" s="13">
        <f t="shared" si="6"/>
        <v>258</v>
      </c>
      <c r="AN31" s="13">
        <f t="shared" si="7"/>
        <v>303</v>
      </c>
      <c r="AO31" s="13">
        <f t="shared" si="8"/>
        <v>348</v>
      </c>
      <c r="AP31" s="13">
        <f t="shared" si="9"/>
        <v>1122</v>
      </c>
    </row>
    <row r="32" spans="1:42" outlineLevel="1">
      <c r="A32" s="16" t="str">
        <f t="shared" si="10"/>
        <v>新产品线事业部</v>
      </c>
      <c r="B32" s="16" t="str">
        <f t="shared" si="11"/>
        <v>自制刀具</v>
      </c>
      <c r="C32" s="4" t="s">
        <v>269</v>
      </c>
      <c r="D32" s="4">
        <v>30</v>
      </c>
      <c r="E32" s="4" t="s">
        <v>193</v>
      </c>
      <c r="F32" s="4" t="s">
        <v>50</v>
      </c>
      <c r="G32" s="4" t="s">
        <v>15</v>
      </c>
      <c r="H32" s="4" t="s">
        <v>283</v>
      </c>
      <c r="I32" s="9">
        <v>1.2</v>
      </c>
      <c r="J32" s="9">
        <v>1.2</v>
      </c>
      <c r="K32" s="9">
        <v>1.2</v>
      </c>
      <c r="L32" s="9">
        <v>1.2</v>
      </c>
      <c r="M32" s="9">
        <v>1.2</v>
      </c>
      <c r="N32" s="9">
        <v>1.2</v>
      </c>
      <c r="O32" s="9">
        <v>1.2</v>
      </c>
      <c r="P32" s="9">
        <v>1.2</v>
      </c>
      <c r="Q32" s="9">
        <v>1.2</v>
      </c>
      <c r="R32" s="9">
        <v>1.2</v>
      </c>
      <c r="S32" s="9">
        <v>1.2</v>
      </c>
      <c r="T32" s="9">
        <v>1.2</v>
      </c>
      <c r="U32" s="13">
        <f t="shared" si="0"/>
        <v>3.5999999999999996</v>
      </c>
      <c r="V32" s="13">
        <f t="shared" si="1"/>
        <v>3.5999999999999996</v>
      </c>
      <c r="W32" s="13">
        <f t="shared" si="2"/>
        <v>3.5999999999999996</v>
      </c>
      <c r="X32" s="13">
        <f t="shared" si="3"/>
        <v>3.5999999999999996</v>
      </c>
      <c r="Y32" s="13">
        <f t="shared" si="4"/>
        <v>14.399999999999999</v>
      </c>
      <c r="Z32" s="9">
        <v>13.2</v>
      </c>
      <c r="AA32" s="9">
        <v>14.2</v>
      </c>
      <c r="AB32" s="9">
        <v>15.2</v>
      </c>
      <c r="AC32" s="9">
        <v>16.2</v>
      </c>
      <c r="AD32" s="9">
        <v>17.2</v>
      </c>
      <c r="AE32" s="9">
        <v>18.2</v>
      </c>
      <c r="AF32" s="9">
        <v>19.2</v>
      </c>
      <c r="AG32" s="9">
        <v>20.2</v>
      </c>
      <c r="AH32" s="9">
        <v>21.2</v>
      </c>
      <c r="AI32" s="9">
        <v>22.2</v>
      </c>
      <c r="AJ32" s="9">
        <v>23.2</v>
      </c>
      <c r="AK32" s="9">
        <v>24.2</v>
      </c>
      <c r="AL32" s="13">
        <f t="shared" si="5"/>
        <v>42.599999999999994</v>
      </c>
      <c r="AM32" s="13">
        <f t="shared" si="6"/>
        <v>51.599999999999994</v>
      </c>
      <c r="AN32" s="13">
        <f t="shared" si="7"/>
        <v>60.599999999999994</v>
      </c>
      <c r="AO32" s="13">
        <f t="shared" si="8"/>
        <v>69.599999999999994</v>
      </c>
      <c r="AP32" s="13">
        <f t="shared" si="9"/>
        <v>224.39999999999998</v>
      </c>
    </row>
    <row r="33" spans="1:42" outlineLevel="1">
      <c r="A33" s="16" t="str">
        <f t="shared" si="10"/>
        <v>新产品线事业部</v>
      </c>
      <c r="B33" s="16" t="str">
        <f t="shared" si="11"/>
        <v>自制刀具</v>
      </c>
      <c r="C33" s="4" t="s">
        <v>269</v>
      </c>
      <c r="D33" s="4">
        <v>31</v>
      </c>
      <c r="E33" s="4" t="s">
        <v>194</v>
      </c>
      <c r="F33" s="4" t="s">
        <v>51</v>
      </c>
      <c r="G33" s="4" t="s">
        <v>15</v>
      </c>
      <c r="H33" s="4" t="s">
        <v>283</v>
      </c>
      <c r="I33" s="9">
        <v>3.2</v>
      </c>
      <c r="J33" s="9">
        <v>2.2000000000000002</v>
      </c>
      <c r="K33" s="9">
        <v>3.2</v>
      </c>
      <c r="L33" s="9">
        <v>4.2</v>
      </c>
      <c r="M33" s="9">
        <v>5.2</v>
      </c>
      <c r="N33" s="9">
        <v>6.2</v>
      </c>
      <c r="O33" s="9">
        <v>7.2</v>
      </c>
      <c r="P33" s="9">
        <v>8.1999999999999993</v>
      </c>
      <c r="Q33" s="9">
        <v>9.1999999999999993</v>
      </c>
      <c r="R33" s="9">
        <v>10.199999999999999</v>
      </c>
      <c r="S33" s="9">
        <v>11.2</v>
      </c>
      <c r="T33" s="9">
        <v>1.2</v>
      </c>
      <c r="U33" s="13">
        <f t="shared" si="0"/>
        <v>8.6000000000000014</v>
      </c>
      <c r="V33" s="13">
        <f t="shared" si="1"/>
        <v>15.600000000000001</v>
      </c>
      <c r="W33" s="13">
        <f t="shared" si="2"/>
        <v>24.599999999999998</v>
      </c>
      <c r="X33" s="13">
        <f t="shared" si="3"/>
        <v>22.599999999999998</v>
      </c>
      <c r="Y33" s="13">
        <f t="shared" si="4"/>
        <v>71.399999999999991</v>
      </c>
      <c r="Z33" s="9">
        <v>13.2</v>
      </c>
      <c r="AA33" s="9">
        <v>14.2</v>
      </c>
      <c r="AB33" s="9">
        <v>15.2</v>
      </c>
      <c r="AC33" s="9">
        <v>16.2</v>
      </c>
      <c r="AD33" s="9">
        <v>17.2</v>
      </c>
      <c r="AE33" s="9">
        <v>18.2</v>
      </c>
      <c r="AF33" s="9">
        <v>19.2</v>
      </c>
      <c r="AG33" s="9">
        <v>20.2</v>
      </c>
      <c r="AH33" s="9">
        <v>21.2</v>
      </c>
      <c r="AI33" s="9">
        <v>22.2</v>
      </c>
      <c r="AJ33" s="9">
        <v>23.2</v>
      </c>
      <c r="AK33" s="9">
        <v>24.2</v>
      </c>
      <c r="AL33" s="13">
        <f t="shared" si="5"/>
        <v>42.599999999999994</v>
      </c>
      <c r="AM33" s="13">
        <f t="shared" si="6"/>
        <v>51.599999999999994</v>
      </c>
      <c r="AN33" s="13">
        <f t="shared" si="7"/>
        <v>60.599999999999994</v>
      </c>
      <c r="AO33" s="13">
        <f t="shared" si="8"/>
        <v>69.599999999999994</v>
      </c>
      <c r="AP33" s="13">
        <f t="shared" si="9"/>
        <v>224.39999999999998</v>
      </c>
    </row>
    <row r="34" spans="1:42" outlineLevel="1">
      <c r="A34" s="16" t="str">
        <f t="shared" si="10"/>
        <v>新产品线事业部</v>
      </c>
      <c r="B34" s="16" t="str">
        <f t="shared" si="11"/>
        <v>自制刀具</v>
      </c>
      <c r="C34" s="4" t="s">
        <v>269</v>
      </c>
      <c r="D34" s="4">
        <v>32</v>
      </c>
      <c r="E34" s="4" t="s">
        <v>195</v>
      </c>
      <c r="F34" s="4" t="s">
        <v>52</v>
      </c>
      <c r="G34" s="4" t="s">
        <v>15</v>
      </c>
      <c r="H34" s="4" t="s">
        <v>283</v>
      </c>
      <c r="I34" s="9">
        <v>3.2</v>
      </c>
      <c r="J34" s="9">
        <v>2.2000000000000002</v>
      </c>
      <c r="K34" s="9">
        <v>3.2</v>
      </c>
      <c r="L34" s="9">
        <v>4.2</v>
      </c>
      <c r="M34" s="9">
        <v>5.2</v>
      </c>
      <c r="N34" s="9">
        <v>6.2</v>
      </c>
      <c r="O34" s="9">
        <v>7.2</v>
      </c>
      <c r="P34" s="9">
        <v>8.1999999999999993</v>
      </c>
      <c r="Q34" s="9">
        <v>9.1999999999999993</v>
      </c>
      <c r="R34" s="9">
        <v>10.199999999999999</v>
      </c>
      <c r="S34" s="9">
        <v>11.2</v>
      </c>
      <c r="T34" s="9">
        <v>1.2</v>
      </c>
      <c r="U34" s="13">
        <f t="shared" si="0"/>
        <v>8.6000000000000014</v>
      </c>
      <c r="V34" s="13">
        <f t="shared" si="1"/>
        <v>15.600000000000001</v>
      </c>
      <c r="W34" s="13">
        <f t="shared" si="2"/>
        <v>24.599999999999998</v>
      </c>
      <c r="X34" s="13">
        <f t="shared" si="3"/>
        <v>22.599999999999998</v>
      </c>
      <c r="Y34" s="13">
        <f t="shared" si="4"/>
        <v>71.399999999999991</v>
      </c>
      <c r="Z34" s="9">
        <v>13.2</v>
      </c>
      <c r="AA34" s="9">
        <v>14.2</v>
      </c>
      <c r="AB34" s="9">
        <v>15.2</v>
      </c>
      <c r="AC34" s="9">
        <v>16.2</v>
      </c>
      <c r="AD34" s="9">
        <v>17.2</v>
      </c>
      <c r="AE34" s="9">
        <v>18.2</v>
      </c>
      <c r="AF34" s="9">
        <v>19.2</v>
      </c>
      <c r="AG34" s="9">
        <v>20.2</v>
      </c>
      <c r="AH34" s="9">
        <v>21.2</v>
      </c>
      <c r="AI34" s="9">
        <v>22.2</v>
      </c>
      <c r="AJ34" s="9">
        <v>23.2</v>
      </c>
      <c r="AK34" s="9">
        <v>24.2</v>
      </c>
      <c r="AL34" s="13">
        <f t="shared" si="5"/>
        <v>42.599999999999994</v>
      </c>
      <c r="AM34" s="13">
        <f t="shared" si="6"/>
        <v>51.599999999999994</v>
      </c>
      <c r="AN34" s="13">
        <f t="shared" si="7"/>
        <v>60.599999999999994</v>
      </c>
      <c r="AO34" s="13">
        <f t="shared" si="8"/>
        <v>69.599999999999994</v>
      </c>
      <c r="AP34" s="13">
        <f t="shared" si="9"/>
        <v>224.39999999999998</v>
      </c>
    </row>
    <row r="35" spans="1:42" outlineLevel="1">
      <c r="A35" s="16" t="str">
        <f t="shared" si="10"/>
        <v>新产品线事业部</v>
      </c>
      <c r="B35" s="16" t="str">
        <f t="shared" si="11"/>
        <v>自制刀具</v>
      </c>
      <c r="C35" s="4" t="s">
        <v>269</v>
      </c>
      <c r="D35" s="4">
        <v>33</v>
      </c>
      <c r="E35" s="4" t="s">
        <v>196</v>
      </c>
      <c r="F35" s="4" t="s">
        <v>53</v>
      </c>
      <c r="G35" s="4" t="s">
        <v>15</v>
      </c>
      <c r="H35" s="4" t="s">
        <v>283</v>
      </c>
      <c r="I35" s="9">
        <v>3.2</v>
      </c>
      <c r="J35" s="9">
        <v>2.2000000000000002</v>
      </c>
      <c r="K35" s="9">
        <v>3.2</v>
      </c>
      <c r="L35" s="9">
        <v>4.2</v>
      </c>
      <c r="M35" s="9">
        <v>5.2</v>
      </c>
      <c r="N35" s="9">
        <v>6.2</v>
      </c>
      <c r="O35" s="9">
        <v>7.2</v>
      </c>
      <c r="P35" s="9">
        <v>8.1999999999999993</v>
      </c>
      <c r="Q35" s="9">
        <v>9.1999999999999993</v>
      </c>
      <c r="R35" s="9">
        <v>10.199999999999999</v>
      </c>
      <c r="S35" s="9">
        <v>11.2</v>
      </c>
      <c r="T35" s="9">
        <v>1.2</v>
      </c>
      <c r="U35" s="13">
        <f t="shared" si="0"/>
        <v>8.6000000000000014</v>
      </c>
      <c r="V35" s="13">
        <f t="shared" si="1"/>
        <v>15.600000000000001</v>
      </c>
      <c r="W35" s="13">
        <f t="shared" si="2"/>
        <v>24.599999999999998</v>
      </c>
      <c r="X35" s="13">
        <f t="shared" si="3"/>
        <v>22.599999999999998</v>
      </c>
      <c r="Y35" s="13">
        <f t="shared" si="4"/>
        <v>71.399999999999991</v>
      </c>
      <c r="Z35" s="9">
        <v>13.2</v>
      </c>
      <c r="AA35" s="9">
        <v>14.2</v>
      </c>
      <c r="AB35" s="9">
        <v>15.2</v>
      </c>
      <c r="AC35" s="9">
        <v>16.2</v>
      </c>
      <c r="AD35" s="9">
        <v>17.2</v>
      </c>
      <c r="AE35" s="9">
        <v>18.2</v>
      </c>
      <c r="AF35" s="9">
        <v>19.2</v>
      </c>
      <c r="AG35" s="9">
        <v>20.2</v>
      </c>
      <c r="AH35" s="9">
        <v>21.2</v>
      </c>
      <c r="AI35" s="9">
        <v>22.2</v>
      </c>
      <c r="AJ35" s="9">
        <v>23.2</v>
      </c>
      <c r="AK35" s="9">
        <v>24.2</v>
      </c>
      <c r="AL35" s="13">
        <f t="shared" si="5"/>
        <v>42.599999999999994</v>
      </c>
      <c r="AM35" s="13">
        <f t="shared" si="6"/>
        <v>51.599999999999994</v>
      </c>
      <c r="AN35" s="13">
        <f t="shared" si="7"/>
        <v>60.599999999999994</v>
      </c>
      <c r="AO35" s="13">
        <f t="shared" si="8"/>
        <v>69.599999999999994</v>
      </c>
      <c r="AP35" s="13">
        <f t="shared" si="9"/>
        <v>224.39999999999998</v>
      </c>
    </row>
    <row r="36" spans="1:42" outlineLevel="1">
      <c r="A36" s="16" t="str">
        <f t="shared" si="10"/>
        <v>新产品线事业部</v>
      </c>
      <c r="B36" s="16" t="str">
        <f t="shared" si="11"/>
        <v>自制刀具</v>
      </c>
      <c r="C36" s="4" t="s">
        <v>269</v>
      </c>
      <c r="D36" s="4">
        <v>34</v>
      </c>
      <c r="E36" s="4" t="s">
        <v>197</v>
      </c>
      <c r="F36" s="4" t="s">
        <v>54</v>
      </c>
      <c r="G36" s="4" t="s">
        <v>15</v>
      </c>
      <c r="H36" s="4" t="s">
        <v>283</v>
      </c>
      <c r="I36" s="9">
        <v>3.2</v>
      </c>
      <c r="J36" s="9">
        <v>2.2000000000000002</v>
      </c>
      <c r="K36" s="9">
        <v>3.2</v>
      </c>
      <c r="L36" s="9">
        <v>4.2</v>
      </c>
      <c r="M36" s="9">
        <v>5.2</v>
      </c>
      <c r="N36" s="9">
        <v>6.2</v>
      </c>
      <c r="O36" s="9">
        <v>7.2</v>
      </c>
      <c r="P36" s="9">
        <v>8.1999999999999993</v>
      </c>
      <c r="Q36" s="9">
        <v>9.1999999999999993</v>
      </c>
      <c r="R36" s="9">
        <v>10.199999999999999</v>
      </c>
      <c r="S36" s="9">
        <v>11.2</v>
      </c>
      <c r="T36" s="9">
        <v>1.2</v>
      </c>
      <c r="U36" s="13">
        <f t="shared" si="0"/>
        <v>8.6000000000000014</v>
      </c>
      <c r="V36" s="13">
        <f t="shared" si="1"/>
        <v>15.600000000000001</v>
      </c>
      <c r="W36" s="13">
        <f t="shared" si="2"/>
        <v>24.599999999999998</v>
      </c>
      <c r="X36" s="13">
        <f t="shared" si="3"/>
        <v>22.599999999999998</v>
      </c>
      <c r="Y36" s="13">
        <f t="shared" si="4"/>
        <v>71.399999999999991</v>
      </c>
      <c r="Z36" s="9">
        <v>13.2</v>
      </c>
      <c r="AA36" s="9">
        <v>14.2</v>
      </c>
      <c r="AB36" s="9">
        <v>15.2</v>
      </c>
      <c r="AC36" s="9">
        <v>16.2</v>
      </c>
      <c r="AD36" s="9">
        <v>17.2</v>
      </c>
      <c r="AE36" s="9">
        <v>18.2</v>
      </c>
      <c r="AF36" s="9">
        <v>19.2</v>
      </c>
      <c r="AG36" s="9">
        <v>20.2</v>
      </c>
      <c r="AH36" s="9">
        <v>21.2</v>
      </c>
      <c r="AI36" s="9">
        <v>22.2</v>
      </c>
      <c r="AJ36" s="9">
        <v>23.2</v>
      </c>
      <c r="AK36" s="9">
        <v>24.2</v>
      </c>
      <c r="AL36" s="13">
        <f t="shared" si="5"/>
        <v>42.599999999999994</v>
      </c>
      <c r="AM36" s="13">
        <f t="shared" si="6"/>
        <v>51.599999999999994</v>
      </c>
      <c r="AN36" s="13">
        <f t="shared" si="7"/>
        <v>60.599999999999994</v>
      </c>
      <c r="AO36" s="13">
        <f t="shared" si="8"/>
        <v>69.599999999999994</v>
      </c>
      <c r="AP36" s="13">
        <f t="shared" si="9"/>
        <v>224.39999999999998</v>
      </c>
    </row>
    <row r="37" spans="1:42" outlineLevel="1">
      <c r="A37" s="16" t="str">
        <f t="shared" si="10"/>
        <v>新产品线事业部</v>
      </c>
      <c r="B37" s="16" t="str">
        <f t="shared" si="11"/>
        <v>自制刀具</v>
      </c>
      <c r="C37" s="4" t="s">
        <v>269</v>
      </c>
      <c r="D37" s="4">
        <v>35</v>
      </c>
      <c r="E37" s="4" t="s">
        <v>198</v>
      </c>
      <c r="F37" s="4" t="s">
        <v>55</v>
      </c>
      <c r="G37" s="4" t="s">
        <v>15</v>
      </c>
      <c r="H37" s="4" t="s">
        <v>283</v>
      </c>
      <c r="I37" s="9">
        <v>3.2</v>
      </c>
      <c r="J37" s="9">
        <v>2.2000000000000002</v>
      </c>
      <c r="K37" s="9">
        <v>3.2</v>
      </c>
      <c r="L37" s="9">
        <v>4.2</v>
      </c>
      <c r="M37" s="9">
        <v>5.2</v>
      </c>
      <c r="N37" s="9">
        <v>6.2</v>
      </c>
      <c r="O37" s="9">
        <v>7.2</v>
      </c>
      <c r="P37" s="9">
        <v>8.1999999999999993</v>
      </c>
      <c r="Q37" s="9">
        <v>9.1999999999999993</v>
      </c>
      <c r="R37" s="9">
        <v>10.199999999999999</v>
      </c>
      <c r="S37" s="9">
        <v>11.2</v>
      </c>
      <c r="T37" s="9">
        <v>1.2</v>
      </c>
      <c r="U37" s="13">
        <f t="shared" si="0"/>
        <v>8.6000000000000014</v>
      </c>
      <c r="V37" s="13">
        <f t="shared" si="1"/>
        <v>15.600000000000001</v>
      </c>
      <c r="W37" s="13">
        <f t="shared" si="2"/>
        <v>24.599999999999998</v>
      </c>
      <c r="X37" s="13">
        <f t="shared" si="3"/>
        <v>22.599999999999998</v>
      </c>
      <c r="Y37" s="13">
        <f t="shared" si="4"/>
        <v>71.399999999999991</v>
      </c>
      <c r="Z37" s="9">
        <v>13.2</v>
      </c>
      <c r="AA37" s="9">
        <v>14.2</v>
      </c>
      <c r="AB37" s="9">
        <v>15.2</v>
      </c>
      <c r="AC37" s="9">
        <v>16.2</v>
      </c>
      <c r="AD37" s="9">
        <v>17.2</v>
      </c>
      <c r="AE37" s="9">
        <v>18.2</v>
      </c>
      <c r="AF37" s="9">
        <v>19.2</v>
      </c>
      <c r="AG37" s="9">
        <v>20.2</v>
      </c>
      <c r="AH37" s="9">
        <v>21.2</v>
      </c>
      <c r="AI37" s="9">
        <v>22.2</v>
      </c>
      <c r="AJ37" s="9">
        <v>23.2</v>
      </c>
      <c r="AK37" s="9">
        <v>24.2</v>
      </c>
      <c r="AL37" s="13">
        <f t="shared" si="5"/>
        <v>42.599999999999994</v>
      </c>
      <c r="AM37" s="13">
        <f t="shared" si="6"/>
        <v>51.599999999999994</v>
      </c>
      <c r="AN37" s="13">
        <f t="shared" si="7"/>
        <v>60.599999999999994</v>
      </c>
      <c r="AO37" s="13">
        <f t="shared" si="8"/>
        <v>69.599999999999994</v>
      </c>
      <c r="AP37" s="13">
        <f t="shared" si="9"/>
        <v>224.39999999999998</v>
      </c>
    </row>
    <row r="38" spans="1:42" outlineLevel="1">
      <c r="A38" s="16" t="str">
        <f t="shared" si="10"/>
        <v>新产品线事业部</v>
      </c>
      <c r="B38" s="16" t="str">
        <f t="shared" si="11"/>
        <v>自制刀具</v>
      </c>
      <c r="C38" s="4" t="s">
        <v>269</v>
      </c>
      <c r="D38" s="4">
        <v>36</v>
      </c>
      <c r="E38" s="4" t="s">
        <v>199</v>
      </c>
      <c r="F38" s="4" t="s">
        <v>56</v>
      </c>
      <c r="G38" s="4" t="s">
        <v>15</v>
      </c>
      <c r="H38" s="4" t="s">
        <v>283</v>
      </c>
      <c r="I38" s="9">
        <v>3.2</v>
      </c>
      <c r="J38" s="9">
        <v>2.2000000000000002</v>
      </c>
      <c r="K38" s="9">
        <v>3.2</v>
      </c>
      <c r="L38" s="9">
        <v>4.2</v>
      </c>
      <c r="M38" s="9">
        <v>5.2</v>
      </c>
      <c r="N38" s="9">
        <v>6.2</v>
      </c>
      <c r="O38" s="9">
        <v>7.2</v>
      </c>
      <c r="P38" s="9">
        <v>8.1999999999999993</v>
      </c>
      <c r="Q38" s="9">
        <v>9.1999999999999993</v>
      </c>
      <c r="R38" s="9">
        <v>10.199999999999999</v>
      </c>
      <c r="S38" s="9">
        <v>11.2</v>
      </c>
      <c r="T38" s="9">
        <v>1.2</v>
      </c>
      <c r="U38" s="13">
        <f t="shared" si="0"/>
        <v>8.6000000000000014</v>
      </c>
      <c r="V38" s="13">
        <f t="shared" si="1"/>
        <v>15.600000000000001</v>
      </c>
      <c r="W38" s="13">
        <f t="shared" si="2"/>
        <v>24.599999999999998</v>
      </c>
      <c r="X38" s="13">
        <f t="shared" si="3"/>
        <v>22.599999999999998</v>
      </c>
      <c r="Y38" s="13">
        <f t="shared" si="4"/>
        <v>71.399999999999991</v>
      </c>
      <c r="Z38" s="9">
        <v>13.2</v>
      </c>
      <c r="AA38" s="9">
        <v>14.2</v>
      </c>
      <c r="AB38" s="9">
        <v>15.2</v>
      </c>
      <c r="AC38" s="9">
        <v>16.2</v>
      </c>
      <c r="AD38" s="9">
        <v>17.2</v>
      </c>
      <c r="AE38" s="9">
        <v>18.2</v>
      </c>
      <c r="AF38" s="9">
        <v>19.2</v>
      </c>
      <c r="AG38" s="9">
        <v>20.2</v>
      </c>
      <c r="AH38" s="9">
        <v>21.2</v>
      </c>
      <c r="AI38" s="9">
        <v>22.2</v>
      </c>
      <c r="AJ38" s="9">
        <v>23.2</v>
      </c>
      <c r="AK38" s="9">
        <v>24.2</v>
      </c>
      <c r="AL38" s="13">
        <f t="shared" si="5"/>
        <v>42.599999999999994</v>
      </c>
      <c r="AM38" s="13">
        <f t="shared" si="6"/>
        <v>51.599999999999994</v>
      </c>
      <c r="AN38" s="13">
        <f t="shared" si="7"/>
        <v>60.599999999999994</v>
      </c>
      <c r="AO38" s="13">
        <f t="shared" si="8"/>
        <v>69.599999999999994</v>
      </c>
      <c r="AP38" s="13">
        <f t="shared" si="9"/>
        <v>224.39999999999998</v>
      </c>
    </row>
    <row r="39" spans="1:42" outlineLevel="1">
      <c r="A39" s="16" t="str">
        <f t="shared" si="10"/>
        <v>新产品线事业部</v>
      </c>
      <c r="B39" s="16" t="str">
        <f t="shared" si="11"/>
        <v>自制刀具</v>
      </c>
      <c r="C39" s="4" t="s">
        <v>269</v>
      </c>
      <c r="D39" s="4">
        <v>37</v>
      </c>
      <c r="E39" s="4" t="s">
        <v>200</v>
      </c>
      <c r="F39" s="4" t="s">
        <v>57</v>
      </c>
      <c r="G39" s="4" t="s">
        <v>15</v>
      </c>
      <c r="H39" s="4" t="s">
        <v>283</v>
      </c>
      <c r="I39" s="9">
        <v>3.2</v>
      </c>
      <c r="J39" s="9">
        <v>2.2000000000000002</v>
      </c>
      <c r="K39" s="9">
        <v>3.2</v>
      </c>
      <c r="L39" s="9">
        <v>4.2</v>
      </c>
      <c r="M39" s="9">
        <v>5.2</v>
      </c>
      <c r="N39" s="9">
        <v>6.2</v>
      </c>
      <c r="O39" s="9">
        <v>7.2</v>
      </c>
      <c r="P39" s="9">
        <v>8.1999999999999993</v>
      </c>
      <c r="Q39" s="9">
        <v>9.1999999999999993</v>
      </c>
      <c r="R39" s="9">
        <v>10.199999999999999</v>
      </c>
      <c r="S39" s="9">
        <v>11.2</v>
      </c>
      <c r="T39" s="9">
        <v>1.2</v>
      </c>
      <c r="U39" s="13">
        <f t="shared" si="0"/>
        <v>8.6000000000000014</v>
      </c>
      <c r="V39" s="13">
        <f t="shared" si="1"/>
        <v>15.600000000000001</v>
      </c>
      <c r="W39" s="13">
        <f t="shared" si="2"/>
        <v>24.599999999999998</v>
      </c>
      <c r="X39" s="13">
        <f t="shared" si="3"/>
        <v>22.599999999999998</v>
      </c>
      <c r="Y39" s="13">
        <f t="shared" si="4"/>
        <v>71.399999999999991</v>
      </c>
      <c r="Z39" s="9">
        <v>13.2</v>
      </c>
      <c r="AA39" s="9">
        <v>14.2</v>
      </c>
      <c r="AB39" s="9">
        <v>15.2</v>
      </c>
      <c r="AC39" s="9">
        <v>16.2</v>
      </c>
      <c r="AD39" s="9">
        <v>17.2</v>
      </c>
      <c r="AE39" s="9">
        <v>18.2</v>
      </c>
      <c r="AF39" s="9">
        <v>19.2</v>
      </c>
      <c r="AG39" s="9">
        <v>20.2</v>
      </c>
      <c r="AH39" s="9">
        <v>21.2</v>
      </c>
      <c r="AI39" s="9">
        <v>22.2</v>
      </c>
      <c r="AJ39" s="9">
        <v>23.2</v>
      </c>
      <c r="AK39" s="9">
        <v>24.2</v>
      </c>
      <c r="AL39" s="13">
        <f t="shared" si="5"/>
        <v>42.599999999999994</v>
      </c>
      <c r="AM39" s="13">
        <f t="shared" si="6"/>
        <v>51.599999999999994</v>
      </c>
      <c r="AN39" s="13">
        <f t="shared" si="7"/>
        <v>60.599999999999994</v>
      </c>
      <c r="AO39" s="13">
        <f t="shared" si="8"/>
        <v>69.599999999999994</v>
      </c>
      <c r="AP39" s="13">
        <f t="shared" si="9"/>
        <v>224.39999999999998</v>
      </c>
    </row>
    <row r="40" spans="1:42" outlineLevel="1">
      <c r="A40" s="16" t="str">
        <f t="shared" si="10"/>
        <v>新产品线事业部</v>
      </c>
      <c r="B40" s="16" t="str">
        <f t="shared" si="11"/>
        <v>自制刀具</v>
      </c>
      <c r="C40" s="4" t="s">
        <v>269</v>
      </c>
      <c r="D40" s="4">
        <v>38</v>
      </c>
      <c r="E40" s="4" t="s">
        <v>201</v>
      </c>
      <c r="F40" s="4" t="s">
        <v>58</v>
      </c>
      <c r="G40" s="4" t="s">
        <v>15</v>
      </c>
      <c r="H40" s="4" t="s">
        <v>283</v>
      </c>
      <c r="I40" s="9">
        <v>3.2</v>
      </c>
      <c r="J40" s="9">
        <v>2.2000000000000002</v>
      </c>
      <c r="K40" s="9">
        <v>3.2</v>
      </c>
      <c r="L40" s="9">
        <v>4.2</v>
      </c>
      <c r="M40" s="9">
        <v>5.2</v>
      </c>
      <c r="N40" s="9">
        <v>6.2</v>
      </c>
      <c r="O40" s="9">
        <v>7.2</v>
      </c>
      <c r="P40" s="9">
        <v>8.1999999999999993</v>
      </c>
      <c r="Q40" s="9">
        <v>9.1999999999999993</v>
      </c>
      <c r="R40" s="9">
        <v>10.199999999999999</v>
      </c>
      <c r="S40" s="9">
        <v>11.2</v>
      </c>
      <c r="T40" s="9">
        <v>12.2</v>
      </c>
      <c r="U40" s="13">
        <f t="shared" si="0"/>
        <v>8.6000000000000014</v>
      </c>
      <c r="V40" s="13">
        <f t="shared" si="1"/>
        <v>15.600000000000001</v>
      </c>
      <c r="W40" s="13">
        <f t="shared" si="2"/>
        <v>24.599999999999998</v>
      </c>
      <c r="X40" s="13">
        <f t="shared" si="3"/>
        <v>33.599999999999994</v>
      </c>
      <c r="Y40" s="13">
        <f t="shared" si="4"/>
        <v>82.399999999999991</v>
      </c>
      <c r="Z40" s="9">
        <v>13.2</v>
      </c>
      <c r="AA40" s="9">
        <v>14.2</v>
      </c>
      <c r="AB40" s="9">
        <v>15.2</v>
      </c>
      <c r="AC40" s="9">
        <v>16.2</v>
      </c>
      <c r="AD40" s="9">
        <v>17.2</v>
      </c>
      <c r="AE40" s="9">
        <v>18.2</v>
      </c>
      <c r="AF40" s="9">
        <v>19.2</v>
      </c>
      <c r="AG40" s="9">
        <v>20.2</v>
      </c>
      <c r="AH40" s="9">
        <v>21.2</v>
      </c>
      <c r="AI40" s="9">
        <v>22.2</v>
      </c>
      <c r="AJ40" s="9">
        <v>23.2</v>
      </c>
      <c r="AK40" s="9">
        <v>24.2</v>
      </c>
      <c r="AL40" s="13">
        <f t="shared" si="5"/>
        <v>42.599999999999994</v>
      </c>
      <c r="AM40" s="13">
        <f t="shared" si="6"/>
        <v>51.599999999999994</v>
      </c>
      <c r="AN40" s="13">
        <f t="shared" si="7"/>
        <v>60.599999999999994</v>
      </c>
      <c r="AO40" s="13">
        <f t="shared" si="8"/>
        <v>69.599999999999994</v>
      </c>
      <c r="AP40" s="13">
        <f t="shared" si="9"/>
        <v>224.39999999999998</v>
      </c>
    </row>
    <row r="41" spans="1:42">
      <c r="A41" s="16" t="str">
        <f t="shared" si="10"/>
        <v>新产品线事业部</v>
      </c>
      <c r="B41" s="16" t="str">
        <f t="shared" si="11"/>
        <v>自制刀具</v>
      </c>
      <c r="C41" s="4" t="s">
        <v>269</v>
      </c>
      <c r="D41" s="4">
        <v>39</v>
      </c>
      <c r="E41" s="4" t="s">
        <v>152</v>
      </c>
      <c r="F41" s="4" t="s">
        <v>49</v>
      </c>
      <c r="G41" s="4"/>
      <c r="H41" s="4" t="s">
        <v>283</v>
      </c>
      <c r="I41" s="20">
        <f>SUM(I32:I40)</f>
        <v>26.799999999999997</v>
      </c>
      <c r="J41" s="5">
        <f>SUM(J32:J40)</f>
        <v>18.799999999999997</v>
      </c>
      <c r="K41" s="5">
        <f t="shared" ref="K41:AK41" si="37">SUM(K32:K40)</f>
        <v>26.799999999999997</v>
      </c>
      <c r="L41" s="5">
        <f t="shared" si="37"/>
        <v>34.799999999999997</v>
      </c>
      <c r="M41" s="5">
        <f t="shared" si="37"/>
        <v>42.800000000000004</v>
      </c>
      <c r="N41" s="5">
        <f t="shared" si="37"/>
        <v>50.800000000000011</v>
      </c>
      <c r="O41" s="5">
        <f t="shared" si="37"/>
        <v>58.800000000000011</v>
      </c>
      <c r="P41" s="5">
        <f t="shared" si="37"/>
        <v>66.800000000000011</v>
      </c>
      <c r="Q41" s="5">
        <f t="shared" si="37"/>
        <v>74.800000000000011</v>
      </c>
      <c r="R41" s="5">
        <f t="shared" si="37"/>
        <v>82.800000000000011</v>
      </c>
      <c r="S41" s="5">
        <f t="shared" si="37"/>
        <v>90.800000000000011</v>
      </c>
      <c r="T41" s="5">
        <f t="shared" si="37"/>
        <v>21.799999999999997</v>
      </c>
      <c r="U41" s="13">
        <f t="shared" si="0"/>
        <v>72.399999999999991</v>
      </c>
      <c r="V41" s="13">
        <f t="shared" si="1"/>
        <v>128.4</v>
      </c>
      <c r="W41" s="13">
        <f t="shared" si="2"/>
        <v>200.40000000000003</v>
      </c>
      <c r="X41" s="13">
        <f t="shared" si="3"/>
        <v>195.40000000000003</v>
      </c>
      <c r="Y41" s="13">
        <f t="shared" si="4"/>
        <v>596.60000000000014</v>
      </c>
      <c r="Z41" s="5">
        <f t="shared" si="37"/>
        <v>118.80000000000001</v>
      </c>
      <c r="AA41" s="5">
        <f t="shared" si="37"/>
        <v>127.80000000000001</v>
      </c>
      <c r="AB41" s="5">
        <f t="shared" si="37"/>
        <v>136.80000000000001</v>
      </c>
      <c r="AC41" s="5">
        <f t="shared" si="37"/>
        <v>145.79999999999998</v>
      </c>
      <c r="AD41" s="5">
        <f t="shared" si="37"/>
        <v>154.79999999999998</v>
      </c>
      <c r="AE41" s="5">
        <f t="shared" si="37"/>
        <v>163.79999999999998</v>
      </c>
      <c r="AF41" s="5">
        <f t="shared" si="37"/>
        <v>172.79999999999998</v>
      </c>
      <c r="AG41" s="5">
        <f t="shared" si="37"/>
        <v>181.79999999999998</v>
      </c>
      <c r="AH41" s="5">
        <f t="shared" si="37"/>
        <v>190.79999999999998</v>
      </c>
      <c r="AI41" s="5">
        <f t="shared" si="37"/>
        <v>199.79999999999995</v>
      </c>
      <c r="AJ41" s="5">
        <f t="shared" si="37"/>
        <v>208.79999999999995</v>
      </c>
      <c r="AK41" s="5">
        <f t="shared" si="37"/>
        <v>217.79999999999995</v>
      </c>
      <c r="AL41" s="13">
        <f t="shared" si="5"/>
        <v>383.40000000000003</v>
      </c>
      <c r="AM41" s="13">
        <f t="shared" si="6"/>
        <v>464.4</v>
      </c>
      <c r="AN41" s="13">
        <f t="shared" si="7"/>
        <v>545.4</v>
      </c>
      <c r="AO41" s="13">
        <f t="shared" si="8"/>
        <v>626.39999999999986</v>
      </c>
      <c r="AP41" s="13">
        <f t="shared" si="9"/>
        <v>2019.5999999999997</v>
      </c>
    </row>
    <row r="42" spans="1:42" outlineLevel="1">
      <c r="A42" s="16" t="str">
        <f t="shared" si="10"/>
        <v>新产品线事业部</v>
      </c>
      <c r="B42" s="16" t="str">
        <f t="shared" si="11"/>
        <v>自制刀具</v>
      </c>
      <c r="C42" s="4" t="s">
        <v>269</v>
      </c>
      <c r="D42" s="4">
        <v>40</v>
      </c>
      <c r="E42" s="4" t="s">
        <v>202</v>
      </c>
      <c r="F42" s="4" t="s">
        <v>91</v>
      </c>
      <c r="G42" s="4" t="s">
        <v>15</v>
      </c>
      <c r="H42" s="4" t="s">
        <v>283</v>
      </c>
      <c r="I42" s="9">
        <v>3.2</v>
      </c>
      <c r="J42" s="9">
        <v>2.2000000000000002</v>
      </c>
      <c r="K42" s="9">
        <v>3.2</v>
      </c>
      <c r="L42" s="9">
        <v>4.2</v>
      </c>
      <c r="M42" s="9">
        <v>5.2</v>
      </c>
      <c r="N42" s="9">
        <v>6.2</v>
      </c>
      <c r="O42" s="9">
        <v>7.2</v>
      </c>
      <c r="P42" s="9">
        <v>8.1999999999999993</v>
      </c>
      <c r="Q42" s="9">
        <v>9.1999999999999993</v>
      </c>
      <c r="R42" s="9">
        <v>10.199999999999999</v>
      </c>
      <c r="S42" s="9">
        <v>11.2</v>
      </c>
      <c r="T42" s="9">
        <v>12.2</v>
      </c>
      <c r="U42" s="13">
        <f t="shared" si="0"/>
        <v>8.6000000000000014</v>
      </c>
      <c r="V42" s="13">
        <f t="shared" si="1"/>
        <v>15.600000000000001</v>
      </c>
      <c r="W42" s="13">
        <f t="shared" si="2"/>
        <v>24.599999999999998</v>
      </c>
      <c r="X42" s="13">
        <f t="shared" si="3"/>
        <v>33.599999999999994</v>
      </c>
      <c r="Y42" s="13">
        <f t="shared" si="4"/>
        <v>82.399999999999991</v>
      </c>
      <c r="Z42" s="9">
        <v>13.2</v>
      </c>
      <c r="AA42" s="9">
        <v>14.2</v>
      </c>
      <c r="AB42" s="9">
        <v>15.2</v>
      </c>
      <c r="AC42" s="9">
        <v>16.2</v>
      </c>
      <c r="AD42" s="9">
        <v>17.2</v>
      </c>
      <c r="AE42" s="9">
        <v>18.2</v>
      </c>
      <c r="AF42" s="9">
        <v>19.2</v>
      </c>
      <c r="AG42" s="9">
        <v>20.2</v>
      </c>
      <c r="AH42" s="9">
        <v>21.2</v>
      </c>
      <c r="AI42" s="9">
        <v>22.2</v>
      </c>
      <c r="AJ42" s="9">
        <v>23.2</v>
      </c>
      <c r="AK42" s="9">
        <v>24.2</v>
      </c>
      <c r="AL42" s="13">
        <f t="shared" si="5"/>
        <v>42.599999999999994</v>
      </c>
      <c r="AM42" s="13">
        <f t="shared" si="6"/>
        <v>51.599999999999994</v>
      </c>
      <c r="AN42" s="13">
        <f t="shared" si="7"/>
        <v>60.599999999999994</v>
      </c>
      <c r="AO42" s="13">
        <f t="shared" si="8"/>
        <v>69.599999999999994</v>
      </c>
      <c r="AP42" s="13">
        <f t="shared" si="9"/>
        <v>224.39999999999998</v>
      </c>
    </row>
    <row r="43" spans="1:42" outlineLevel="1">
      <c r="A43" s="16" t="str">
        <f t="shared" si="10"/>
        <v>新产品线事业部</v>
      </c>
      <c r="B43" s="16" t="str">
        <f t="shared" si="11"/>
        <v>自制刀具</v>
      </c>
      <c r="C43" s="4" t="s">
        <v>269</v>
      </c>
      <c r="D43" s="4">
        <v>41</v>
      </c>
      <c r="E43" s="4" t="s">
        <v>203</v>
      </c>
      <c r="F43" s="4" t="s">
        <v>92</v>
      </c>
      <c r="G43" s="4" t="s">
        <v>15</v>
      </c>
      <c r="H43" s="4" t="s">
        <v>283</v>
      </c>
      <c r="I43" s="9">
        <v>3.2</v>
      </c>
      <c r="J43" s="9">
        <v>2.2000000000000002</v>
      </c>
      <c r="K43" s="9">
        <v>3.2</v>
      </c>
      <c r="L43" s="9">
        <v>4.2</v>
      </c>
      <c r="M43" s="9">
        <v>5.2</v>
      </c>
      <c r="N43" s="9">
        <v>6.2</v>
      </c>
      <c r="O43" s="9">
        <v>7.2</v>
      </c>
      <c r="P43" s="9">
        <v>8.1999999999999993</v>
      </c>
      <c r="Q43" s="9">
        <v>9.1999999999999993</v>
      </c>
      <c r="R43" s="9">
        <v>10.199999999999999</v>
      </c>
      <c r="S43" s="9">
        <v>11.2</v>
      </c>
      <c r="T43" s="9">
        <v>12.2</v>
      </c>
      <c r="U43" s="13">
        <f t="shared" si="0"/>
        <v>8.6000000000000014</v>
      </c>
      <c r="V43" s="13">
        <f t="shared" si="1"/>
        <v>15.600000000000001</v>
      </c>
      <c r="W43" s="13">
        <f t="shared" si="2"/>
        <v>24.599999999999998</v>
      </c>
      <c r="X43" s="13">
        <f t="shared" si="3"/>
        <v>33.599999999999994</v>
      </c>
      <c r="Y43" s="13">
        <f t="shared" si="4"/>
        <v>82.399999999999991</v>
      </c>
      <c r="Z43" s="9">
        <v>13.2</v>
      </c>
      <c r="AA43" s="9">
        <v>14.2</v>
      </c>
      <c r="AB43" s="9">
        <v>15.2</v>
      </c>
      <c r="AC43" s="9">
        <v>16.2</v>
      </c>
      <c r="AD43" s="9">
        <v>17.2</v>
      </c>
      <c r="AE43" s="9">
        <v>18.2</v>
      </c>
      <c r="AF43" s="9">
        <v>19.2</v>
      </c>
      <c r="AG43" s="9">
        <v>20.2</v>
      </c>
      <c r="AH43" s="9">
        <v>21.2</v>
      </c>
      <c r="AI43" s="9">
        <v>22.2</v>
      </c>
      <c r="AJ43" s="9">
        <v>23.2</v>
      </c>
      <c r="AK43" s="9">
        <v>24.2</v>
      </c>
      <c r="AL43" s="13">
        <f t="shared" si="5"/>
        <v>42.599999999999994</v>
      </c>
      <c r="AM43" s="13">
        <f t="shared" si="6"/>
        <v>51.599999999999994</v>
      </c>
      <c r="AN43" s="13">
        <f t="shared" si="7"/>
        <v>60.599999999999994</v>
      </c>
      <c r="AO43" s="13">
        <f t="shared" si="8"/>
        <v>69.599999999999994</v>
      </c>
      <c r="AP43" s="13">
        <f t="shared" si="9"/>
        <v>224.39999999999998</v>
      </c>
    </row>
    <row r="44" spans="1:42" outlineLevel="1">
      <c r="A44" s="16" t="str">
        <f t="shared" si="10"/>
        <v>新产品线事业部</v>
      </c>
      <c r="B44" s="16" t="str">
        <f t="shared" si="11"/>
        <v>自制刀具</v>
      </c>
      <c r="C44" s="4" t="s">
        <v>269</v>
      </c>
      <c r="D44" s="4">
        <v>42</v>
      </c>
      <c r="E44" s="4" t="s">
        <v>204</v>
      </c>
      <c r="F44" s="4" t="s">
        <v>93</v>
      </c>
      <c r="G44" s="4" t="s">
        <v>15</v>
      </c>
      <c r="H44" s="4" t="s">
        <v>283</v>
      </c>
      <c r="I44" s="9">
        <v>3.2</v>
      </c>
      <c r="J44" s="9">
        <v>2.2000000000000002</v>
      </c>
      <c r="K44" s="9">
        <v>3.2</v>
      </c>
      <c r="L44" s="9">
        <v>4.2</v>
      </c>
      <c r="M44" s="9">
        <v>5.2</v>
      </c>
      <c r="N44" s="9">
        <v>6.2</v>
      </c>
      <c r="O44" s="9">
        <v>7.2</v>
      </c>
      <c r="P44" s="9">
        <v>8.1999999999999993</v>
      </c>
      <c r="Q44" s="9">
        <v>9.1999999999999993</v>
      </c>
      <c r="R44" s="9">
        <v>10.199999999999999</v>
      </c>
      <c r="S44" s="9">
        <v>11.2</v>
      </c>
      <c r="T44" s="9">
        <v>12.2</v>
      </c>
      <c r="U44" s="13">
        <f t="shared" si="0"/>
        <v>8.6000000000000014</v>
      </c>
      <c r="V44" s="13">
        <f t="shared" si="1"/>
        <v>15.600000000000001</v>
      </c>
      <c r="W44" s="13">
        <f t="shared" si="2"/>
        <v>24.599999999999998</v>
      </c>
      <c r="X44" s="13">
        <f t="shared" si="3"/>
        <v>33.599999999999994</v>
      </c>
      <c r="Y44" s="13">
        <f t="shared" si="4"/>
        <v>82.399999999999991</v>
      </c>
      <c r="Z44" s="9">
        <v>13.2</v>
      </c>
      <c r="AA44" s="9">
        <v>14.2</v>
      </c>
      <c r="AB44" s="9">
        <v>15.2</v>
      </c>
      <c r="AC44" s="9">
        <v>16.2</v>
      </c>
      <c r="AD44" s="9">
        <v>17.2</v>
      </c>
      <c r="AE44" s="9">
        <v>18.2</v>
      </c>
      <c r="AF44" s="9">
        <v>19.2</v>
      </c>
      <c r="AG44" s="9">
        <v>20.2</v>
      </c>
      <c r="AH44" s="9">
        <v>21.2</v>
      </c>
      <c r="AI44" s="9">
        <v>22.2</v>
      </c>
      <c r="AJ44" s="9">
        <v>23.2</v>
      </c>
      <c r="AK44" s="9">
        <v>24.2</v>
      </c>
      <c r="AL44" s="13">
        <f t="shared" si="5"/>
        <v>42.599999999999994</v>
      </c>
      <c r="AM44" s="13">
        <f t="shared" si="6"/>
        <v>51.599999999999994</v>
      </c>
      <c r="AN44" s="13">
        <f t="shared" si="7"/>
        <v>60.599999999999994</v>
      </c>
      <c r="AO44" s="13">
        <f t="shared" si="8"/>
        <v>69.599999999999994</v>
      </c>
      <c r="AP44" s="13">
        <f t="shared" si="9"/>
        <v>224.39999999999998</v>
      </c>
    </row>
    <row r="45" spans="1:42" outlineLevel="1">
      <c r="A45" s="16" t="str">
        <f t="shared" si="10"/>
        <v>新产品线事业部</v>
      </c>
      <c r="B45" s="16" t="str">
        <f t="shared" si="11"/>
        <v>自制刀具</v>
      </c>
      <c r="C45" s="4" t="s">
        <v>269</v>
      </c>
      <c r="D45" s="4">
        <v>43</v>
      </c>
      <c r="E45" s="4" t="s">
        <v>205</v>
      </c>
      <c r="F45" s="4" t="s">
        <v>94</v>
      </c>
      <c r="G45" s="4" t="s">
        <v>15</v>
      </c>
      <c r="H45" s="4" t="s">
        <v>283</v>
      </c>
      <c r="I45" s="9">
        <v>3.2</v>
      </c>
      <c r="J45" s="9">
        <v>2.2000000000000002</v>
      </c>
      <c r="K45" s="9">
        <v>3.2</v>
      </c>
      <c r="L45" s="9">
        <v>4.2</v>
      </c>
      <c r="M45" s="9">
        <v>5.2</v>
      </c>
      <c r="N45" s="9">
        <v>6.2</v>
      </c>
      <c r="O45" s="9">
        <v>7.2</v>
      </c>
      <c r="P45" s="9">
        <v>8.1999999999999993</v>
      </c>
      <c r="Q45" s="9">
        <v>9.1999999999999993</v>
      </c>
      <c r="R45" s="9">
        <v>10.199999999999999</v>
      </c>
      <c r="S45" s="9">
        <v>11.2</v>
      </c>
      <c r="T45" s="9">
        <v>12.2</v>
      </c>
      <c r="U45" s="13">
        <f t="shared" si="0"/>
        <v>8.6000000000000014</v>
      </c>
      <c r="V45" s="13">
        <f t="shared" si="1"/>
        <v>15.600000000000001</v>
      </c>
      <c r="W45" s="13">
        <f t="shared" si="2"/>
        <v>24.599999999999998</v>
      </c>
      <c r="X45" s="13">
        <f t="shared" si="3"/>
        <v>33.599999999999994</v>
      </c>
      <c r="Y45" s="13">
        <f t="shared" si="4"/>
        <v>82.399999999999991</v>
      </c>
      <c r="Z45" s="9">
        <v>13.2</v>
      </c>
      <c r="AA45" s="9">
        <v>14.2</v>
      </c>
      <c r="AB45" s="9">
        <v>15.2</v>
      </c>
      <c r="AC45" s="9">
        <v>16.2</v>
      </c>
      <c r="AD45" s="9">
        <v>17.2</v>
      </c>
      <c r="AE45" s="9">
        <v>18.2</v>
      </c>
      <c r="AF45" s="9">
        <v>19.2</v>
      </c>
      <c r="AG45" s="9">
        <v>20.2</v>
      </c>
      <c r="AH45" s="9">
        <v>21.2</v>
      </c>
      <c r="AI45" s="9">
        <v>22.2</v>
      </c>
      <c r="AJ45" s="9">
        <v>23.2</v>
      </c>
      <c r="AK45" s="9">
        <v>24.2</v>
      </c>
      <c r="AL45" s="13">
        <f t="shared" si="5"/>
        <v>42.599999999999994</v>
      </c>
      <c r="AM45" s="13">
        <f t="shared" si="6"/>
        <v>51.599999999999994</v>
      </c>
      <c r="AN45" s="13">
        <f t="shared" si="7"/>
        <v>60.599999999999994</v>
      </c>
      <c r="AO45" s="13">
        <f t="shared" si="8"/>
        <v>69.599999999999994</v>
      </c>
      <c r="AP45" s="13">
        <f t="shared" si="9"/>
        <v>224.39999999999998</v>
      </c>
    </row>
    <row r="46" spans="1:42" outlineLevel="1">
      <c r="A46" s="16" t="str">
        <f t="shared" si="10"/>
        <v>新产品线事业部</v>
      </c>
      <c r="B46" s="16" t="str">
        <f t="shared" si="11"/>
        <v>自制刀具</v>
      </c>
      <c r="C46" s="4" t="s">
        <v>269</v>
      </c>
      <c r="D46" s="4">
        <v>44</v>
      </c>
      <c r="E46" s="4" t="s">
        <v>206</v>
      </c>
      <c r="F46" s="4" t="s">
        <v>95</v>
      </c>
      <c r="G46" s="4" t="s">
        <v>15</v>
      </c>
      <c r="H46" s="4" t="s">
        <v>283</v>
      </c>
      <c r="I46" s="9">
        <v>3.2</v>
      </c>
      <c r="J46" s="9">
        <v>2.2000000000000002</v>
      </c>
      <c r="K46" s="9">
        <v>3.2</v>
      </c>
      <c r="L46" s="9">
        <v>4.2</v>
      </c>
      <c r="M46" s="9">
        <v>5.2</v>
      </c>
      <c r="N46" s="9">
        <v>6.2</v>
      </c>
      <c r="O46" s="9">
        <v>7.2</v>
      </c>
      <c r="P46" s="9">
        <v>8.1999999999999993</v>
      </c>
      <c r="Q46" s="9">
        <v>9.1999999999999993</v>
      </c>
      <c r="R46" s="9">
        <v>10.199999999999999</v>
      </c>
      <c r="S46" s="9">
        <v>11.2</v>
      </c>
      <c r="T46" s="9">
        <v>12.2</v>
      </c>
      <c r="U46" s="13">
        <f t="shared" si="0"/>
        <v>8.6000000000000014</v>
      </c>
      <c r="V46" s="13">
        <f t="shared" si="1"/>
        <v>15.600000000000001</v>
      </c>
      <c r="W46" s="13">
        <f t="shared" si="2"/>
        <v>24.599999999999998</v>
      </c>
      <c r="X46" s="13">
        <f t="shared" si="3"/>
        <v>33.599999999999994</v>
      </c>
      <c r="Y46" s="13">
        <f t="shared" si="4"/>
        <v>82.399999999999991</v>
      </c>
      <c r="Z46" s="9">
        <v>13.2</v>
      </c>
      <c r="AA46" s="9">
        <v>14.2</v>
      </c>
      <c r="AB46" s="9">
        <v>15.2</v>
      </c>
      <c r="AC46" s="9">
        <v>16.2</v>
      </c>
      <c r="AD46" s="9">
        <v>17.2</v>
      </c>
      <c r="AE46" s="9">
        <v>18.2</v>
      </c>
      <c r="AF46" s="9">
        <v>19.2</v>
      </c>
      <c r="AG46" s="9">
        <v>20.2</v>
      </c>
      <c r="AH46" s="9">
        <v>21.2</v>
      </c>
      <c r="AI46" s="9">
        <v>22.2</v>
      </c>
      <c r="AJ46" s="9">
        <v>23.2</v>
      </c>
      <c r="AK46" s="9">
        <v>24.2</v>
      </c>
      <c r="AL46" s="13">
        <f t="shared" si="5"/>
        <v>42.599999999999994</v>
      </c>
      <c r="AM46" s="13">
        <f t="shared" si="6"/>
        <v>51.599999999999994</v>
      </c>
      <c r="AN46" s="13">
        <f t="shared" si="7"/>
        <v>60.599999999999994</v>
      </c>
      <c r="AO46" s="13">
        <f t="shared" si="8"/>
        <v>69.599999999999994</v>
      </c>
      <c r="AP46" s="13">
        <f t="shared" si="9"/>
        <v>224.39999999999998</v>
      </c>
    </row>
    <row r="47" spans="1:42">
      <c r="A47" s="16" t="str">
        <f t="shared" si="10"/>
        <v>新产品线事业部</v>
      </c>
      <c r="B47" s="16" t="str">
        <f t="shared" si="11"/>
        <v>自制刀具</v>
      </c>
      <c r="C47" s="4" t="s">
        <v>269</v>
      </c>
      <c r="D47" s="4">
        <v>45</v>
      </c>
      <c r="E47" s="4" t="s">
        <v>153</v>
      </c>
      <c r="F47" s="4" t="s">
        <v>90</v>
      </c>
      <c r="G47" s="4"/>
      <c r="H47" s="4" t="s">
        <v>283</v>
      </c>
      <c r="I47" s="20">
        <f>SUM(I42:I46)</f>
        <v>16</v>
      </c>
      <c r="J47" s="5">
        <f t="shared" ref="J47:AK47" si="38">SUM(J42:J46)</f>
        <v>11</v>
      </c>
      <c r="K47" s="5">
        <f t="shared" si="38"/>
        <v>16</v>
      </c>
      <c r="L47" s="5">
        <f t="shared" si="38"/>
        <v>21</v>
      </c>
      <c r="M47" s="5">
        <f t="shared" si="38"/>
        <v>26</v>
      </c>
      <c r="N47" s="5">
        <f t="shared" si="38"/>
        <v>31</v>
      </c>
      <c r="O47" s="5">
        <f t="shared" si="38"/>
        <v>36</v>
      </c>
      <c r="P47" s="5">
        <f t="shared" si="38"/>
        <v>41</v>
      </c>
      <c r="Q47" s="5">
        <f t="shared" si="38"/>
        <v>46</v>
      </c>
      <c r="R47" s="5">
        <f t="shared" si="38"/>
        <v>51</v>
      </c>
      <c r="S47" s="5">
        <f t="shared" si="38"/>
        <v>56</v>
      </c>
      <c r="T47" s="5">
        <f t="shared" si="38"/>
        <v>61</v>
      </c>
      <c r="U47" s="13">
        <f t="shared" si="0"/>
        <v>43</v>
      </c>
      <c r="V47" s="13">
        <f t="shared" si="1"/>
        <v>78</v>
      </c>
      <c r="W47" s="13">
        <f t="shared" si="2"/>
        <v>123</v>
      </c>
      <c r="X47" s="13">
        <f t="shared" si="3"/>
        <v>168</v>
      </c>
      <c r="Y47" s="13">
        <f t="shared" si="4"/>
        <v>412</v>
      </c>
      <c r="Z47" s="5">
        <f t="shared" si="38"/>
        <v>66</v>
      </c>
      <c r="AA47" s="5">
        <f t="shared" si="38"/>
        <v>71</v>
      </c>
      <c r="AB47" s="5">
        <f t="shared" si="38"/>
        <v>76</v>
      </c>
      <c r="AC47" s="5">
        <f t="shared" si="38"/>
        <v>81</v>
      </c>
      <c r="AD47" s="5">
        <f t="shared" si="38"/>
        <v>86</v>
      </c>
      <c r="AE47" s="5">
        <f t="shared" si="38"/>
        <v>91</v>
      </c>
      <c r="AF47" s="5">
        <f t="shared" si="38"/>
        <v>96</v>
      </c>
      <c r="AG47" s="5">
        <f t="shared" si="38"/>
        <v>101</v>
      </c>
      <c r="AH47" s="5">
        <f t="shared" si="38"/>
        <v>106</v>
      </c>
      <c r="AI47" s="5">
        <f t="shared" si="38"/>
        <v>111</v>
      </c>
      <c r="AJ47" s="5">
        <f t="shared" si="38"/>
        <v>116</v>
      </c>
      <c r="AK47" s="5">
        <f t="shared" si="38"/>
        <v>121</v>
      </c>
      <c r="AL47" s="13">
        <f t="shared" si="5"/>
        <v>213</v>
      </c>
      <c r="AM47" s="13">
        <f t="shared" si="6"/>
        <v>258</v>
      </c>
      <c r="AN47" s="13">
        <f t="shared" si="7"/>
        <v>303</v>
      </c>
      <c r="AO47" s="13">
        <f t="shared" si="8"/>
        <v>348</v>
      </c>
      <c r="AP47" s="13">
        <f t="shared" si="9"/>
        <v>1122</v>
      </c>
    </row>
    <row r="48" spans="1:42" outlineLevel="1">
      <c r="A48" s="16" t="str">
        <f t="shared" si="10"/>
        <v>新产品线事业部</v>
      </c>
      <c r="B48" s="16" t="str">
        <f t="shared" si="11"/>
        <v>自制刀具</v>
      </c>
      <c r="C48" s="4" t="s">
        <v>269</v>
      </c>
      <c r="D48" s="4">
        <v>46</v>
      </c>
      <c r="E48" s="4" t="s">
        <v>207</v>
      </c>
      <c r="F48" s="4" t="s">
        <v>125</v>
      </c>
      <c r="G48" s="4" t="s">
        <v>15</v>
      </c>
      <c r="H48" s="4" t="s">
        <v>283</v>
      </c>
      <c r="I48" s="9">
        <v>3.2</v>
      </c>
      <c r="J48" s="9">
        <v>2.2000000000000002</v>
      </c>
      <c r="K48" s="9">
        <v>3.2</v>
      </c>
      <c r="L48" s="9">
        <v>4.2</v>
      </c>
      <c r="M48" s="9">
        <v>5.2</v>
      </c>
      <c r="N48" s="9">
        <v>6.2</v>
      </c>
      <c r="O48" s="9">
        <v>7.2</v>
      </c>
      <c r="P48" s="9">
        <v>8.1999999999999993</v>
      </c>
      <c r="Q48" s="9">
        <v>9.1999999999999993</v>
      </c>
      <c r="R48" s="9">
        <v>10.199999999999999</v>
      </c>
      <c r="S48" s="9">
        <v>11.2</v>
      </c>
      <c r="T48" s="9">
        <v>12.2</v>
      </c>
      <c r="U48" s="13">
        <f t="shared" si="0"/>
        <v>8.6000000000000014</v>
      </c>
      <c r="V48" s="13">
        <f t="shared" si="1"/>
        <v>15.600000000000001</v>
      </c>
      <c r="W48" s="13">
        <f t="shared" si="2"/>
        <v>24.599999999999998</v>
      </c>
      <c r="X48" s="13">
        <f t="shared" si="3"/>
        <v>33.599999999999994</v>
      </c>
      <c r="Y48" s="13">
        <f t="shared" si="4"/>
        <v>82.399999999999991</v>
      </c>
      <c r="Z48" s="9">
        <v>13.2</v>
      </c>
      <c r="AA48" s="9">
        <v>14.2</v>
      </c>
      <c r="AB48" s="9">
        <v>15.2</v>
      </c>
      <c r="AC48" s="9">
        <v>16.2</v>
      </c>
      <c r="AD48" s="9">
        <v>17.2</v>
      </c>
      <c r="AE48" s="9">
        <v>18.2</v>
      </c>
      <c r="AF48" s="9">
        <v>19.2</v>
      </c>
      <c r="AG48" s="9">
        <v>20.2</v>
      </c>
      <c r="AH48" s="9">
        <v>21.2</v>
      </c>
      <c r="AI48" s="9">
        <v>22.2</v>
      </c>
      <c r="AJ48" s="9">
        <v>23.2</v>
      </c>
      <c r="AK48" s="9">
        <v>24.2</v>
      </c>
      <c r="AL48" s="13">
        <f t="shared" si="5"/>
        <v>42.599999999999994</v>
      </c>
      <c r="AM48" s="13">
        <f t="shared" si="6"/>
        <v>51.599999999999994</v>
      </c>
      <c r="AN48" s="13">
        <f t="shared" si="7"/>
        <v>60.599999999999994</v>
      </c>
      <c r="AO48" s="13">
        <f t="shared" si="8"/>
        <v>69.599999999999994</v>
      </c>
      <c r="AP48" s="13">
        <f t="shared" si="9"/>
        <v>224.39999999999998</v>
      </c>
    </row>
    <row r="49" spans="1:42" outlineLevel="1">
      <c r="A49" s="16" t="str">
        <f t="shared" si="10"/>
        <v>新产品线事业部</v>
      </c>
      <c r="B49" s="16" t="str">
        <f t="shared" si="11"/>
        <v>自制刀具</v>
      </c>
      <c r="C49" s="4" t="s">
        <v>269</v>
      </c>
      <c r="D49" s="4">
        <v>47</v>
      </c>
      <c r="E49" s="4" t="s">
        <v>208</v>
      </c>
      <c r="F49" s="4" t="s">
        <v>126</v>
      </c>
      <c r="G49" s="4" t="s">
        <v>15</v>
      </c>
      <c r="H49" s="4" t="s">
        <v>283</v>
      </c>
      <c r="I49" s="9">
        <v>3.2</v>
      </c>
      <c r="J49" s="9">
        <v>2.2000000000000002</v>
      </c>
      <c r="K49" s="9">
        <v>3.2</v>
      </c>
      <c r="L49" s="9">
        <v>4.2</v>
      </c>
      <c r="M49" s="9">
        <v>5.2</v>
      </c>
      <c r="N49" s="9">
        <v>6.2</v>
      </c>
      <c r="O49" s="9">
        <v>7.2</v>
      </c>
      <c r="P49" s="9">
        <v>8.1999999999999993</v>
      </c>
      <c r="Q49" s="9">
        <v>9.1999999999999993</v>
      </c>
      <c r="R49" s="9">
        <v>10.199999999999999</v>
      </c>
      <c r="S49" s="9">
        <v>11.2</v>
      </c>
      <c r="T49" s="9">
        <v>12.2</v>
      </c>
      <c r="U49" s="13">
        <f t="shared" si="0"/>
        <v>8.6000000000000014</v>
      </c>
      <c r="V49" s="13">
        <f t="shared" si="1"/>
        <v>15.600000000000001</v>
      </c>
      <c r="W49" s="13">
        <f t="shared" si="2"/>
        <v>24.599999999999998</v>
      </c>
      <c r="X49" s="13">
        <f t="shared" si="3"/>
        <v>33.599999999999994</v>
      </c>
      <c r="Y49" s="13">
        <f t="shared" si="4"/>
        <v>82.399999999999991</v>
      </c>
      <c r="Z49" s="9">
        <v>13.2</v>
      </c>
      <c r="AA49" s="9">
        <v>14.2</v>
      </c>
      <c r="AB49" s="9">
        <v>15.2</v>
      </c>
      <c r="AC49" s="9">
        <v>16.2</v>
      </c>
      <c r="AD49" s="9">
        <v>17.2</v>
      </c>
      <c r="AE49" s="9">
        <v>18.2</v>
      </c>
      <c r="AF49" s="9">
        <v>19.2</v>
      </c>
      <c r="AG49" s="9">
        <v>20.2</v>
      </c>
      <c r="AH49" s="9">
        <v>21.2</v>
      </c>
      <c r="AI49" s="9">
        <v>22.2</v>
      </c>
      <c r="AJ49" s="9">
        <v>23.2</v>
      </c>
      <c r="AK49" s="9">
        <v>24.2</v>
      </c>
      <c r="AL49" s="13">
        <f t="shared" si="5"/>
        <v>42.599999999999994</v>
      </c>
      <c r="AM49" s="13">
        <f t="shared" si="6"/>
        <v>51.599999999999994</v>
      </c>
      <c r="AN49" s="13">
        <f t="shared" si="7"/>
        <v>60.599999999999994</v>
      </c>
      <c r="AO49" s="13">
        <f t="shared" si="8"/>
        <v>69.599999999999994</v>
      </c>
      <c r="AP49" s="13">
        <f t="shared" si="9"/>
        <v>224.39999999999998</v>
      </c>
    </row>
    <row r="50" spans="1:42" outlineLevel="1">
      <c r="A50" s="16" t="str">
        <f t="shared" si="10"/>
        <v>新产品线事业部</v>
      </c>
      <c r="B50" s="16" t="str">
        <f t="shared" si="11"/>
        <v>自制刀具</v>
      </c>
      <c r="C50" s="4" t="s">
        <v>269</v>
      </c>
      <c r="D50" s="4">
        <v>48</v>
      </c>
      <c r="E50" s="4" t="s">
        <v>209</v>
      </c>
      <c r="F50" s="4" t="s">
        <v>127</v>
      </c>
      <c r="G50" s="4" t="s">
        <v>15</v>
      </c>
      <c r="H50" s="4" t="s">
        <v>283</v>
      </c>
      <c r="I50" s="9">
        <v>3.2</v>
      </c>
      <c r="J50" s="9">
        <v>2.2000000000000002</v>
      </c>
      <c r="K50" s="9">
        <v>3.2</v>
      </c>
      <c r="L50" s="9">
        <v>4.2</v>
      </c>
      <c r="M50" s="9">
        <v>5.2</v>
      </c>
      <c r="N50" s="9">
        <v>6.2</v>
      </c>
      <c r="O50" s="9">
        <v>7.2</v>
      </c>
      <c r="P50" s="9">
        <v>8.1999999999999993</v>
      </c>
      <c r="Q50" s="9">
        <v>9.1999999999999993</v>
      </c>
      <c r="R50" s="9">
        <v>10.199999999999999</v>
      </c>
      <c r="S50" s="9">
        <v>11.2</v>
      </c>
      <c r="T50" s="9">
        <v>12.2</v>
      </c>
      <c r="U50" s="13">
        <f t="shared" si="0"/>
        <v>8.6000000000000014</v>
      </c>
      <c r="V50" s="13">
        <f t="shared" si="1"/>
        <v>15.600000000000001</v>
      </c>
      <c r="W50" s="13">
        <f t="shared" si="2"/>
        <v>24.599999999999998</v>
      </c>
      <c r="X50" s="13">
        <f t="shared" si="3"/>
        <v>33.599999999999994</v>
      </c>
      <c r="Y50" s="13">
        <f t="shared" si="4"/>
        <v>82.399999999999991</v>
      </c>
      <c r="Z50" s="9">
        <v>13.2</v>
      </c>
      <c r="AA50" s="9">
        <v>14.2</v>
      </c>
      <c r="AB50" s="9">
        <v>15.2</v>
      </c>
      <c r="AC50" s="9">
        <v>16.2</v>
      </c>
      <c r="AD50" s="9">
        <v>17.2</v>
      </c>
      <c r="AE50" s="9">
        <v>18.2</v>
      </c>
      <c r="AF50" s="9">
        <v>19.2</v>
      </c>
      <c r="AG50" s="9">
        <v>20.2</v>
      </c>
      <c r="AH50" s="9">
        <v>21.2</v>
      </c>
      <c r="AI50" s="9">
        <v>22.2</v>
      </c>
      <c r="AJ50" s="9">
        <v>23.2</v>
      </c>
      <c r="AK50" s="9">
        <v>24.2</v>
      </c>
      <c r="AL50" s="13">
        <f t="shared" si="5"/>
        <v>42.599999999999994</v>
      </c>
      <c r="AM50" s="13">
        <f t="shared" si="6"/>
        <v>51.599999999999994</v>
      </c>
      <c r="AN50" s="13">
        <f t="shared" si="7"/>
        <v>60.599999999999994</v>
      </c>
      <c r="AO50" s="13">
        <f t="shared" si="8"/>
        <v>69.599999999999994</v>
      </c>
      <c r="AP50" s="13">
        <f t="shared" si="9"/>
        <v>224.39999999999998</v>
      </c>
    </row>
    <row r="51" spans="1:42" outlineLevel="1">
      <c r="A51" s="16" t="str">
        <f t="shared" si="10"/>
        <v>新产品线事业部</v>
      </c>
      <c r="B51" s="16" t="str">
        <f t="shared" si="11"/>
        <v>自制刀具</v>
      </c>
      <c r="C51" s="4" t="s">
        <v>269</v>
      </c>
      <c r="D51" s="4">
        <v>49</v>
      </c>
      <c r="E51" s="4" t="s">
        <v>210</v>
      </c>
      <c r="F51" s="4" t="s">
        <v>128</v>
      </c>
      <c r="G51" s="4" t="s">
        <v>15</v>
      </c>
      <c r="H51" s="4" t="s">
        <v>283</v>
      </c>
      <c r="I51" s="9">
        <v>3.2</v>
      </c>
      <c r="J51" s="9">
        <v>2.2000000000000002</v>
      </c>
      <c r="K51" s="9">
        <v>3.2</v>
      </c>
      <c r="L51" s="9">
        <v>4.2</v>
      </c>
      <c r="M51" s="9">
        <v>5.2</v>
      </c>
      <c r="N51" s="9">
        <v>6.2</v>
      </c>
      <c r="O51" s="9">
        <v>7.2</v>
      </c>
      <c r="P51" s="9">
        <v>8.1999999999999993</v>
      </c>
      <c r="Q51" s="9">
        <v>9.1999999999999993</v>
      </c>
      <c r="R51" s="9">
        <v>10.199999999999999</v>
      </c>
      <c r="S51" s="9">
        <v>11.2</v>
      </c>
      <c r="T51" s="9">
        <v>12.2</v>
      </c>
      <c r="U51" s="13">
        <f t="shared" si="0"/>
        <v>8.6000000000000014</v>
      </c>
      <c r="V51" s="13">
        <f t="shared" si="1"/>
        <v>15.600000000000001</v>
      </c>
      <c r="W51" s="13">
        <f t="shared" si="2"/>
        <v>24.599999999999998</v>
      </c>
      <c r="X51" s="13">
        <f t="shared" si="3"/>
        <v>33.599999999999994</v>
      </c>
      <c r="Y51" s="13">
        <f t="shared" si="4"/>
        <v>82.399999999999991</v>
      </c>
      <c r="Z51" s="9">
        <v>13.2</v>
      </c>
      <c r="AA51" s="9">
        <v>14.2</v>
      </c>
      <c r="AB51" s="9">
        <v>15.2</v>
      </c>
      <c r="AC51" s="9">
        <v>16.2</v>
      </c>
      <c r="AD51" s="9">
        <v>17.2</v>
      </c>
      <c r="AE51" s="9">
        <v>18.2</v>
      </c>
      <c r="AF51" s="9">
        <v>19.2</v>
      </c>
      <c r="AG51" s="9">
        <v>20.2</v>
      </c>
      <c r="AH51" s="9">
        <v>21.2</v>
      </c>
      <c r="AI51" s="9">
        <v>22.2</v>
      </c>
      <c r="AJ51" s="9">
        <v>23.2</v>
      </c>
      <c r="AK51" s="9">
        <v>24.2</v>
      </c>
      <c r="AL51" s="13">
        <f t="shared" si="5"/>
        <v>42.599999999999994</v>
      </c>
      <c r="AM51" s="13">
        <f t="shared" si="6"/>
        <v>51.599999999999994</v>
      </c>
      <c r="AN51" s="13">
        <f t="shared" si="7"/>
        <v>60.599999999999994</v>
      </c>
      <c r="AO51" s="13">
        <f t="shared" si="8"/>
        <v>69.599999999999994</v>
      </c>
      <c r="AP51" s="13">
        <f t="shared" si="9"/>
        <v>224.39999999999998</v>
      </c>
    </row>
    <row r="52" spans="1:42">
      <c r="A52" s="16" t="str">
        <f t="shared" si="10"/>
        <v>新产品线事业部</v>
      </c>
      <c r="B52" s="16" t="str">
        <f t="shared" si="11"/>
        <v>自制刀具</v>
      </c>
      <c r="C52" s="4" t="s">
        <v>269</v>
      </c>
      <c r="D52" s="4">
        <v>50</v>
      </c>
      <c r="E52" s="4" t="s">
        <v>154</v>
      </c>
      <c r="F52" s="4" t="s">
        <v>124</v>
      </c>
      <c r="G52" s="4"/>
      <c r="H52" s="4" t="s">
        <v>283</v>
      </c>
      <c r="I52" s="20">
        <f>SUM(I48:I51)</f>
        <v>12.8</v>
      </c>
      <c r="J52" s="5">
        <f t="shared" ref="J52:AK52" si="39">SUM(J48:J51)</f>
        <v>8.8000000000000007</v>
      </c>
      <c r="K52" s="5">
        <f t="shared" si="39"/>
        <v>12.8</v>
      </c>
      <c r="L52" s="5">
        <f t="shared" si="39"/>
        <v>16.8</v>
      </c>
      <c r="M52" s="5">
        <f t="shared" si="39"/>
        <v>20.8</v>
      </c>
      <c r="N52" s="5">
        <f t="shared" si="39"/>
        <v>24.8</v>
      </c>
      <c r="O52" s="5">
        <f t="shared" si="39"/>
        <v>28.8</v>
      </c>
      <c r="P52" s="5">
        <f t="shared" si="39"/>
        <v>32.799999999999997</v>
      </c>
      <c r="Q52" s="5">
        <f t="shared" si="39"/>
        <v>36.799999999999997</v>
      </c>
      <c r="R52" s="5">
        <f t="shared" si="39"/>
        <v>40.799999999999997</v>
      </c>
      <c r="S52" s="5">
        <f t="shared" si="39"/>
        <v>44.8</v>
      </c>
      <c r="T52" s="5">
        <f t="shared" si="39"/>
        <v>48.8</v>
      </c>
      <c r="U52" s="13">
        <f t="shared" si="0"/>
        <v>34.400000000000006</v>
      </c>
      <c r="V52" s="13">
        <f t="shared" si="1"/>
        <v>62.400000000000006</v>
      </c>
      <c r="W52" s="13">
        <f t="shared" si="2"/>
        <v>98.399999999999991</v>
      </c>
      <c r="X52" s="13">
        <f t="shared" si="3"/>
        <v>134.39999999999998</v>
      </c>
      <c r="Y52" s="13">
        <f t="shared" si="4"/>
        <v>329.59999999999997</v>
      </c>
      <c r="Z52" s="5">
        <f t="shared" si="39"/>
        <v>52.8</v>
      </c>
      <c r="AA52" s="5">
        <f t="shared" si="39"/>
        <v>56.8</v>
      </c>
      <c r="AB52" s="5">
        <f t="shared" si="39"/>
        <v>60.8</v>
      </c>
      <c r="AC52" s="5">
        <f t="shared" si="39"/>
        <v>64.8</v>
      </c>
      <c r="AD52" s="5">
        <f t="shared" si="39"/>
        <v>68.8</v>
      </c>
      <c r="AE52" s="5">
        <f t="shared" si="39"/>
        <v>72.8</v>
      </c>
      <c r="AF52" s="5">
        <f t="shared" si="39"/>
        <v>76.8</v>
      </c>
      <c r="AG52" s="5">
        <f t="shared" si="39"/>
        <v>80.8</v>
      </c>
      <c r="AH52" s="5">
        <f t="shared" si="39"/>
        <v>84.8</v>
      </c>
      <c r="AI52" s="5">
        <f t="shared" si="39"/>
        <v>88.8</v>
      </c>
      <c r="AJ52" s="5">
        <f t="shared" si="39"/>
        <v>92.8</v>
      </c>
      <c r="AK52" s="5">
        <f t="shared" si="39"/>
        <v>96.8</v>
      </c>
      <c r="AL52" s="13">
        <f t="shared" si="5"/>
        <v>170.39999999999998</v>
      </c>
      <c r="AM52" s="13">
        <f t="shared" si="6"/>
        <v>206.39999999999998</v>
      </c>
      <c r="AN52" s="13">
        <f t="shared" si="7"/>
        <v>242.39999999999998</v>
      </c>
      <c r="AO52" s="13">
        <f t="shared" si="8"/>
        <v>278.39999999999998</v>
      </c>
      <c r="AP52" s="13">
        <f t="shared" si="9"/>
        <v>897.59999999999991</v>
      </c>
    </row>
    <row r="53" spans="1:42">
      <c r="A53" s="16" t="str">
        <f t="shared" si="10"/>
        <v>新产品线事业部</v>
      </c>
      <c r="B53" s="16" t="str">
        <f t="shared" si="11"/>
        <v>自制刀具</v>
      </c>
      <c r="C53" s="4" t="s">
        <v>269</v>
      </c>
      <c r="D53" s="4">
        <v>51</v>
      </c>
      <c r="E53" s="4" t="s">
        <v>155</v>
      </c>
      <c r="F53" s="4" t="s">
        <v>129</v>
      </c>
      <c r="G53" s="4" t="s">
        <v>7</v>
      </c>
      <c r="H53" s="4" t="s">
        <v>283</v>
      </c>
      <c r="I53" s="9">
        <v>3.2</v>
      </c>
      <c r="J53" s="9">
        <v>2.2000000000000002</v>
      </c>
      <c r="K53" s="9">
        <v>3.2</v>
      </c>
      <c r="L53" s="9">
        <v>4.2</v>
      </c>
      <c r="M53" s="9">
        <v>5.2</v>
      </c>
      <c r="N53" s="9">
        <v>6.2</v>
      </c>
      <c r="O53" s="9">
        <v>7.2</v>
      </c>
      <c r="P53" s="9">
        <v>8.1999999999999993</v>
      </c>
      <c r="Q53" s="9">
        <v>9.1999999999999993</v>
      </c>
      <c r="R53" s="9">
        <v>10.199999999999999</v>
      </c>
      <c r="S53" s="9">
        <v>11.2</v>
      </c>
      <c r="T53" s="9">
        <v>12.2</v>
      </c>
      <c r="U53" s="13">
        <f t="shared" si="0"/>
        <v>8.6000000000000014</v>
      </c>
      <c r="V53" s="13">
        <f t="shared" si="1"/>
        <v>15.600000000000001</v>
      </c>
      <c r="W53" s="13">
        <f t="shared" si="2"/>
        <v>24.599999999999998</v>
      </c>
      <c r="X53" s="13">
        <f t="shared" si="3"/>
        <v>33.599999999999994</v>
      </c>
      <c r="Y53" s="13">
        <f t="shared" si="4"/>
        <v>82.399999999999991</v>
      </c>
      <c r="Z53" s="9">
        <v>13.2</v>
      </c>
      <c r="AA53" s="9">
        <v>14.2</v>
      </c>
      <c r="AB53" s="9">
        <v>15.2</v>
      </c>
      <c r="AC53" s="9">
        <v>16.2</v>
      </c>
      <c r="AD53" s="9">
        <v>17.2</v>
      </c>
      <c r="AE53" s="9">
        <v>18.2</v>
      </c>
      <c r="AF53" s="9">
        <v>19.2</v>
      </c>
      <c r="AG53" s="9">
        <v>20.2</v>
      </c>
      <c r="AH53" s="9">
        <v>21.2</v>
      </c>
      <c r="AI53" s="9">
        <v>22.2</v>
      </c>
      <c r="AJ53" s="9">
        <v>23.2</v>
      </c>
      <c r="AK53" s="9">
        <v>24.2</v>
      </c>
      <c r="AL53" s="13">
        <f t="shared" si="5"/>
        <v>42.599999999999994</v>
      </c>
      <c r="AM53" s="13">
        <f t="shared" si="6"/>
        <v>51.599999999999994</v>
      </c>
      <c r="AN53" s="13">
        <f t="shared" si="7"/>
        <v>60.599999999999994</v>
      </c>
      <c r="AO53" s="13">
        <f t="shared" si="8"/>
        <v>69.599999999999994</v>
      </c>
      <c r="AP53" s="13">
        <f t="shared" si="9"/>
        <v>224.39999999999998</v>
      </c>
    </row>
    <row r="54" spans="1:42">
      <c r="A54" s="16" t="str">
        <f t="shared" si="10"/>
        <v>新产品线事业部</v>
      </c>
      <c r="B54" s="16" t="str">
        <f t="shared" si="11"/>
        <v>自制刀具</v>
      </c>
      <c r="C54" s="4" t="s">
        <v>269</v>
      </c>
      <c r="D54" s="4">
        <v>52</v>
      </c>
      <c r="E54" s="4" t="s">
        <v>156</v>
      </c>
      <c r="F54" s="4" t="s">
        <v>130</v>
      </c>
      <c r="G54" s="4" t="s">
        <v>7</v>
      </c>
      <c r="H54" s="4" t="s">
        <v>283</v>
      </c>
      <c r="I54" s="9">
        <v>3.2</v>
      </c>
      <c r="J54" s="9">
        <v>2.2000000000000002</v>
      </c>
      <c r="K54" s="9">
        <v>3.2</v>
      </c>
      <c r="L54" s="9">
        <v>4.2</v>
      </c>
      <c r="M54" s="9">
        <v>5.2</v>
      </c>
      <c r="N54" s="9">
        <v>6.2</v>
      </c>
      <c r="O54" s="9">
        <v>7.2</v>
      </c>
      <c r="P54" s="9">
        <v>8.1999999999999993</v>
      </c>
      <c r="Q54" s="9">
        <v>9.1999999999999993</v>
      </c>
      <c r="R54" s="9">
        <v>10.199999999999999</v>
      </c>
      <c r="S54" s="9">
        <v>11.2</v>
      </c>
      <c r="T54" s="9">
        <v>12.2</v>
      </c>
      <c r="U54" s="13">
        <f t="shared" si="0"/>
        <v>8.6000000000000014</v>
      </c>
      <c r="V54" s="13">
        <f t="shared" si="1"/>
        <v>15.600000000000001</v>
      </c>
      <c r="W54" s="13">
        <f t="shared" si="2"/>
        <v>24.599999999999998</v>
      </c>
      <c r="X54" s="13">
        <f t="shared" si="3"/>
        <v>33.599999999999994</v>
      </c>
      <c r="Y54" s="13">
        <f t="shared" si="4"/>
        <v>82.399999999999991</v>
      </c>
      <c r="Z54" s="9">
        <v>13.2</v>
      </c>
      <c r="AA54" s="9">
        <v>14.2</v>
      </c>
      <c r="AB54" s="9">
        <v>15.2</v>
      </c>
      <c r="AC54" s="9">
        <v>16.2</v>
      </c>
      <c r="AD54" s="9">
        <v>17.2</v>
      </c>
      <c r="AE54" s="9">
        <v>18.2</v>
      </c>
      <c r="AF54" s="9">
        <v>19.2</v>
      </c>
      <c r="AG54" s="9">
        <v>20.2</v>
      </c>
      <c r="AH54" s="9">
        <v>21.2</v>
      </c>
      <c r="AI54" s="9">
        <v>22.2</v>
      </c>
      <c r="AJ54" s="9">
        <v>23.2</v>
      </c>
      <c r="AK54" s="9">
        <v>24.2</v>
      </c>
      <c r="AL54" s="13">
        <f t="shared" si="5"/>
        <v>42.599999999999994</v>
      </c>
      <c r="AM54" s="13">
        <f t="shared" si="6"/>
        <v>51.599999999999994</v>
      </c>
      <c r="AN54" s="13">
        <f t="shared" si="7"/>
        <v>60.599999999999994</v>
      </c>
      <c r="AO54" s="13">
        <f t="shared" si="8"/>
        <v>69.599999999999994</v>
      </c>
      <c r="AP54" s="13">
        <f t="shared" si="9"/>
        <v>224.39999999999998</v>
      </c>
    </row>
    <row r="55" spans="1:42">
      <c r="A55" s="16" t="str">
        <f t="shared" si="10"/>
        <v>新产品线事业部</v>
      </c>
      <c r="B55" s="16" t="str">
        <f t="shared" si="11"/>
        <v>自制刀具</v>
      </c>
      <c r="C55" s="4" t="s">
        <v>269</v>
      </c>
      <c r="D55" s="4">
        <v>53</v>
      </c>
      <c r="E55" s="4" t="s">
        <v>157</v>
      </c>
      <c r="F55" s="4" t="s">
        <v>131</v>
      </c>
      <c r="G55" s="4" t="s">
        <v>7</v>
      </c>
      <c r="H55" s="4" t="s">
        <v>283</v>
      </c>
      <c r="I55" s="9">
        <v>3.2</v>
      </c>
      <c r="J55" s="9">
        <v>2.2000000000000002</v>
      </c>
      <c r="K55" s="9">
        <v>3.2</v>
      </c>
      <c r="L55" s="9">
        <v>4.2</v>
      </c>
      <c r="M55" s="9">
        <v>5.2</v>
      </c>
      <c r="N55" s="9">
        <v>6.2</v>
      </c>
      <c r="O55" s="9">
        <v>7.2</v>
      </c>
      <c r="P55" s="9">
        <v>8.1999999999999993</v>
      </c>
      <c r="Q55" s="9">
        <v>9.1999999999999993</v>
      </c>
      <c r="R55" s="9">
        <v>10.199999999999999</v>
      </c>
      <c r="S55" s="9">
        <v>11.2</v>
      </c>
      <c r="T55" s="9">
        <v>12.2</v>
      </c>
      <c r="U55" s="13">
        <f t="shared" si="0"/>
        <v>8.6000000000000014</v>
      </c>
      <c r="V55" s="13">
        <f t="shared" si="1"/>
        <v>15.600000000000001</v>
      </c>
      <c r="W55" s="13">
        <f t="shared" si="2"/>
        <v>24.599999999999998</v>
      </c>
      <c r="X55" s="13">
        <f t="shared" si="3"/>
        <v>33.599999999999994</v>
      </c>
      <c r="Y55" s="13">
        <f t="shared" si="4"/>
        <v>82.399999999999991</v>
      </c>
      <c r="Z55" s="9">
        <v>13.2</v>
      </c>
      <c r="AA55" s="9">
        <v>14.2</v>
      </c>
      <c r="AB55" s="9">
        <v>15.2</v>
      </c>
      <c r="AC55" s="9">
        <v>16.2</v>
      </c>
      <c r="AD55" s="9">
        <v>17.2</v>
      </c>
      <c r="AE55" s="9">
        <v>18.2</v>
      </c>
      <c r="AF55" s="9">
        <v>19.2</v>
      </c>
      <c r="AG55" s="9">
        <v>20.2</v>
      </c>
      <c r="AH55" s="9">
        <v>21.2</v>
      </c>
      <c r="AI55" s="9">
        <v>22.2</v>
      </c>
      <c r="AJ55" s="9">
        <v>23.2</v>
      </c>
      <c r="AK55" s="9">
        <v>24.2</v>
      </c>
      <c r="AL55" s="13">
        <f t="shared" si="5"/>
        <v>42.599999999999994</v>
      </c>
      <c r="AM55" s="13">
        <f t="shared" si="6"/>
        <v>51.599999999999994</v>
      </c>
      <c r="AN55" s="13">
        <f t="shared" si="7"/>
        <v>60.599999999999994</v>
      </c>
      <c r="AO55" s="13">
        <f t="shared" si="8"/>
        <v>69.599999999999994</v>
      </c>
      <c r="AP55" s="13">
        <f t="shared" si="9"/>
        <v>224.39999999999998</v>
      </c>
    </row>
    <row r="56" spans="1:42">
      <c r="A56" s="16" t="str">
        <f t="shared" si="10"/>
        <v>新产品线事业部</v>
      </c>
      <c r="B56" s="16" t="str">
        <f t="shared" si="11"/>
        <v>自制刀具</v>
      </c>
      <c r="C56" s="4" t="s">
        <v>269</v>
      </c>
      <c r="D56" s="4">
        <v>54</v>
      </c>
      <c r="E56" s="4" t="s">
        <v>158</v>
      </c>
      <c r="F56" s="4" t="s">
        <v>132</v>
      </c>
      <c r="G56" s="4" t="s">
        <v>7</v>
      </c>
      <c r="H56" s="4" t="s">
        <v>283</v>
      </c>
      <c r="I56" s="9">
        <v>3.2</v>
      </c>
      <c r="J56" s="9">
        <v>2.2000000000000002</v>
      </c>
      <c r="K56" s="9">
        <v>3.2</v>
      </c>
      <c r="L56" s="9">
        <v>4.2</v>
      </c>
      <c r="M56" s="9">
        <v>5.2</v>
      </c>
      <c r="N56" s="9">
        <v>6.2</v>
      </c>
      <c r="O56" s="9">
        <v>7.2</v>
      </c>
      <c r="P56" s="9">
        <v>8.1999999999999993</v>
      </c>
      <c r="Q56" s="9">
        <v>9.1999999999999993</v>
      </c>
      <c r="R56" s="9">
        <v>10.199999999999999</v>
      </c>
      <c r="S56" s="9">
        <v>11.2</v>
      </c>
      <c r="T56" s="9">
        <v>12.2</v>
      </c>
      <c r="U56" s="13">
        <f t="shared" si="0"/>
        <v>8.6000000000000014</v>
      </c>
      <c r="V56" s="13">
        <f t="shared" si="1"/>
        <v>15.600000000000001</v>
      </c>
      <c r="W56" s="13">
        <f t="shared" si="2"/>
        <v>24.599999999999998</v>
      </c>
      <c r="X56" s="13">
        <f t="shared" si="3"/>
        <v>33.599999999999994</v>
      </c>
      <c r="Y56" s="13">
        <f t="shared" si="4"/>
        <v>82.399999999999991</v>
      </c>
      <c r="Z56" s="9">
        <v>13.2</v>
      </c>
      <c r="AA56" s="9">
        <v>14.2</v>
      </c>
      <c r="AB56" s="9">
        <v>15.2</v>
      </c>
      <c r="AC56" s="9">
        <v>16.2</v>
      </c>
      <c r="AD56" s="9">
        <v>17.2</v>
      </c>
      <c r="AE56" s="9">
        <v>18.2</v>
      </c>
      <c r="AF56" s="9">
        <v>19.2</v>
      </c>
      <c r="AG56" s="9">
        <v>20.2</v>
      </c>
      <c r="AH56" s="9">
        <v>21.2</v>
      </c>
      <c r="AI56" s="9">
        <v>22.2</v>
      </c>
      <c r="AJ56" s="9">
        <v>23.2</v>
      </c>
      <c r="AK56" s="9">
        <v>24.2</v>
      </c>
      <c r="AL56" s="13">
        <f t="shared" si="5"/>
        <v>42.599999999999994</v>
      </c>
      <c r="AM56" s="13">
        <f t="shared" si="6"/>
        <v>51.599999999999994</v>
      </c>
      <c r="AN56" s="13">
        <f t="shared" si="7"/>
        <v>60.599999999999994</v>
      </c>
      <c r="AO56" s="13">
        <f t="shared" si="8"/>
        <v>69.599999999999994</v>
      </c>
      <c r="AP56" s="13">
        <f t="shared" si="9"/>
        <v>224.39999999999998</v>
      </c>
    </row>
    <row r="57" spans="1:42">
      <c r="A57" s="16" t="str">
        <f t="shared" si="10"/>
        <v>新产品线事业部</v>
      </c>
      <c r="B57" s="16" t="str">
        <f t="shared" si="11"/>
        <v>自制刀具</v>
      </c>
      <c r="C57" s="4" t="s">
        <v>269</v>
      </c>
      <c r="D57" s="4">
        <v>55</v>
      </c>
      <c r="E57" s="4" t="s">
        <v>159</v>
      </c>
      <c r="F57" s="4" t="s">
        <v>134</v>
      </c>
      <c r="G57" s="4" t="s">
        <v>7</v>
      </c>
      <c r="H57" s="4" t="s">
        <v>283</v>
      </c>
      <c r="I57" s="9">
        <v>3.2</v>
      </c>
      <c r="J57" s="9">
        <v>2.2000000000000002</v>
      </c>
      <c r="K57" s="9">
        <v>3.2</v>
      </c>
      <c r="L57" s="9">
        <v>4.2</v>
      </c>
      <c r="M57" s="9">
        <v>5.2</v>
      </c>
      <c r="N57" s="9">
        <v>6.2</v>
      </c>
      <c r="O57" s="9">
        <v>7.2</v>
      </c>
      <c r="P57" s="9">
        <v>8.1999999999999993</v>
      </c>
      <c r="Q57" s="9">
        <v>9.1999999999999993</v>
      </c>
      <c r="R57" s="9">
        <v>10.199999999999999</v>
      </c>
      <c r="S57" s="9">
        <v>11.2</v>
      </c>
      <c r="T57" s="9">
        <v>12.2</v>
      </c>
      <c r="U57" s="13">
        <f t="shared" si="0"/>
        <v>8.6000000000000014</v>
      </c>
      <c r="V57" s="13">
        <f t="shared" si="1"/>
        <v>15.600000000000001</v>
      </c>
      <c r="W57" s="13">
        <f t="shared" si="2"/>
        <v>24.599999999999998</v>
      </c>
      <c r="X57" s="13">
        <f t="shared" si="3"/>
        <v>33.599999999999994</v>
      </c>
      <c r="Y57" s="13">
        <f t="shared" si="4"/>
        <v>82.399999999999991</v>
      </c>
      <c r="Z57" s="9">
        <v>13.2</v>
      </c>
      <c r="AA57" s="9">
        <v>14.2</v>
      </c>
      <c r="AB57" s="9">
        <v>15.2</v>
      </c>
      <c r="AC57" s="9">
        <v>16.2</v>
      </c>
      <c r="AD57" s="9">
        <v>17.2</v>
      </c>
      <c r="AE57" s="9">
        <v>18.2</v>
      </c>
      <c r="AF57" s="9">
        <v>19.2</v>
      </c>
      <c r="AG57" s="9">
        <v>20.2</v>
      </c>
      <c r="AH57" s="9">
        <v>21.2</v>
      </c>
      <c r="AI57" s="9">
        <v>22.2</v>
      </c>
      <c r="AJ57" s="9">
        <v>23.2</v>
      </c>
      <c r="AK57" s="9">
        <v>24.2</v>
      </c>
      <c r="AL57" s="13">
        <f t="shared" si="5"/>
        <v>42.599999999999994</v>
      </c>
      <c r="AM57" s="13">
        <f t="shared" si="6"/>
        <v>51.599999999999994</v>
      </c>
      <c r="AN57" s="13">
        <f t="shared" si="7"/>
        <v>60.599999999999994</v>
      </c>
      <c r="AO57" s="13">
        <f t="shared" si="8"/>
        <v>69.599999999999994</v>
      </c>
      <c r="AP57" s="13">
        <f t="shared" si="9"/>
        <v>224.39999999999998</v>
      </c>
    </row>
    <row r="58" spans="1:42" ht="14.15" customHeight="1">
      <c r="A58" s="16" t="str">
        <f t="shared" si="10"/>
        <v>新产品线事业部</v>
      </c>
      <c r="B58" s="16" t="str">
        <f t="shared" si="11"/>
        <v>自制刀具</v>
      </c>
      <c r="C58" s="4" t="s">
        <v>269</v>
      </c>
      <c r="D58" s="4">
        <v>56</v>
      </c>
      <c r="E58" s="4" t="s">
        <v>141</v>
      </c>
      <c r="F58" s="4" t="s">
        <v>136</v>
      </c>
      <c r="G58" s="4"/>
      <c r="H58" s="4" t="s">
        <v>283</v>
      </c>
      <c r="I58" s="20">
        <f>I31+I41+I47+I52+I53+I54+I55+I56+I57</f>
        <v>77.600000000000009</v>
      </c>
      <c r="J58" s="5">
        <f t="shared" ref="J58:AK58" si="40">J31+J41+J47+J52+J53+J54+J55+J56+J57</f>
        <v>55.600000000000009</v>
      </c>
      <c r="K58" s="5">
        <f t="shared" si="40"/>
        <v>77.600000000000009</v>
      </c>
      <c r="L58" s="5">
        <f t="shared" si="40"/>
        <v>99.600000000000009</v>
      </c>
      <c r="M58" s="5">
        <f t="shared" si="40"/>
        <v>121.60000000000002</v>
      </c>
      <c r="N58" s="5">
        <f t="shared" si="40"/>
        <v>143.6</v>
      </c>
      <c r="O58" s="5">
        <f t="shared" si="40"/>
        <v>165.59999999999997</v>
      </c>
      <c r="P58" s="5">
        <f t="shared" si="40"/>
        <v>187.59999999999997</v>
      </c>
      <c r="Q58" s="5">
        <f t="shared" si="40"/>
        <v>209.59999999999997</v>
      </c>
      <c r="R58" s="5">
        <f t="shared" si="40"/>
        <v>231.59999999999997</v>
      </c>
      <c r="S58" s="5">
        <f t="shared" si="40"/>
        <v>253.59999999999997</v>
      </c>
      <c r="T58" s="5">
        <f t="shared" si="40"/>
        <v>198.59999999999994</v>
      </c>
      <c r="U58" s="13">
        <f t="shared" si="0"/>
        <v>210.8</v>
      </c>
      <c r="V58" s="13">
        <f t="shared" si="1"/>
        <v>364.80000000000007</v>
      </c>
      <c r="W58" s="13">
        <f t="shared" si="2"/>
        <v>562.79999999999995</v>
      </c>
      <c r="X58" s="13">
        <f t="shared" si="3"/>
        <v>683.79999999999984</v>
      </c>
      <c r="Y58" s="13">
        <f t="shared" si="4"/>
        <v>1822.1999999999998</v>
      </c>
      <c r="Z58" s="5">
        <f t="shared" si="40"/>
        <v>369.59999999999997</v>
      </c>
      <c r="AA58" s="5">
        <f t="shared" si="40"/>
        <v>397.59999999999997</v>
      </c>
      <c r="AB58" s="5">
        <f t="shared" si="40"/>
        <v>425.59999999999997</v>
      </c>
      <c r="AC58" s="5">
        <f t="shared" si="40"/>
        <v>453.59999999999991</v>
      </c>
      <c r="AD58" s="5">
        <f t="shared" si="40"/>
        <v>481.59999999999991</v>
      </c>
      <c r="AE58" s="5">
        <f t="shared" si="40"/>
        <v>509.59999999999991</v>
      </c>
      <c r="AF58" s="5">
        <f t="shared" si="40"/>
        <v>537.6</v>
      </c>
      <c r="AG58" s="5">
        <f t="shared" si="40"/>
        <v>565.6</v>
      </c>
      <c r="AH58" s="5">
        <f t="shared" si="40"/>
        <v>593.60000000000014</v>
      </c>
      <c r="AI58" s="5">
        <f t="shared" si="40"/>
        <v>621.60000000000014</v>
      </c>
      <c r="AJ58" s="5">
        <f t="shared" si="40"/>
        <v>649.60000000000014</v>
      </c>
      <c r="AK58" s="5">
        <f t="shared" si="40"/>
        <v>677.60000000000014</v>
      </c>
      <c r="AL58" s="13">
        <f t="shared" si="5"/>
        <v>1192.8</v>
      </c>
      <c r="AM58" s="13">
        <f t="shared" si="6"/>
        <v>1444.7999999999997</v>
      </c>
      <c r="AN58" s="13">
        <f t="shared" si="7"/>
        <v>1696.8000000000002</v>
      </c>
      <c r="AO58" s="13">
        <f t="shared" si="8"/>
        <v>1948.8000000000004</v>
      </c>
      <c r="AP58" s="13">
        <f t="shared" si="9"/>
        <v>6283.2</v>
      </c>
    </row>
    <row r="59" spans="1:42" outlineLevel="1">
      <c r="A59" s="16" t="str">
        <f t="shared" si="10"/>
        <v>新产品线事业部</v>
      </c>
      <c r="B59" s="16" t="str">
        <f t="shared" si="11"/>
        <v>自制刀具</v>
      </c>
      <c r="C59" s="4" t="s">
        <v>269</v>
      </c>
      <c r="D59" s="4">
        <v>57</v>
      </c>
      <c r="E59" s="4" t="s">
        <v>211</v>
      </c>
      <c r="F59" s="4" t="s">
        <v>37</v>
      </c>
      <c r="G59" s="4" t="s">
        <v>26</v>
      </c>
      <c r="H59" s="4" t="s">
        <v>283</v>
      </c>
      <c r="I59" s="9">
        <v>3.2</v>
      </c>
      <c r="J59" s="9">
        <v>2.2000000000000002</v>
      </c>
      <c r="K59" s="9">
        <v>3.2</v>
      </c>
      <c r="L59" s="9">
        <v>4.2</v>
      </c>
      <c r="M59" s="9">
        <v>5.2</v>
      </c>
      <c r="N59" s="9">
        <v>6.2</v>
      </c>
      <c r="O59" s="9">
        <v>7.2</v>
      </c>
      <c r="P59" s="9">
        <v>8.1999999999999993</v>
      </c>
      <c r="Q59" s="9">
        <v>9.1999999999999993</v>
      </c>
      <c r="R59" s="9">
        <v>10.199999999999999</v>
      </c>
      <c r="S59" s="9">
        <v>11.2</v>
      </c>
      <c r="T59" s="9">
        <v>12.2</v>
      </c>
      <c r="U59" s="13">
        <f t="shared" si="0"/>
        <v>8.6000000000000014</v>
      </c>
      <c r="V59" s="13">
        <f t="shared" si="1"/>
        <v>15.600000000000001</v>
      </c>
      <c r="W59" s="13">
        <f t="shared" si="2"/>
        <v>24.599999999999998</v>
      </c>
      <c r="X59" s="13">
        <f t="shared" si="3"/>
        <v>33.599999999999994</v>
      </c>
      <c r="Y59" s="13">
        <f t="shared" si="4"/>
        <v>82.399999999999991</v>
      </c>
      <c r="Z59" s="9">
        <v>13.2</v>
      </c>
      <c r="AA59" s="9">
        <v>14.2</v>
      </c>
      <c r="AB59" s="9">
        <v>15.2</v>
      </c>
      <c r="AC59" s="9">
        <v>16.2</v>
      </c>
      <c r="AD59" s="9">
        <v>17.2</v>
      </c>
      <c r="AE59" s="9">
        <v>18.2</v>
      </c>
      <c r="AF59" s="9">
        <v>19.2</v>
      </c>
      <c r="AG59" s="9">
        <v>20.2</v>
      </c>
      <c r="AH59" s="9">
        <v>21.2</v>
      </c>
      <c r="AI59" s="9">
        <v>22.2</v>
      </c>
      <c r="AJ59" s="9">
        <v>23.2</v>
      </c>
      <c r="AK59" s="9">
        <v>24.2</v>
      </c>
      <c r="AL59" s="13">
        <f t="shared" si="5"/>
        <v>42.599999999999994</v>
      </c>
      <c r="AM59" s="13">
        <f t="shared" si="6"/>
        <v>51.599999999999994</v>
      </c>
      <c r="AN59" s="13">
        <f t="shared" si="7"/>
        <v>60.599999999999994</v>
      </c>
      <c r="AO59" s="13">
        <f t="shared" si="8"/>
        <v>69.599999999999994</v>
      </c>
      <c r="AP59" s="13">
        <f t="shared" si="9"/>
        <v>224.39999999999998</v>
      </c>
    </row>
    <row r="60" spans="1:42" outlineLevel="1">
      <c r="A60" s="16" t="str">
        <f t="shared" si="10"/>
        <v>新产品线事业部</v>
      </c>
      <c r="B60" s="16" t="str">
        <f t="shared" si="11"/>
        <v>自制刀具</v>
      </c>
      <c r="C60" s="4" t="s">
        <v>269</v>
      </c>
      <c r="D60" s="4">
        <v>58</v>
      </c>
      <c r="E60" s="4" t="s">
        <v>212</v>
      </c>
      <c r="F60" s="4" t="s">
        <v>38</v>
      </c>
      <c r="G60" s="4" t="s">
        <v>15</v>
      </c>
      <c r="H60" s="4" t="s">
        <v>283</v>
      </c>
      <c r="I60" s="9">
        <v>3.2</v>
      </c>
      <c r="J60" s="9">
        <v>2.2000000000000002</v>
      </c>
      <c r="K60" s="9">
        <v>3.2</v>
      </c>
      <c r="L60" s="9">
        <v>4.2</v>
      </c>
      <c r="M60" s="9">
        <v>5.2</v>
      </c>
      <c r="N60" s="9">
        <v>6.2</v>
      </c>
      <c r="O60" s="9">
        <v>7.2</v>
      </c>
      <c r="P60" s="9">
        <v>8.1999999999999993</v>
      </c>
      <c r="Q60" s="9">
        <v>9.1999999999999993</v>
      </c>
      <c r="R60" s="9">
        <v>10.199999999999999</v>
      </c>
      <c r="S60" s="9">
        <v>11.2</v>
      </c>
      <c r="T60" s="9">
        <v>12.2</v>
      </c>
      <c r="U60" s="13">
        <f t="shared" si="0"/>
        <v>8.6000000000000014</v>
      </c>
      <c r="V60" s="13">
        <f t="shared" si="1"/>
        <v>15.600000000000001</v>
      </c>
      <c r="W60" s="13">
        <f t="shared" si="2"/>
        <v>24.599999999999998</v>
      </c>
      <c r="X60" s="13">
        <f t="shared" si="3"/>
        <v>33.599999999999994</v>
      </c>
      <c r="Y60" s="13">
        <f t="shared" si="4"/>
        <v>82.399999999999991</v>
      </c>
      <c r="Z60" s="9">
        <v>13.2</v>
      </c>
      <c r="AA60" s="9">
        <v>14.2</v>
      </c>
      <c r="AB60" s="9">
        <v>15.2</v>
      </c>
      <c r="AC60" s="9">
        <v>16.2</v>
      </c>
      <c r="AD60" s="9">
        <v>17.2</v>
      </c>
      <c r="AE60" s="9">
        <v>18.2</v>
      </c>
      <c r="AF60" s="9">
        <v>19.2</v>
      </c>
      <c r="AG60" s="9">
        <v>20.2</v>
      </c>
      <c r="AH60" s="9">
        <v>21.2</v>
      </c>
      <c r="AI60" s="9">
        <v>22.2</v>
      </c>
      <c r="AJ60" s="9">
        <v>23.2</v>
      </c>
      <c r="AK60" s="9">
        <v>24.2</v>
      </c>
      <c r="AL60" s="13">
        <f t="shared" si="5"/>
        <v>42.599999999999994</v>
      </c>
      <c r="AM60" s="13">
        <f t="shared" si="6"/>
        <v>51.599999999999994</v>
      </c>
      <c r="AN60" s="13">
        <f t="shared" si="7"/>
        <v>60.599999999999994</v>
      </c>
      <c r="AO60" s="13">
        <f t="shared" si="8"/>
        <v>69.599999999999994</v>
      </c>
      <c r="AP60" s="13">
        <f t="shared" si="9"/>
        <v>224.39999999999998</v>
      </c>
    </row>
    <row r="61" spans="1:42">
      <c r="A61" s="16" t="str">
        <f t="shared" si="10"/>
        <v>新产品线事业部</v>
      </c>
      <c r="B61" s="16" t="str">
        <f t="shared" si="11"/>
        <v>自制刀具</v>
      </c>
      <c r="C61" s="4" t="s">
        <v>269</v>
      </c>
      <c r="D61" s="4">
        <v>59</v>
      </c>
      <c r="E61" s="4" t="s">
        <v>160</v>
      </c>
      <c r="F61" s="4" t="s">
        <v>36</v>
      </c>
      <c r="G61" s="4"/>
      <c r="H61" s="4" t="s">
        <v>283</v>
      </c>
      <c r="I61" s="20">
        <f>I59+I60</f>
        <v>6.4</v>
      </c>
      <c r="J61" s="5">
        <f t="shared" ref="J61:AK61" si="41">J59+J60</f>
        <v>4.4000000000000004</v>
      </c>
      <c r="K61" s="5">
        <f t="shared" si="41"/>
        <v>6.4</v>
      </c>
      <c r="L61" s="5">
        <f t="shared" si="41"/>
        <v>8.4</v>
      </c>
      <c r="M61" s="5">
        <f t="shared" si="41"/>
        <v>10.4</v>
      </c>
      <c r="N61" s="5">
        <f t="shared" si="41"/>
        <v>12.4</v>
      </c>
      <c r="O61" s="5">
        <f t="shared" si="41"/>
        <v>14.4</v>
      </c>
      <c r="P61" s="5">
        <f t="shared" si="41"/>
        <v>16.399999999999999</v>
      </c>
      <c r="Q61" s="5">
        <f t="shared" si="41"/>
        <v>18.399999999999999</v>
      </c>
      <c r="R61" s="5">
        <f t="shared" si="41"/>
        <v>20.399999999999999</v>
      </c>
      <c r="S61" s="5">
        <f t="shared" si="41"/>
        <v>22.4</v>
      </c>
      <c r="T61" s="5">
        <f t="shared" si="41"/>
        <v>24.4</v>
      </c>
      <c r="U61" s="13">
        <f t="shared" si="0"/>
        <v>17.200000000000003</v>
      </c>
      <c r="V61" s="13">
        <f t="shared" si="1"/>
        <v>31.200000000000003</v>
      </c>
      <c r="W61" s="13">
        <f t="shared" si="2"/>
        <v>49.199999999999996</v>
      </c>
      <c r="X61" s="13">
        <f t="shared" si="3"/>
        <v>67.199999999999989</v>
      </c>
      <c r="Y61" s="13">
        <f t="shared" si="4"/>
        <v>164.79999999999998</v>
      </c>
      <c r="Z61" s="5">
        <f t="shared" si="41"/>
        <v>26.4</v>
      </c>
      <c r="AA61" s="5">
        <f t="shared" si="41"/>
        <v>28.4</v>
      </c>
      <c r="AB61" s="5">
        <f t="shared" si="41"/>
        <v>30.4</v>
      </c>
      <c r="AC61" s="5">
        <f t="shared" si="41"/>
        <v>32.4</v>
      </c>
      <c r="AD61" s="5">
        <f t="shared" si="41"/>
        <v>34.4</v>
      </c>
      <c r="AE61" s="5">
        <f t="shared" si="41"/>
        <v>36.4</v>
      </c>
      <c r="AF61" s="5">
        <f t="shared" si="41"/>
        <v>38.4</v>
      </c>
      <c r="AG61" s="5">
        <f t="shared" si="41"/>
        <v>40.4</v>
      </c>
      <c r="AH61" s="5">
        <f t="shared" si="41"/>
        <v>42.4</v>
      </c>
      <c r="AI61" s="5">
        <f t="shared" si="41"/>
        <v>44.4</v>
      </c>
      <c r="AJ61" s="5">
        <f t="shared" si="41"/>
        <v>46.4</v>
      </c>
      <c r="AK61" s="5">
        <f t="shared" si="41"/>
        <v>48.4</v>
      </c>
      <c r="AL61" s="13">
        <f t="shared" si="5"/>
        <v>85.199999999999989</v>
      </c>
      <c r="AM61" s="13">
        <f t="shared" si="6"/>
        <v>103.19999999999999</v>
      </c>
      <c r="AN61" s="13">
        <f t="shared" si="7"/>
        <v>121.19999999999999</v>
      </c>
      <c r="AO61" s="13">
        <f t="shared" si="8"/>
        <v>139.19999999999999</v>
      </c>
      <c r="AP61" s="13">
        <f t="shared" si="9"/>
        <v>448.79999999999995</v>
      </c>
    </row>
    <row r="62" spans="1:42" outlineLevel="1">
      <c r="A62" s="16" t="str">
        <f t="shared" si="10"/>
        <v>新产品线事业部</v>
      </c>
      <c r="B62" s="16" t="str">
        <f t="shared" si="11"/>
        <v>自制刀具</v>
      </c>
      <c r="C62" s="4" t="s">
        <v>269</v>
      </c>
      <c r="D62" s="4">
        <v>60</v>
      </c>
      <c r="E62" s="4" t="s">
        <v>213</v>
      </c>
      <c r="F62" s="4" t="s">
        <v>40</v>
      </c>
      <c r="G62" s="4" t="s">
        <v>26</v>
      </c>
      <c r="H62" s="4" t="s">
        <v>283</v>
      </c>
      <c r="I62" s="9">
        <v>3.2</v>
      </c>
      <c r="J62" s="9">
        <v>2.2000000000000002</v>
      </c>
      <c r="K62" s="9">
        <v>3.2</v>
      </c>
      <c r="L62" s="9">
        <v>4.2</v>
      </c>
      <c r="M62" s="9">
        <v>5.2</v>
      </c>
      <c r="N62" s="9">
        <v>6.2</v>
      </c>
      <c r="O62" s="9">
        <v>7.2</v>
      </c>
      <c r="P62" s="9">
        <v>8.1999999999999993</v>
      </c>
      <c r="Q62" s="9">
        <v>9.1999999999999993</v>
      </c>
      <c r="R62" s="9">
        <v>10.199999999999999</v>
      </c>
      <c r="S62" s="9">
        <v>11.2</v>
      </c>
      <c r="T62" s="9">
        <v>12.2</v>
      </c>
      <c r="U62" s="13">
        <f t="shared" si="0"/>
        <v>8.6000000000000014</v>
      </c>
      <c r="V62" s="13">
        <f t="shared" si="1"/>
        <v>15.600000000000001</v>
      </c>
      <c r="W62" s="13">
        <f t="shared" si="2"/>
        <v>24.599999999999998</v>
      </c>
      <c r="X62" s="13">
        <f t="shared" si="3"/>
        <v>33.599999999999994</v>
      </c>
      <c r="Y62" s="13">
        <f t="shared" si="4"/>
        <v>82.399999999999991</v>
      </c>
      <c r="Z62" s="9">
        <v>13.2</v>
      </c>
      <c r="AA62" s="9">
        <v>14.2</v>
      </c>
      <c r="AB62" s="9">
        <v>15.2</v>
      </c>
      <c r="AC62" s="9">
        <v>16.2</v>
      </c>
      <c r="AD62" s="9">
        <v>17.2</v>
      </c>
      <c r="AE62" s="9">
        <v>18.2</v>
      </c>
      <c r="AF62" s="9">
        <v>19.2</v>
      </c>
      <c r="AG62" s="9">
        <v>20.2</v>
      </c>
      <c r="AH62" s="9">
        <v>21.2</v>
      </c>
      <c r="AI62" s="9">
        <v>22.2</v>
      </c>
      <c r="AJ62" s="9">
        <v>23.2</v>
      </c>
      <c r="AK62" s="9">
        <v>24.2</v>
      </c>
      <c r="AL62" s="13">
        <f t="shared" si="5"/>
        <v>42.599999999999994</v>
      </c>
      <c r="AM62" s="13">
        <f t="shared" si="6"/>
        <v>51.599999999999994</v>
      </c>
      <c r="AN62" s="13">
        <f t="shared" si="7"/>
        <v>60.599999999999994</v>
      </c>
      <c r="AO62" s="13">
        <f t="shared" si="8"/>
        <v>69.599999999999994</v>
      </c>
      <c r="AP62" s="13">
        <f t="shared" si="9"/>
        <v>224.39999999999998</v>
      </c>
    </row>
    <row r="63" spans="1:42" outlineLevel="1">
      <c r="A63" s="16" t="str">
        <f t="shared" si="10"/>
        <v>新产品线事业部</v>
      </c>
      <c r="B63" s="16" t="str">
        <f t="shared" si="11"/>
        <v>自制刀具</v>
      </c>
      <c r="C63" s="4" t="s">
        <v>269</v>
      </c>
      <c r="D63" s="4">
        <v>61</v>
      </c>
      <c r="E63" s="4" t="s">
        <v>214</v>
      </c>
      <c r="F63" s="4" t="s">
        <v>41</v>
      </c>
      <c r="G63" s="4" t="s">
        <v>15</v>
      </c>
      <c r="H63" s="4" t="s">
        <v>283</v>
      </c>
      <c r="I63" s="9">
        <v>3.2</v>
      </c>
      <c r="J63" s="9">
        <v>2.2000000000000002</v>
      </c>
      <c r="K63" s="9">
        <v>3.2</v>
      </c>
      <c r="L63" s="9">
        <v>4.2</v>
      </c>
      <c r="M63" s="9">
        <v>5.2</v>
      </c>
      <c r="N63" s="9">
        <v>6.2</v>
      </c>
      <c r="O63" s="9">
        <v>7.2</v>
      </c>
      <c r="P63" s="9">
        <v>8.1999999999999993</v>
      </c>
      <c r="Q63" s="9">
        <v>9.1999999999999993</v>
      </c>
      <c r="R63" s="9">
        <v>10.199999999999999</v>
      </c>
      <c r="S63" s="9">
        <v>11.2</v>
      </c>
      <c r="T63" s="9">
        <v>12.2</v>
      </c>
      <c r="U63" s="13">
        <f t="shared" si="0"/>
        <v>8.6000000000000014</v>
      </c>
      <c r="V63" s="13">
        <f t="shared" si="1"/>
        <v>15.600000000000001</v>
      </c>
      <c r="W63" s="13">
        <f t="shared" si="2"/>
        <v>24.599999999999998</v>
      </c>
      <c r="X63" s="13">
        <f t="shared" si="3"/>
        <v>33.599999999999994</v>
      </c>
      <c r="Y63" s="13">
        <f t="shared" si="4"/>
        <v>82.399999999999991</v>
      </c>
      <c r="Z63" s="9">
        <v>13.2</v>
      </c>
      <c r="AA63" s="9">
        <v>14.2</v>
      </c>
      <c r="AB63" s="9">
        <v>15.2</v>
      </c>
      <c r="AC63" s="9">
        <v>16.2</v>
      </c>
      <c r="AD63" s="9">
        <v>17.2</v>
      </c>
      <c r="AE63" s="9">
        <v>18.2</v>
      </c>
      <c r="AF63" s="9">
        <v>19.2</v>
      </c>
      <c r="AG63" s="9">
        <v>20.2</v>
      </c>
      <c r="AH63" s="9">
        <v>21.2</v>
      </c>
      <c r="AI63" s="9">
        <v>22.2</v>
      </c>
      <c r="AJ63" s="9">
        <v>23.2</v>
      </c>
      <c r="AK63" s="9">
        <v>24.2</v>
      </c>
      <c r="AL63" s="13">
        <f t="shared" si="5"/>
        <v>42.599999999999994</v>
      </c>
      <c r="AM63" s="13">
        <f t="shared" si="6"/>
        <v>51.599999999999994</v>
      </c>
      <c r="AN63" s="13">
        <f t="shared" si="7"/>
        <v>60.599999999999994</v>
      </c>
      <c r="AO63" s="13">
        <f t="shared" si="8"/>
        <v>69.599999999999994</v>
      </c>
      <c r="AP63" s="13">
        <f t="shared" si="9"/>
        <v>224.39999999999998</v>
      </c>
    </row>
    <row r="64" spans="1:42">
      <c r="A64" s="16" t="str">
        <f t="shared" si="10"/>
        <v>新产品线事业部</v>
      </c>
      <c r="B64" s="16" t="str">
        <f t="shared" si="11"/>
        <v>自制刀具</v>
      </c>
      <c r="C64" s="4" t="s">
        <v>269</v>
      </c>
      <c r="D64" s="4">
        <v>62</v>
      </c>
      <c r="E64" s="4" t="s">
        <v>161</v>
      </c>
      <c r="F64" s="4" t="s">
        <v>39</v>
      </c>
      <c r="G64" s="4"/>
      <c r="H64" s="4" t="s">
        <v>283</v>
      </c>
      <c r="I64" s="20">
        <f>I62+I63</f>
        <v>6.4</v>
      </c>
      <c r="J64" s="5">
        <f t="shared" ref="J64:AK64" si="42">J62+J63</f>
        <v>4.4000000000000004</v>
      </c>
      <c r="K64" s="5">
        <f t="shared" si="42"/>
        <v>6.4</v>
      </c>
      <c r="L64" s="5">
        <f t="shared" si="42"/>
        <v>8.4</v>
      </c>
      <c r="M64" s="5">
        <f t="shared" si="42"/>
        <v>10.4</v>
      </c>
      <c r="N64" s="5">
        <f t="shared" si="42"/>
        <v>12.4</v>
      </c>
      <c r="O64" s="5">
        <f t="shared" si="42"/>
        <v>14.4</v>
      </c>
      <c r="P64" s="5">
        <f t="shared" si="42"/>
        <v>16.399999999999999</v>
      </c>
      <c r="Q64" s="5">
        <f t="shared" si="42"/>
        <v>18.399999999999999</v>
      </c>
      <c r="R64" s="5">
        <f t="shared" si="42"/>
        <v>20.399999999999999</v>
      </c>
      <c r="S64" s="5">
        <f t="shared" si="42"/>
        <v>22.4</v>
      </c>
      <c r="T64" s="5">
        <f t="shared" si="42"/>
        <v>24.4</v>
      </c>
      <c r="U64" s="13">
        <f t="shared" si="0"/>
        <v>17.200000000000003</v>
      </c>
      <c r="V64" s="13">
        <f t="shared" si="1"/>
        <v>31.200000000000003</v>
      </c>
      <c r="W64" s="13">
        <f t="shared" si="2"/>
        <v>49.199999999999996</v>
      </c>
      <c r="X64" s="13">
        <f t="shared" si="3"/>
        <v>67.199999999999989</v>
      </c>
      <c r="Y64" s="13">
        <f t="shared" si="4"/>
        <v>164.79999999999998</v>
      </c>
      <c r="Z64" s="5">
        <f t="shared" si="42"/>
        <v>26.4</v>
      </c>
      <c r="AA64" s="5">
        <f t="shared" si="42"/>
        <v>28.4</v>
      </c>
      <c r="AB64" s="5">
        <f t="shared" si="42"/>
        <v>30.4</v>
      </c>
      <c r="AC64" s="5">
        <f t="shared" si="42"/>
        <v>32.4</v>
      </c>
      <c r="AD64" s="5">
        <f t="shared" si="42"/>
        <v>34.4</v>
      </c>
      <c r="AE64" s="5">
        <f t="shared" si="42"/>
        <v>36.4</v>
      </c>
      <c r="AF64" s="5">
        <f t="shared" si="42"/>
        <v>38.4</v>
      </c>
      <c r="AG64" s="5">
        <f t="shared" si="42"/>
        <v>40.4</v>
      </c>
      <c r="AH64" s="5">
        <f t="shared" si="42"/>
        <v>42.4</v>
      </c>
      <c r="AI64" s="5">
        <f t="shared" si="42"/>
        <v>44.4</v>
      </c>
      <c r="AJ64" s="5">
        <f t="shared" si="42"/>
        <v>46.4</v>
      </c>
      <c r="AK64" s="5">
        <f t="shared" si="42"/>
        <v>48.4</v>
      </c>
      <c r="AL64" s="13">
        <f t="shared" si="5"/>
        <v>85.199999999999989</v>
      </c>
      <c r="AM64" s="13">
        <f t="shared" si="6"/>
        <v>103.19999999999999</v>
      </c>
      <c r="AN64" s="13">
        <f t="shared" si="7"/>
        <v>121.19999999999999</v>
      </c>
      <c r="AO64" s="13">
        <f t="shared" si="8"/>
        <v>139.19999999999999</v>
      </c>
      <c r="AP64" s="13">
        <f t="shared" si="9"/>
        <v>448.79999999999995</v>
      </c>
    </row>
    <row r="65" spans="1:42" outlineLevel="1">
      <c r="A65" s="16" t="str">
        <f t="shared" si="10"/>
        <v>新产品线事业部</v>
      </c>
      <c r="B65" s="16" t="str">
        <f t="shared" si="11"/>
        <v>自制刀具</v>
      </c>
      <c r="C65" s="4" t="s">
        <v>269</v>
      </c>
      <c r="D65" s="4">
        <v>63</v>
      </c>
      <c r="E65" s="4" t="s">
        <v>215</v>
      </c>
      <c r="F65" s="4" t="s">
        <v>43</v>
      </c>
      <c r="G65" s="4" t="s">
        <v>26</v>
      </c>
      <c r="H65" s="4" t="s">
        <v>283</v>
      </c>
      <c r="I65" s="9">
        <v>3.2</v>
      </c>
      <c r="J65" s="9">
        <v>2.2000000000000002</v>
      </c>
      <c r="K65" s="9">
        <v>3.2</v>
      </c>
      <c r="L65" s="9">
        <v>4.2</v>
      </c>
      <c r="M65" s="9">
        <v>5.2</v>
      </c>
      <c r="N65" s="9">
        <v>6.2</v>
      </c>
      <c r="O65" s="9">
        <v>7.2</v>
      </c>
      <c r="P65" s="9">
        <v>8.1999999999999993</v>
      </c>
      <c r="Q65" s="9">
        <v>9.1999999999999993</v>
      </c>
      <c r="R65" s="9">
        <v>10.199999999999999</v>
      </c>
      <c r="S65" s="9">
        <v>11.2</v>
      </c>
      <c r="T65" s="9">
        <v>12.2</v>
      </c>
      <c r="U65" s="13">
        <f t="shared" si="0"/>
        <v>8.6000000000000014</v>
      </c>
      <c r="V65" s="13">
        <f t="shared" si="1"/>
        <v>15.600000000000001</v>
      </c>
      <c r="W65" s="13">
        <f t="shared" si="2"/>
        <v>24.599999999999998</v>
      </c>
      <c r="X65" s="13">
        <f t="shared" si="3"/>
        <v>33.599999999999994</v>
      </c>
      <c r="Y65" s="13">
        <f t="shared" si="4"/>
        <v>82.399999999999991</v>
      </c>
      <c r="Z65" s="9">
        <v>13.2</v>
      </c>
      <c r="AA65" s="9">
        <v>14.2</v>
      </c>
      <c r="AB65" s="9">
        <v>15.2</v>
      </c>
      <c r="AC65" s="9">
        <v>16.2</v>
      </c>
      <c r="AD65" s="9">
        <v>17.2</v>
      </c>
      <c r="AE65" s="9">
        <v>18.2</v>
      </c>
      <c r="AF65" s="9">
        <v>19.2</v>
      </c>
      <c r="AG65" s="9">
        <v>20.2</v>
      </c>
      <c r="AH65" s="9">
        <v>21.2</v>
      </c>
      <c r="AI65" s="9">
        <v>22.2</v>
      </c>
      <c r="AJ65" s="9">
        <v>23.2</v>
      </c>
      <c r="AK65" s="9">
        <v>24.2</v>
      </c>
      <c r="AL65" s="13">
        <f t="shared" si="5"/>
        <v>42.599999999999994</v>
      </c>
      <c r="AM65" s="13">
        <f t="shared" si="6"/>
        <v>51.599999999999994</v>
      </c>
      <c r="AN65" s="13">
        <f t="shared" si="7"/>
        <v>60.599999999999994</v>
      </c>
      <c r="AO65" s="13">
        <f t="shared" si="8"/>
        <v>69.599999999999994</v>
      </c>
      <c r="AP65" s="13">
        <f t="shared" si="9"/>
        <v>224.39999999999998</v>
      </c>
    </row>
    <row r="66" spans="1:42" outlineLevel="1">
      <c r="A66" s="16" t="str">
        <f t="shared" si="10"/>
        <v>新产品线事业部</v>
      </c>
      <c r="B66" s="16" t="str">
        <f t="shared" si="11"/>
        <v>自制刀具</v>
      </c>
      <c r="C66" s="4" t="s">
        <v>269</v>
      </c>
      <c r="D66" s="4">
        <v>64</v>
      </c>
      <c r="E66" s="4" t="s">
        <v>216</v>
      </c>
      <c r="F66" s="4" t="s">
        <v>44</v>
      </c>
      <c r="G66" s="4" t="s">
        <v>26</v>
      </c>
      <c r="H66" s="4" t="s">
        <v>283</v>
      </c>
      <c r="I66" s="9">
        <v>3.2</v>
      </c>
      <c r="J66" s="9">
        <v>2.2000000000000002</v>
      </c>
      <c r="K66" s="9">
        <v>3.2</v>
      </c>
      <c r="L66" s="9">
        <v>4.2</v>
      </c>
      <c r="M66" s="9">
        <v>5.2</v>
      </c>
      <c r="N66" s="9">
        <v>6.2</v>
      </c>
      <c r="O66" s="9">
        <v>7.2</v>
      </c>
      <c r="P66" s="9">
        <v>8.1999999999999993</v>
      </c>
      <c r="Q66" s="9">
        <v>9.1999999999999993</v>
      </c>
      <c r="R66" s="9">
        <v>10.199999999999999</v>
      </c>
      <c r="S66" s="9">
        <v>11.2</v>
      </c>
      <c r="T66" s="9">
        <v>12.2</v>
      </c>
      <c r="U66" s="13">
        <f t="shared" si="0"/>
        <v>8.6000000000000014</v>
      </c>
      <c r="V66" s="13">
        <f t="shared" si="1"/>
        <v>15.600000000000001</v>
      </c>
      <c r="W66" s="13">
        <f t="shared" si="2"/>
        <v>24.599999999999998</v>
      </c>
      <c r="X66" s="13">
        <f t="shared" si="3"/>
        <v>33.599999999999994</v>
      </c>
      <c r="Y66" s="13">
        <f t="shared" si="4"/>
        <v>82.399999999999991</v>
      </c>
      <c r="Z66" s="9">
        <v>13.2</v>
      </c>
      <c r="AA66" s="9">
        <v>14.2</v>
      </c>
      <c r="AB66" s="9">
        <v>15.2</v>
      </c>
      <c r="AC66" s="9">
        <v>16.2</v>
      </c>
      <c r="AD66" s="9">
        <v>17.2</v>
      </c>
      <c r="AE66" s="9">
        <v>18.2</v>
      </c>
      <c r="AF66" s="9">
        <v>19.2</v>
      </c>
      <c r="AG66" s="9">
        <v>20.2</v>
      </c>
      <c r="AH66" s="9">
        <v>21.2</v>
      </c>
      <c r="AI66" s="9">
        <v>22.2</v>
      </c>
      <c r="AJ66" s="9">
        <v>23.2</v>
      </c>
      <c r="AK66" s="9">
        <v>24.2</v>
      </c>
      <c r="AL66" s="13">
        <f t="shared" si="5"/>
        <v>42.599999999999994</v>
      </c>
      <c r="AM66" s="13">
        <f t="shared" si="6"/>
        <v>51.599999999999994</v>
      </c>
      <c r="AN66" s="13">
        <f t="shared" si="7"/>
        <v>60.599999999999994</v>
      </c>
      <c r="AO66" s="13">
        <f t="shared" si="8"/>
        <v>69.599999999999994</v>
      </c>
      <c r="AP66" s="13">
        <f t="shared" si="9"/>
        <v>224.39999999999998</v>
      </c>
    </row>
    <row r="67" spans="1:42" outlineLevel="1">
      <c r="A67" s="16" t="str">
        <f t="shared" si="10"/>
        <v>新产品线事业部</v>
      </c>
      <c r="B67" s="16" t="str">
        <f t="shared" si="11"/>
        <v>自制刀具</v>
      </c>
      <c r="C67" s="4" t="s">
        <v>269</v>
      </c>
      <c r="D67" s="4">
        <v>65</v>
      </c>
      <c r="E67" s="4" t="s">
        <v>217</v>
      </c>
      <c r="F67" s="4" t="s">
        <v>45</v>
      </c>
      <c r="G67" s="4" t="s">
        <v>26</v>
      </c>
      <c r="H67" s="4" t="s">
        <v>283</v>
      </c>
      <c r="I67" s="9">
        <v>3.2</v>
      </c>
      <c r="J67" s="9">
        <v>2.2000000000000002</v>
      </c>
      <c r="K67" s="9">
        <v>3.2</v>
      </c>
      <c r="L67" s="9">
        <v>4.2</v>
      </c>
      <c r="M67" s="9">
        <v>5.2</v>
      </c>
      <c r="N67" s="9">
        <v>6.2</v>
      </c>
      <c r="O67" s="9">
        <v>7.2</v>
      </c>
      <c r="P67" s="9">
        <v>8.1999999999999993</v>
      </c>
      <c r="Q67" s="9">
        <v>9.1999999999999993</v>
      </c>
      <c r="R67" s="9">
        <v>10.199999999999999</v>
      </c>
      <c r="S67" s="9">
        <v>11.2</v>
      </c>
      <c r="T67" s="9">
        <v>12.2</v>
      </c>
      <c r="U67" s="13">
        <f t="shared" si="0"/>
        <v>8.6000000000000014</v>
      </c>
      <c r="V67" s="13">
        <f t="shared" si="1"/>
        <v>15.600000000000001</v>
      </c>
      <c r="W67" s="13">
        <f t="shared" si="2"/>
        <v>24.599999999999998</v>
      </c>
      <c r="X67" s="13">
        <f t="shared" si="3"/>
        <v>33.599999999999994</v>
      </c>
      <c r="Y67" s="13">
        <f t="shared" si="4"/>
        <v>82.399999999999991</v>
      </c>
      <c r="Z67" s="9">
        <v>13.2</v>
      </c>
      <c r="AA67" s="9">
        <v>14.2</v>
      </c>
      <c r="AB67" s="9">
        <v>15.2</v>
      </c>
      <c r="AC67" s="9">
        <v>16.2</v>
      </c>
      <c r="AD67" s="9">
        <v>17.2</v>
      </c>
      <c r="AE67" s="9">
        <v>18.2</v>
      </c>
      <c r="AF67" s="9">
        <v>19.2</v>
      </c>
      <c r="AG67" s="9">
        <v>20.2</v>
      </c>
      <c r="AH67" s="9">
        <v>21.2</v>
      </c>
      <c r="AI67" s="9">
        <v>22.2</v>
      </c>
      <c r="AJ67" s="9">
        <v>23.2</v>
      </c>
      <c r="AK67" s="9">
        <v>24.2</v>
      </c>
      <c r="AL67" s="13">
        <f t="shared" si="5"/>
        <v>42.599999999999994</v>
      </c>
      <c r="AM67" s="13">
        <f t="shared" si="6"/>
        <v>51.599999999999994</v>
      </c>
      <c r="AN67" s="13">
        <f t="shared" si="7"/>
        <v>60.599999999999994</v>
      </c>
      <c r="AO67" s="13">
        <f t="shared" si="8"/>
        <v>69.599999999999994</v>
      </c>
      <c r="AP67" s="13">
        <f t="shared" si="9"/>
        <v>224.39999999999998</v>
      </c>
    </row>
    <row r="68" spans="1:42" outlineLevel="1">
      <c r="A68" s="16" t="str">
        <f t="shared" si="10"/>
        <v>新产品线事业部</v>
      </c>
      <c r="B68" s="16" t="str">
        <f t="shared" si="11"/>
        <v>自制刀具</v>
      </c>
      <c r="C68" s="4" t="s">
        <v>269</v>
      </c>
      <c r="D68" s="4">
        <v>66</v>
      </c>
      <c r="E68" s="4" t="s">
        <v>218</v>
      </c>
      <c r="F68" s="4" t="s">
        <v>46</v>
      </c>
      <c r="G68" s="4" t="s">
        <v>26</v>
      </c>
      <c r="H68" s="4" t="s">
        <v>283</v>
      </c>
      <c r="I68" s="9">
        <v>3.2</v>
      </c>
      <c r="J68" s="9">
        <v>2.2000000000000002</v>
      </c>
      <c r="K68" s="9">
        <v>3.2</v>
      </c>
      <c r="L68" s="9">
        <v>4.2</v>
      </c>
      <c r="M68" s="9">
        <v>5.2</v>
      </c>
      <c r="N68" s="9">
        <v>6.2</v>
      </c>
      <c r="O68" s="9">
        <v>7.2</v>
      </c>
      <c r="P68" s="9">
        <v>8.1999999999999993</v>
      </c>
      <c r="Q68" s="9">
        <v>9.1999999999999993</v>
      </c>
      <c r="R68" s="9">
        <v>10.199999999999999</v>
      </c>
      <c r="S68" s="9">
        <v>11.2</v>
      </c>
      <c r="T68" s="9">
        <v>12.2</v>
      </c>
      <c r="U68" s="13">
        <f t="shared" ref="U68:U131" si="43">SUM(I68:K68)</f>
        <v>8.6000000000000014</v>
      </c>
      <c r="V68" s="13">
        <f t="shared" ref="V68:V131" si="44">SUM(L68:N68)</f>
        <v>15.600000000000001</v>
      </c>
      <c r="W68" s="13">
        <f t="shared" ref="W68:W131" si="45">SUM(O68:Q68)</f>
        <v>24.599999999999998</v>
      </c>
      <c r="X68" s="13">
        <f t="shared" ref="X68:X131" si="46">SUM(R68:T68)</f>
        <v>33.599999999999994</v>
      </c>
      <c r="Y68" s="13">
        <f t="shared" ref="Y68:Y131" si="47">SUM(U68:X68)</f>
        <v>82.399999999999991</v>
      </c>
      <c r="Z68" s="9">
        <v>13.2</v>
      </c>
      <c r="AA68" s="9">
        <v>14.2</v>
      </c>
      <c r="AB68" s="9">
        <v>15.2</v>
      </c>
      <c r="AC68" s="9">
        <v>16.2</v>
      </c>
      <c r="AD68" s="9">
        <v>17.2</v>
      </c>
      <c r="AE68" s="9">
        <v>18.2</v>
      </c>
      <c r="AF68" s="9">
        <v>19.2</v>
      </c>
      <c r="AG68" s="9">
        <v>20.2</v>
      </c>
      <c r="AH68" s="9">
        <v>21.2</v>
      </c>
      <c r="AI68" s="9">
        <v>22.2</v>
      </c>
      <c r="AJ68" s="9">
        <v>23.2</v>
      </c>
      <c r="AK68" s="9">
        <v>24.2</v>
      </c>
      <c r="AL68" s="13">
        <f t="shared" ref="AL68:AL131" si="48">SUM(Z68:AB68)</f>
        <v>42.599999999999994</v>
      </c>
      <c r="AM68" s="13">
        <f t="shared" ref="AM68:AM131" si="49">SUM(AC68:AE68)</f>
        <v>51.599999999999994</v>
      </c>
      <c r="AN68" s="13">
        <f t="shared" ref="AN68:AN131" si="50">SUM(AF68:AH68)</f>
        <v>60.599999999999994</v>
      </c>
      <c r="AO68" s="13">
        <f t="shared" ref="AO68:AO131" si="51">SUM(AI68:AK68)</f>
        <v>69.599999999999994</v>
      </c>
      <c r="AP68" s="13">
        <f t="shared" ref="AP68:AP131" si="52">SUM(AL68:AO68)</f>
        <v>224.39999999999998</v>
      </c>
    </row>
    <row r="69" spans="1:42" outlineLevel="1">
      <c r="A69" s="16" t="str">
        <f t="shared" ref="A69:A132" si="53">A68</f>
        <v>新产品线事业部</v>
      </c>
      <c r="B69" s="16" t="str">
        <f t="shared" ref="B69:B132" si="54">B68</f>
        <v>自制刀具</v>
      </c>
      <c r="C69" s="4" t="s">
        <v>269</v>
      </c>
      <c r="D69" s="4">
        <v>67</v>
      </c>
      <c r="E69" s="4" t="s">
        <v>219</v>
      </c>
      <c r="F69" s="4" t="s">
        <v>47</v>
      </c>
      <c r="G69" s="4" t="s">
        <v>26</v>
      </c>
      <c r="H69" s="4" t="s">
        <v>283</v>
      </c>
      <c r="I69" s="9">
        <v>3.2</v>
      </c>
      <c r="J69" s="9">
        <v>2.2000000000000002</v>
      </c>
      <c r="K69" s="9">
        <v>3.2</v>
      </c>
      <c r="L69" s="9">
        <v>4.2</v>
      </c>
      <c r="M69" s="9">
        <v>5.2</v>
      </c>
      <c r="N69" s="9">
        <v>6.2</v>
      </c>
      <c r="O69" s="9">
        <v>7.2</v>
      </c>
      <c r="P69" s="9">
        <v>8.1999999999999993</v>
      </c>
      <c r="Q69" s="9">
        <v>9.1999999999999993</v>
      </c>
      <c r="R69" s="9">
        <v>10.199999999999999</v>
      </c>
      <c r="S69" s="9">
        <v>11.2</v>
      </c>
      <c r="T69" s="9">
        <v>12.2</v>
      </c>
      <c r="U69" s="13">
        <f t="shared" si="43"/>
        <v>8.6000000000000014</v>
      </c>
      <c r="V69" s="13">
        <f t="shared" si="44"/>
        <v>15.600000000000001</v>
      </c>
      <c r="W69" s="13">
        <f t="shared" si="45"/>
        <v>24.599999999999998</v>
      </c>
      <c r="X69" s="13">
        <f t="shared" si="46"/>
        <v>33.599999999999994</v>
      </c>
      <c r="Y69" s="13">
        <f t="shared" si="47"/>
        <v>82.399999999999991</v>
      </c>
      <c r="Z69" s="9">
        <v>13.2</v>
      </c>
      <c r="AA69" s="9">
        <v>14.2</v>
      </c>
      <c r="AB69" s="9">
        <v>15.2</v>
      </c>
      <c r="AC69" s="9">
        <v>16.2</v>
      </c>
      <c r="AD69" s="9">
        <v>17.2</v>
      </c>
      <c r="AE69" s="9">
        <v>18.2</v>
      </c>
      <c r="AF69" s="9">
        <v>19.2</v>
      </c>
      <c r="AG69" s="9">
        <v>20.2</v>
      </c>
      <c r="AH69" s="9">
        <v>21.2</v>
      </c>
      <c r="AI69" s="9">
        <v>22.2</v>
      </c>
      <c r="AJ69" s="9">
        <v>23.2</v>
      </c>
      <c r="AK69" s="9">
        <v>24.2</v>
      </c>
      <c r="AL69" s="13">
        <f t="shared" si="48"/>
        <v>42.599999999999994</v>
      </c>
      <c r="AM69" s="13">
        <f t="shared" si="49"/>
        <v>51.599999999999994</v>
      </c>
      <c r="AN69" s="13">
        <f t="shared" si="50"/>
        <v>60.599999999999994</v>
      </c>
      <c r="AO69" s="13">
        <f t="shared" si="51"/>
        <v>69.599999999999994</v>
      </c>
      <c r="AP69" s="13">
        <f t="shared" si="52"/>
        <v>224.39999999999998</v>
      </c>
    </row>
    <row r="70" spans="1:42">
      <c r="A70" s="16" t="str">
        <f t="shared" si="53"/>
        <v>新产品线事业部</v>
      </c>
      <c r="B70" s="16" t="str">
        <f t="shared" si="54"/>
        <v>自制刀具</v>
      </c>
      <c r="C70" s="4" t="s">
        <v>269</v>
      </c>
      <c r="D70" s="4">
        <v>68</v>
      </c>
      <c r="E70" s="4" t="s">
        <v>162</v>
      </c>
      <c r="F70" s="4" t="s">
        <v>42</v>
      </c>
      <c r="G70" s="4"/>
      <c r="H70" s="4" t="s">
        <v>283</v>
      </c>
      <c r="I70" s="20">
        <f>SUM(I65:I69)</f>
        <v>16</v>
      </c>
      <c r="J70" s="5">
        <f t="shared" ref="J70:AK70" si="55">SUM(J65:J69)</f>
        <v>11</v>
      </c>
      <c r="K70" s="5">
        <f t="shared" si="55"/>
        <v>16</v>
      </c>
      <c r="L70" s="5">
        <f t="shared" si="55"/>
        <v>21</v>
      </c>
      <c r="M70" s="5">
        <f t="shared" si="55"/>
        <v>26</v>
      </c>
      <c r="N70" s="5">
        <f t="shared" si="55"/>
        <v>31</v>
      </c>
      <c r="O70" s="5">
        <f t="shared" si="55"/>
        <v>36</v>
      </c>
      <c r="P70" s="5">
        <f t="shared" si="55"/>
        <v>41</v>
      </c>
      <c r="Q70" s="5">
        <f t="shared" si="55"/>
        <v>46</v>
      </c>
      <c r="R70" s="5">
        <f t="shared" si="55"/>
        <v>51</v>
      </c>
      <c r="S70" s="5">
        <f t="shared" si="55"/>
        <v>56</v>
      </c>
      <c r="T70" s="5">
        <f t="shared" si="55"/>
        <v>61</v>
      </c>
      <c r="U70" s="13">
        <f t="shared" si="43"/>
        <v>43</v>
      </c>
      <c r="V70" s="13">
        <f t="shared" si="44"/>
        <v>78</v>
      </c>
      <c r="W70" s="13">
        <f t="shared" si="45"/>
        <v>123</v>
      </c>
      <c r="X70" s="13">
        <f t="shared" si="46"/>
        <v>168</v>
      </c>
      <c r="Y70" s="13">
        <f t="shared" si="47"/>
        <v>412</v>
      </c>
      <c r="Z70" s="5">
        <f t="shared" si="55"/>
        <v>66</v>
      </c>
      <c r="AA70" s="5">
        <f t="shared" si="55"/>
        <v>71</v>
      </c>
      <c r="AB70" s="5">
        <f t="shared" si="55"/>
        <v>76</v>
      </c>
      <c r="AC70" s="5">
        <f t="shared" si="55"/>
        <v>81</v>
      </c>
      <c r="AD70" s="5">
        <f t="shared" si="55"/>
        <v>86</v>
      </c>
      <c r="AE70" s="5">
        <f t="shared" si="55"/>
        <v>91</v>
      </c>
      <c r="AF70" s="5">
        <f t="shared" si="55"/>
        <v>96</v>
      </c>
      <c r="AG70" s="5">
        <f t="shared" si="55"/>
        <v>101</v>
      </c>
      <c r="AH70" s="5">
        <f t="shared" si="55"/>
        <v>106</v>
      </c>
      <c r="AI70" s="5">
        <f t="shared" si="55"/>
        <v>111</v>
      </c>
      <c r="AJ70" s="5">
        <f t="shared" si="55"/>
        <v>116</v>
      </c>
      <c r="AK70" s="5">
        <f t="shared" si="55"/>
        <v>121</v>
      </c>
      <c r="AL70" s="13">
        <f t="shared" si="48"/>
        <v>213</v>
      </c>
      <c r="AM70" s="13">
        <f t="shared" si="49"/>
        <v>258</v>
      </c>
      <c r="AN70" s="13">
        <f t="shared" si="50"/>
        <v>303</v>
      </c>
      <c r="AO70" s="13">
        <f t="shared" si="51"/>
        <v>348</v>
      </c>
      <c r="AP70" s="13">
        <f t="shared" si="52"/>
        <v>1122</v>
      </c>
    </row>
    <row r="71" spans="1:42">
      <c r="A71" s="16" t="str">
        <f t="shared" si="53"/>
        <v>新产品线事业部</v>
      </c>
      <c r="B71" s="16" t="str">
        <f t="shared" si="54"/>
        <v>自制刀具</v>
      </c>
      <c r="C71" s="4" t="s">
        <v>269</v>
      </c>
      <c r="D71" s="4">
        <v>69</v>
      </c>
      <c r="E71" s="4" t="s">
        <v>298</v>
      </c>
      <c r="F71" s="4" t="s">
        <v>60</v>
      </c>
      <c r="G71" s="4"/>
      <c r="H71" s="4" t="s">
        <v>299</v>
      </c>
      <c r="I71" s="20">
        <f>I72+I73</f>
        <v>4.4000000000000004</v>
      </c>
      <c r="J71" s="5">
        <f t="shared" ref="J71:T71" si="56">J72+J73</f>
        <v>4.4000000000000004</v>
      </c>
      <c r="K71" s="5">
        <f t="shared" si="56"/>
        <v>4.4000000000000004</v>
      </c>
      <c r="L71" s="5">
        <f t="shared" si="56"/>
        <v>4.4000000000000004</v>
      </c>
      <c r="M71" s="5">
        <f t="shared" si="56"/>
        <v>4.4000000000000004</v>
      </c>
      <c r="N71" s="5">
        <f t="shared" si="56"/>
        <v>4.4000000000000004</v>
      </c>
      <c r="O71" s="5">
        <f t="shared" si="56"/>
        <v>4.4000000000000004</v>
      </c>
      <c r="P71" s="5">
        <f t="shared" si="56"/>
        <v>4.4000000000000004</v>
      </c>
      <c r="Q71" s="5">
        <f t="shared" si="56"/>
        <v>4.4000000000000004</v>
      </c>
      <c r="R71" s="5">
        <f t="shared" si="56"/>
        <v>4.4000000000000004</v>
      </c>
      <c r="S71" s="5">
        <f t="shared" si="56"/>
        <v>4.4000000000000004</v>
      </c>
      <c r="T71" s="5">
        <f t="shared" si="56"/>
        <v>4.4000000000000004</v>
      </c>
      <c r="U71" s="13">
        <f t="shared" si="43"/>
        <v>13.200000000000001</v>
      </c>
      <c r="V71" s="13">
        <f t="shared" si="44"/>
        <v>13.200000000000001</v>
      </c>
      <c r="W71" s="13">
        <f t="shared" si="45"/>
        <v>13.200000000000001</v>
      </c>
      <c r="X71" s="13">
        <f t="shared" si="46"/>
        <v>13.200000000000001</v>
      </c>
      <c r="Y71" s="13">
        <f t="shared" si="47"/>
        <v>52.800000000000004</v>
      </c>
      <c r="Z71" s="5">
        <f t="shared" ref="Z71" si="57">Z72+Z73</f>
        <v>4.4000000000000004</v>
      </c>
      <c r="AA71" s="5">
        <f t="shared" ref="AA71" si="58">AA72+AA73</f>
        <v>4.4000000000000004</v>
      </c>
      <c r="AB71" s="5">
        <f t="shared" ref="AB71" si="59">AB72+AB73</f>
        <v>4.4000000000000004</v>
      </c>
      <c r="AC71" s="5">
        <f t="shared" ref="AC71" si="60">AC72+AC73</f>
        <v>4.4000000000000004</v>
      </c>
      <c r="AD71" s="5">
        <f t="shared" ref="AD71" si="61">AD72+AD73</f>
        <v>4.4000000000000004</v>
      </c>
      <c r="AE71" s="5">
        <f t="shared" ref="AE71" si="62">AE72+AE73</f>
        <v>4.4000000000000004</v>
      </c>
      <c r="AF71" s="5">
        <f t="shared" ref="AF71" si="63">AF72+AF73</f>
        <v>4.4000000000000004</v>
      </c>
      <c r="AG71" s="5">
        <f t="shared" ref="AG71" si="64">AG72+AG73</f>
        <v>4.4000000000000004</v>
      </c>
      <c r="AH71" s="5">
        <f t="shared" ref="AH71" si="65">AH72+AH73</f>
        <v>4.4000000000000004</v>
      </c>
      <c r="AI71" s="5">
        <f t="shared" ref="AI71" si="66">AI72+AI73</f>
        <v>4.4000000000000004</v>
      </c>
      <c r="AJ71" s="5">
        <f t="shared" ref="AJ71" si="67">AJ72+AJ73</f>
        <v>4.4000000000000004</v>
      </c>
      <c r="AK71" s="5">
        <f t="shared" ref="AK71" si="68">AK72+AK73</f>
        <v>4.4000000000000004</v>
      </c>
      <c r="AL71" s="13">
        <f t="shared" si="48"/>
        <v>13.200000000000001</v>
      </c>
      <c r="AM71" s="13">
        <f t="shared" si="49"/>
        <v>13.200000000000001</v>
      </c>
      <c r="AN71" s="13">
        <f t="shared" si="50"/>
        <v>13.200000000000001</v>
      </c>
      <c r="AO71" s="13">
        <f t="shared" si="51"/>
        <v>13.200000000000001</v>
      </c>
      <c r="AP71" s="13">
        <f t="shared" si="52"/>
        <v>52.800000000000004</v>
      </c>
    </row>
    <row r="72" spans="1:42" outlineLevel="1">
      <c r="A72" s="16" t="str">
        <f t="shared" si="53"/>
        <v>新产品线事业部</v>
      </c>
      <c r="B72" s="16" t="str">
        <f t="shared" si="54"/>
        <v>自制刀具</v>
      </c>
      <c r="C72" s="4" t="s">
        <v>269</v>
      </c>
      <c r="D72" s="4">
        <v>70</v>
      </c>
      <c r="E72" s="4" t="s">
        <v>220</v>
      </c>
      <c r="F72" s="4" t="s">
        <v>61</v>
      </c>
      <c r="G72" s="4" t="s">
        <v>26</v>
      </c>
      <c r="H72" s="4" t="s">
        <v>283</v>
      </c>
      <c r="I72" s="9">
        <v>2.2000000000000002</v>
      </c>
      <c r="J72" s="9">
        <v>2.2000000000000002</v>
      </c>
      <c r="K72" s="9">
        <v>2.2000000000000002</v>
      </c>
      <c r="L72" s="9">
        <v>2.2000000000000002</v>
      </c>
      <c r="M72" s="9">
        <v>2.2000000000000002</v>
      </c>
      <c r="N72" s="9">
        <v>2.2000000000000002</v>
      </c>
      <c r="O72" s="9">
        <v>2.2000000000000002</v>
      </c>
      <c r="P72" s="9">
        <v>2.2000000000000002</v>
      </c>
      <c r="Q72" s="9">
        <v>2.2000000000000002</v>
      </c>
      <c r="R72" s="9">
        <v>2.2000000000000002</v>
      </c>
      <c r="S72" s="9">
        <v>2.2000000000000002</v>
      </c>
      <c r="T72" s="9">
        <v>2.2000000000000002</v>
      </c>
      <c r="U72" s="13">
        <f t="shared" si="43"/>
        <v>6.6000000000000005</v>
      </c>
      <c r="V72" s="13">
        <f t="shared" si="44"/>
        <v>6.6000000000000005</v>
      </c>
      <c r="W72" s="13">
        <f t="shared" si="45"/>
        <v>6.6000000000000005</v>
      </c>
      <c r="X72" s="13">
        <f t="shared" si="46"/>
        <v>6.6000000000000005</v>
      </c>
      <c r="Y72" s="13">
        <f t="shared" si="47"/>
        <v>26.400000000000002</v>
      </c>
      <c r="Z72" s="9">
        <v>2.2000000000000002</v>
      </c>
      <c r="AA72" s="9">
        <v>2.2000000000000002</v>
      </c>
      <c r="AB72" s="9">
        <v>2.2000000000000002</v>
      </c>
      <c r="AC72" s="9">
        <v>2.2000000000000002</v>
      </c>
      <c r="AD72" s="9">
        <v>2.2000000000000002</v>
      </c>
      <c r="AE72" s="9">
        <v>2.2000000000000002</v>
      </c>
      <c r="AF72" s="9">
        <v>2.2000000000000002</v>
      </c>
      <c r="AG72" s="9">
        <v>2.2000000000000002</v>
      </c>
      <c r="AH72" s="9">
        <v>2.2000000000000002</v>
      </c>
      <c r="AI72" s="9">
        <v>2.2000000000000002</v>
      </c>
      <c r="AJ72" s="9">
        <v>2.2000000000000002</v>
      </c>
      <c r="AK72" s="9">
        <v>2.2000000000000002</v>
      </c>
      <c r="AL72" s="13">
        <f t="shared" si="48"/>
        <v>6.6000000000000005</v>
      </c>
      <c r="AM72" s="13">
        <f t="shared" si="49"/>
        <v>6.6000000000000005</v>
      </c>
      <c r="AN72" s="13">
        <f t="shared" si="50"/>
        <v>6.6000000000000005</v>
      </c>
      <c r="AO72" s="13">
        <f t="shared" si="51"/>
        <v>6.6000000000000005</v>
      </c>
      <c r="AP72" s="13">
        <f t="shared" si="52"/>
        <v>26.400000000000002</v>
      </c>
    </row>
    <row r="73" spans="1:42" outlineLevel="1">
      <c r="A73" s="16" t="str">
        <f t="shared" si="53"/>
        <v>新产品线事业部</v>
      </c>
      <c r="B73" s="16" t="str">
        <f t="shared" si="54"/>
        <v>自制刀具</v>
      </c>
      <c r="C73" s="4" t="s">
        <v>269</v>
      </c>
      <c r="D73" s="4">
        <v>71</v>
      </c>
      <c r="E73" s="4" t="s">
        <v>221</v>
      </c>
      <c r="F73" s="4" t="s">
        <v>62</v>
      </c>
      <c r="G73" s="4" t="s">
        <v>15</v>
      </c>
      <c r="H73" s="4" t="s">
        <v>283</v>
      </c>
      <c r="I73" s="9">
        <v>2.2000000000000002</v>
      </c>
      <c r="J73" s="9">
        <v>2.2000000000000002</v>
      </c>
      <c r="K73" s="9">
        <v>2.2000000000000002</v>
      </c>
      <c r="L73" s="9">
        <v>2.2000000000000002</v>
      </c>
      <c r="M73" s="9">
        <v>2.2000000000000002</v>
      </c>
      <c r="N73" s="9">
        <v>2.2000000000000002</v>
      </c>
      <c r="O73" s="9">
        <v>2.2000000000000002</v>
      </c>
      <c r="P73" s="9">
        <v>2.2000000000000002</v>
      </c>
      <c r="Q73" s="9">
        <v>2.2000000000000002</v>
      </c>
      <c r="R73" s="9">
        <v>2.2000000000000002</v>
      </c>
      <c r="S73" s="9">
        <v>2.2000000000000002</v>
      </c>
      <c r="T73" s="9">
        <v>2.2000000000000002</v>
      </c>
      <c r="U73" s="13">
        <f t="shared" si="43"/>
        <v>6.6000000000000005</v>
      </c>
      <c r="V73" s="13">
        <f t="shared" si="44"/>
        <v>6.6000000000000005</v>
      </c>
      <c r="W73" s="13">
        <f t="shared" si="45"/>
        <v>6.6000000000000005</v>
      </c>
      <c r="X73" s="13">
        <f t="shared" si="46"/>
        <v>6.6000000000000005</v>
      </c>
      <c r="Y73" s="13">
        <f t="shared" si="47"/>
        <v>26.400000000000002</v>
      </c>
      <c r="Z73" s="9">
        <v>2.2000000000000002</v>
      </c>
      <c r="AA73" s="9">
        <v>2.2000000000000002</v>
      </c>
      <c r="AB73" s="9">
        <v>2.2000000000000002</v>
      </c>
      <c r="AC73" s="9">
        <v>2.2000000000000002</v>
      </c>
      <c r="AD73" s="9">
        <v>2.2000000000000002</v>
      </c>
      <c r="AE73" s="9">
        <v>2.2000000000000002</v>
      </c>
      <c r="AF73" s="9">
        <v>2.2000000000000002</v>
      </c>
      <c r="AG73" s="9">
        <v>2.2000000000000002</v>
      </c>
      <c r="AH73" s="9">
        <v>2.2000000000000002</v>
      </c>
      <c r="AI73" s="9">
        <v>2.2000000000000002</v>
      </c>
      <c r="AJ73" s="9">
        <v>2.2000000000000002</v>
      </c>
      <c r="AK73" s="9">
        <v>2.2000000000000002</v>
      </c>
      <c r="AL73" s="13">
        <f t="shared" si="48"/>
        <v>6.6000000000000005</v>
      </c>
      <c r="AM73" s="13">
        <f t="shared" si="49"/>
        <v>6.6000000000000005</v>
      </c>
      <c r="AN73" s="13">
        <f t="shared" si="50"/>
        <v>6.6000000000000005</v>
      </c>
      <c r="AO73" s="13">
        <f t="shared" si="51"/>
        <v>6.6000000000000005</v>
      </c>
      <c r="AP73" s="13">
        <f t="shared" si="52"/>
        <v>26.400000000000002</v>
      </c>
    </row>
    <row r="74" spans="1:42">
      <c r="A74" s="16" t="str">
        <f t="shared" si="53"/>
        <v>新产品线事业部</v>
      </c>
      <c r="B74" s="16" t="str">
        <f t="shared" si="54"/>
        <v>自制刀具</v>
      </c>
      <c r="C74" s="4" t="s">
        <v>269</v>
      </c>
      <c r="D74" s="4">
        <v>72</v>
      </c>
      <c r="E74" s="4" t="s">
        <v>300</v>
      </c>
      <c r="F74" s="4" t="s">
        <v>63</v>
      </c>
      <c r="G74" s="4"/>
      <c r="H74" s="4" t="s">
        <v>301</v>
      </c>
      <c r="I74" s="20">
        <f>I75+I76</f>
        <v>4.4000000000000004</v>
      </c>
      <c r="J74" s="5">
        <f t="shared" ref="J74:T74" si="69">J75+J76</f>
        <v>4.4000000000000004</v>
      </c>
      <c r="K74" s="5">
        <f t="shared" si="69"/>
        <v>4.4000000000000004</v>
      </c>
      <c r="L74" s="5">
        <f t="shared" si="69"/>
        <v>4.4000000000000004</v>
      </c>
      <c r="M74" s="5">
        <f t="shared" si="69"/>
        <v>4.4000000000000004</v>
      </c>
      <c r="N74" s="5">
        <f t="shared" si="69"/>
        <v>4.4000000000000004</v>
      </c>
      <c r="O74" s="5">
        <f t="shared" si="69"/>
        <v>4.4000000000000004</v>
      </c>
      <c r="P74" s="5">
        <f t="shared" si="69"/>
        <v>4.4000000000000004</v>
      </c>
      <c r="Q74" s="5">
        <f t="shared" si="69"/>
        <v>4.4000000000000004</v>
      </c>
      <c r="R74" s="5">
        <f t="shared" si="69"/>
        <v>4.4000000000000004</v>
      </c>
      <c r="S74" s="5">
        <f t="shared" si="69"/>
        <v>4.4000000000000004</v>
      </c>
      <c r="T74" s="5">
        <f t="shared" si="69"/>
        <v>4.4000000000000004</v>
      </c>
      <c r="U74" s="13">
        <f t="shared" si="43"/>
        <v>13.200000000000001</v>
      </c>
      <c r="V74" s="13">
        <f t="shared" si="44"/>
        <v>13.200000000000001</v>
      </c>
      <c r="W74" s="13">
        <f t="shared" si="45"/>
        <v>13.200000000000001</v>
      </c>
      <c r="X74" s="13">
        <f t="shared" si="46"/>
        <v>13.200000000000001</v>
      </c>
      <c r="Y74" s="13">
        <f t="shared" si="47"/>
        <v>52.800000000000004</v>
      </c>
      <c r="Z74" s="5">
        <f t="shared" ref="Z74" si="70">Z75+Z76</f>
        <v>4.4000000000000004</v>
      </c>
      <c r="AA74" s="5">
        <f t="shared" ref="AA74" si="71">AA75+AA76</f>
        <v>4.4000000000000004</v>
      </c>
      <c r="AB74" s="5">
        <f t="shared" ref="AB74" si="72">AB75+AB76</f>
        <v>4.4000000000000004</v>
      </c>
      <c r="AC74" s="5">
        <f t="shared" ref="AC74" si="73">AC75+AC76</f>
        <v>4.4000000000000004</v>
      </c>
      <c r="AD74" s="5">
        <f t="shared" ref="AD74" si="74">AD75+AD76</f>
        <v>4.4000000000000004</v>
      </c>
      <c r="AE74" s="5">
        <f t="shared" ref="AE74" si="75">AE75+AE76</f>
        <v>4.4000000000000004</v>
      </c>
      <c r="AF74" s="5">
        <f t="shared" ref="AF74" si="76">AF75+AF76</f>
        <v>4.4000000000000004</v>
      </c>
      <c r="AG74" s="5">
        <f t="shared" ref="AG74" si="77">AG75+AG76</f>
        <v>4.4000000000000004</v>
      </c>
      <c r="AH74" s="5">
        <f t="shared" ref="AH74" si="78">AH75+AH76</f>
        <v>4.4000000000000004</v>
      </c>
      <c r="AI74" s="5">
        <f t="shared" ref="AI74" si="79">AI75+AI76</f>
        <v>4.4000000000000004</v>
      </c>
      <c r="AJ74" s="5">
        <f t="shared" ref="AJ74" si="80">AJ75+AJ76</f>
        <v>4.4000000000000004</v>
      </c>
      <c r="AK74" s="5">
        <f t="shared" ref="AK74" si="81">AK75+AK76</f>
        <v>4.4000000000000004</v>
      </c>
      <c r="AL74" s="13">
        <f t="shared" si="48"/>
        <v>13.200000000000001</v>
      </c>
      <c r="AM74" s="13">
        <f t="shared" si="49"/>
        <v>13.200000000000001</v>
      </c>
      <c r="AN74" s="13">
        <f t="shared" si="50"/>
        <v>13.200000000000001</v>
      </c>
      <c r="AO74" s="13">
        <f t="shared" si="51"/>
        <v>13.200000000000001</v>
      </c>
      <c r="AP74" s="13">
        <f t="shared" si="52"/>
        <v>52.800000000000004</v>
      </c>
    </row>
    <row r="75" spans="1:42" outlineLevel="1">
      <c r="A75" s="16" t="str">
        <f t="shared" si="53"/>
        <v>新产品线事业部</v>
      </c>
      <c r="B75" s="16" t="str">
        <f t="shared" si="54"/>
        <v>自制刀具</v>
      </c>
      <c r="C75" s="4" t="s">
        <v>269</v>
      </c>
      <c r="D75" s="4">
        <v>73</v>
      </c>
      <c r="E75" s="4" t="s">
        <v>222</v>
      </c>
      <c r="F75" s="4" t="s">
        <v>64</v>
      </c>
      <c r="G75" s="4" t="s">
        <v>26</v>
      </c>
      <c r="H75" s="4" t="s">
        <v>283</v>
      </c>
      <c r="I75" s="9">
        <v>2.2000000000000002</v>
      </c>
      <c r="J75" s="9">
        <v>2.2000000000000002</v>
      </c>
      <c r="K75" s="9">
        <v>2.2000000000000002</v>
      </c>
      <c r="L75" s="9">
        <v>2.2000000000000002</v>
      </c>
      <c r="M75" s="9">
        <v>2.2000000000000002</v>
      </c>
      <c r="N75" s="9">
        <v>2.2000000000000002</v>
      </c>
      <c r="O75" s="9">
        <v>2.2000000000000002</v>
      </c>
      <c r="P75" s="9">
        <v>2.2000000000000002</v>
      </c>
      <c r="Q75" s="9">
        <v>2.2000000000000002</v>
      </c>
      <c r="R75" s="9">
        <v>2.2000000000000002</v>
      </c>
      <c r="S75" s="9">
        <v>2.2000000000000002</v>
      </c>
      <c r="T75" s="9">
        <v>2.2000000000000002</v>
      </c>
      <c r="U75" s="13">
        <f t="shared" si="43"/>
        <v>6.6000000000000005</v>
      </c>
      <c r="V75" s="13">
        <f t="shared" si="44"/>
        <v>6.6000000000000005</v>
      </c>
      <c r="W75" s="13">
        <f t="shared" si="45"/>
        <v>6.6000000000000005</v>
      </c>
      <c r="X75" s="13">
        <f t="shared" si="46"/>
        <v>6.6000000000000005</v>
      </c>
      <c r="Y75" s="13">
        <f t="shared" si="47"/>
        <v>26.400000000000002</v>
      </c>
      <c r="Z75" s="9">
        <v>2.2000000000000002</v>
      </c>
      <c r="AA75" s="9">
        <v>2.2000000000000002</v>
      </c>
      <c r="AB75" s="9">
        <v>2.2000000000000002</v>
      </c>
      <c r="AC75" s="9">
        <v>2.2000000000000002</v>
      </c>
      <c r="AD75" s="9">
        <v>2.2000000000000002</v>
      </c>
      <c r="AE75" s="9">
        <v>2.2000000000000002</v>
      </c>
      <c r="AF75" s="9">
        <v>2.2000000000000002</v>
      </c>
      <c r="AG75" s="9">
        <v>2.2000000000000002</v>
      </c>
      <c r="AH75" s="9">
        <v>2.2000000000000002</v>
      </c>
      <c r="AI75" s="9">
        <v>2.2000000000000002</v>
      </c>
      <c r="AJ75" s="9">
        <v>2.2000000000000002</v>
      </c>
      <c r="AK75" s="9">
        <v>2.2000000000000002</v>
      </c>
      <c r="AL75" s="13">
        <f t="shared" si="48"/>
        <v>6.6000000000000005</v>
      </c>
      <c r="AM75" s="13">
        <f t="shared" si="49"/>
        <v>6.6000000000000005</v>
      </c>
      <c r="AN75" s="13">
        <f t="shared" si="50"/>
        <v>6.6000000000000005</v>
      </c>
      <c r="AO75" s="13">
        <f t="shared" si="51"/>
        <v>6.6000000000000005</v>
      </c>
      <c r="AP75" s="13">
        <f t="shared" si="52"/>
        <v>26.400000000000002</v>
      </c>
    </row>
    <row r="76" spans="1:42" outlineLevel="1">
      <c r="A76" s="16" t="str">
        <f t="shared" si="53"/>
        <v>新产品线事业部</v>
      </c>
      <c r="B76" s="16" t="str">
        <f t="shared" si="54"/>
        <v>自制刀具</v>
      </c>
      <c r="C76" s="4" t="s">
        <v>269</v>
      </c>
      <c r="D76" s="4">
        <v>74</v>
      </c>
      <c r="E76" s="4" t="s">
        <v>223</v>
      </c>
      <c r="F76" s="4" t="s">
        <v>65</v>
      </c>
      <c r="G76" s="4" t="s">
        <v>15</v>
      </c>
      <c r="H76" s="4" t="s">
        <v>283</v>
      </c>
      <c r="I76" s="9">
        <v>2.2000000000000002</v>
      </c>
      <c r="J76" s="9">
        <v>2.2000000000000002</v>
      </c>
      <c r="K76" s="9">
        <v>2.2000000000000002</v>
      </c>
      <c r="L76" s="9">
        <v>2.2000000000000002</v>
      </c>
      <c r="M76" s="9">
        <v>2.2000000000000002</v>
      </c>
      <c r="N76" s="9">
        <v>2.2000000000000002</v>
      </c>
      <c r="O76" s="9">
        <v>2.2000000000000002</v>
      </c>
      <c r="P76" s="9">
        <v>2.2000000000000002</v>
      </c>
      <c r="Q76" s="9">
        <v>2.2000000000000002</v>
      </c>
      <c r="R76" s="9">
        <v>2.2000000000000002</v>
      </c>
      <c r="S76" s="9">
        <v>2.2000000000000002</v>
      </c>
      <c r="T76" s="9">
        <v>2.2000000000000002</v>
      </c>
      <c r="U76" s="13">
        <f t="shared" si="43"/>
        <v>6.6000000000000005</v>
      </c>
      <c r="V76" s="13">
        <f t="shared" si="44"/>
        <v>6.6000000000000005</v>
      </c>
      <c r="W76" s="13">
        <f t="shared" si="45"/>
        <v>6.6000000000000005</v>
      </c>
      <c r="X76" s="13">
        <f t="shared" si="46"/>
        <v>6.6000000000000005</v>
      </c>
      <c r="Y76" s="13">
        <f t="shared" si="47"/>
        <v>26.400000000000002</v>
      </c>
      <c r="Z76" s="9">
        <v>2.2000000000000002</v>
      </c>
      <c r="AA76" s="9">
        <v>2.2000000000000002</v>
      </c>
      <c r="AB76" s="9">
        <v>2.2000000000000002</v>
      </c>
      <c r="AC76" s="9">
        <v>2.2000000000000002</v>
      </c>
      <c r="AD76" s="9">
        <v>2.2000000000000002</v>
      </c>
      <c r="AE76" s="9">
        <v>2.2000000000000002</v>
      </c>
      <c r="AF76" s="9">
        <v>2.2000000000000002</v>
      </c>
      <c r="AG76" s="9">
        <v>2.2000000000000002</v>
      </c>
      <c r="AH76" s="9">
        <v>2.2000000000000002</v>
      </c>
      <c r="AI76" s="9">
        <v>2.2000000000000002</v>
      </c>
      <c r="AJ76" s="9">
        <v>2.2000000000000002</v>
      </c>
      <c r="AK76" s="9">
        <v>2.2000000000000002</v>
      </c>
      <c r="AL76" s="13">
        <f t="shared" si="48"/>
        <v>6.6000000000000005</v>
      </c>
      <c r="AM76" s="13">
        <f t="shared" si="49"/>
        <v>6.6000000000000005</v>
      </c>
      <c r="AN76" s="13">
        <f t="shared" si="50"/>
        <v>6.6000000000000005</v>
      </c>
      <c r="AO76" s="13">
        <f t="shared" si="51"/>
        <v>6.6000000000000005</v>
      </c>
      <c r="AP76" s="13">
        <f t="shared" si="52"/>
        <v>26.400000000000002</v>
      </c>
    </row>
    <row r="77" spans="1:42">
      <c r="A77" s="16" t="str">
        <f t="shared" si="53"/>
        <v>新产品线事业部</v>
      </c>
      <c r="B77" s="16" t="str">
        <f t="shared" si="54"/>
        <v>自制刀具</v>
      </c>
      <c r="C77" s="4" t="s">
        <v>269</v>
      </c>
      <c r="D77" s="4">
        <v>75</v>
      </c>
      <c r="E77" s="4" t="s">
        <v>302</v>
      </c>
      <c r="F77" s="4" t="s">
        <v>66</v>
      </c>
      <c r="G77" s="4"/>
      <c r="H77" s="4" t="s">
        <v>303</v>
      </c>
      <c r="I77" s="20">
        <f>I78+I79</f>
        <v>4.4000000000000004</v>
      </c>
      <c r="J77" s="5">
        <f t="shared" ref="J77:T77" si="82">J78+J79</f>
        <v>4.4000000000000004</v>
      </c>
      <c r="K77" s="5">
        <f t="shared" si="82"/>
        <v>4.4000000000000004</v>
      </c>
      <c r="L77" s="5">
        <f t="shared" si="82"/>
        <v>4.4000000000000004</v>
      </c>
      <c r="M77" s="5">
        <f t="shared" si="82"/>
        <v>4.4000000000000004</v>
      </c>
      <c r="N77" s="5">
        <f t="shared" si="82"/>
        <v>4.4000000000000004</v>
      </c>
      <c r="O77" s="5">
        <f t="shared" si="82"/>
        <v>4.4000000000000004</v>
      </c>
      <c r="P77" s="5">
        <f t="shared" si="82"/>
        <v>4.4000000000000004</v>
      </c>
      <c r="Q77" s="5">
        <f t="shared" si="82"/>
        <v>4.4000000000000004</v>
      </c>
      <c r="R77" s="5">
        <f t="shared" si="82"/>
        <v>4.4000000000000004</v>
      </c>
      <c r="S77" s="5">
        <f t="shared" si="82"/>
        <v>4.4000000000000004</v>
      </c>
      <c r="T77" s="5">
        <f t="shared" si="82"/>
        <v>4.4000000000000004</v>
      </c>
      <c r="U77" s="13">
        <f t="shared" si="43"/>
        <v>13.200000000000001</v>
      </c>
      <c r="V77" s="13">
        <f t="shared" si="44"/>
        <v>13.200000000000001</v>
      </c>
      <c r="W77" s="13">
        <f t="shared" si="45"/>
        <v>13.200000000000001</v>
      </c>
      <c r="X77" s="13">
        <f t="shared" si="46"/>
        <v>13.200000000000001</v>
      </c>
      <c r="Y77" s="13">
        <f t="shared" si="47"/>
        <v>52.800000000000004</v>
      </c>
      <c r="Z77" s="5">
        <f t="shared" ref="Z77" si="83">Z78+Z79</f>
        <v>4.4000000000000004</v>
      </c>
      <c r="AA77" s="5">
        <f t="shared" ref="AA77" si="84">AA78+AA79</f>
        <v>4.4000000000000004</v>
      </c>
      <c r="AB77" s="5">
        <f t="shared" ref="AB77" si="85">AB78+AB79</f>
        <v>4.4000000000000004</v>
      </c>
      <c r="AC77" s="5">
        <f t="shared" ref="AC77" si="86">AC78+AC79</f>
        <v>4.4000000000000004</v>
      </c>
      <c r="AD77" s="5">
        <f t="shared" ref="AD77" si="87">AD78+AD79</f>
        <v>4.4000000000000004</v>
      </c>
      <c r="AE77" s="5">
        <f t="shared" ref="AE77" si="88">AE78+AE79</f>
        <v>4.4000000000000004</v>
      </c>
      <c r="AF77" s="5">
        <f t="shared" ref="AF77" si="89">AF78+AF79</f>
        <v>4.4000000000000004</v>
      </c>
      <c r="AG77" s="5">
        <f t="shared" ref="AG77" si="90">AG78+AG79</f>
        <v>4.4000000000000004</v>
      </c>
      <c r="AH77" s="5">
        <f t="shared" ref="AH77" si="91">AH78+AH79</f>
        <v>4.4000000000000004</v>
      </c>
      <c r="AI77" s="5">
        <f t="shared" ref="AI77" si="92">AI78+AI79</f>
        <v>4.4000000000000004</v>
      </c>
      <c r="AJ77" s="5">
        <f t="shared" ref="AJ77" si="93">AJ78+AJ79</f>
        <v>4.4000000000000004</v>
      </c>
      <c r="AK77" s="5">
        <f t="shared" ref="AK77" si="94">AK78+AK79</f>
        <v>4.4000000000000004</v>
      </c>
      <c r="AL77" s="13">
        <f t="shared" si="48"/>
        <v>13.200000000000001</v>
      </c>
      <c r="AM77" s="13">
        <f t="shared" si="49"/>
        <v>13.200000000000001</v>
      </c>
      <c r="AN77" s="13">
        <f t="shared" si="50"/>
        <v>13.200000000000001</v>
      </c>
      <c r="AO77" s="13">
        <f t="shared" si="51"/>
        <v>13.200000000000001</v>
      </c>
      <c r="AP77" s="13">
        <f t="shared" si="52"/>
        <v>52.800000000000004</v>
      </c>
    </row>
    <row r="78" spans="1:42" outlineLevel="1">
      <c r="A78" s="16" t="str">
        <f t="shared" si="53"/>
        <v>新产品线事业部</v>
      </c>
      <c r="B78" s="16" t="str">
        <f t="shared" si="54"/>
        <v>自制刀具</v>
      </c>
      <c r="C78" s="4" t="s">
        <v>269</v>
      </c>
      <c r="D78" s="4">
        <v>76</v>
      </c>
      <c r="E78" s="4" t="s">
        <v>224</v>
      </c>
      <c r="F78" s="4" t="s">
        <v>67</v>
      </c>
      <c r="G78" s="4" t="s">
        <v>26</v>
      </c>
      <c r="H78" s="4" t="s">
        <v>283</v>
      </c>
      <c r="I78" s="9">
        <v>2.2000000000000002</v>
      </c>
      <c r="J78" s="9">
        <v>2.2000000000000002</v>
      </c>
      <c r="K78" s="9">
        <v>2.2000000000000002</v>
      </c>
      <c r="L78" s="9">
        <v>2.2000000000000002</v>
      </c>
      <c r="M78" s="9">
        <v>2.2000000000000002</v>
      </c>
      <c r="N78" s="9">
        <v>2.2000000000000002</v>
      </c>
      <c r="O78" s="9">
        <v>2.2000000000000002</v>
      </c>
      <c r="P78" s="9">
        <v>2.2000000000000002</v>
      </c>
      <c r="Q78" s="9">
        <v>2.2000000000000002</v>
      </c>
      <c r="R78" s="9">
        <v>2.2000000000000002</v>
      </c>
      <c r="S78" s="9">
        <v>2.2000000000000002</v>
      </c>
      <c r="T78" s="9">
        <v>2.2000000000000002</v>
      </c>
      <c r="U78" s="13">
        <f t="shared" si="43"/>
        <v>6.6000000000000005</v>
      </c>
      <c r="V78" s="13">
        <f t="shared" si="44"/>
        <v>6.6000000000000005</v>
      </c>
      <c r="W78" s="13">
        <f t="shared" si="45"/>
        <v>6.6000000000000005</v>
      </c>
      <c r="X78" s="13">
        <f t="shared" si="46"/>
        <v>6.6000000000000005</v>
      </c>
      <c r="Y78" s="13">
        <f t="shared" si="47"/>
        <v>26.400000000000002</v>
      </c>
      <c r="Z78" s="9">
        <v>2.2000000000000002</v>
      </c>
      <c r="AA78" s="9">
        <v>2.2000000000000002</v>
      </c>
      <c r="AB78" s="9">
        <v>2.2000000000000002</v>
      </c>
      <c r="AC78" s="9">
        <v>2.2000000000000002</v>
      </c>
      <c r="AD78" s="9">
        <v>2.2000000000000002</v>
      </c>
      <c r="AE78" s="9">
        <v>2.2000000000000002</v>
      </c>
      <c r="AF78" s="9">
        <v>2.2000000000000002</v>
      </c>
      <c r="AG78" s="9">
        <v>2.2000000000000002</v>
      </c>
      <c r="AH78" s="9">
        <v>2.2000000000000002</v>
      </c>
      <c r="AI78" s="9">
        <v>2.2000000000000002</v>
      </c>
      <c r="AJ78" s="9">
        <v>2.2000000000000002</v>
      </c>
      <c r="AK78" s="9">
        <v>2.2000000000000002</v>
      </c>
      <c r="AL78" s="13">
        <f t="shared" si="48"/>
        <v>6.6000000000000005</v>
      </c>
      <c r="AM78" s="13">
        <f t="shared" si="49"/>
        <v>6.6000000000000005</v>
      </c>
      <c r="AN78" s="13">
        <f t="shared" si="50"/>
        <v>6.6000000000000005</v>
      </c>
      <c r="AO78" s="13">
        <f t="shared" si="51"/>
        <v>6.6000000000000005</v>
      </c>
      <c r="AP78" s="13">
        <f t="shared" si="52"/>
        <v>26.400000000000002</v>
      </c>
    </row>
    <row r="79" spans="1:42" outlineLevel="1">
      <c r="A79" s="16" t="str">
        <f t="shared" si="53"/>
        <v>新产品线事业部</v>
      </c>
      <c r="B79" s="16" t="str">
        <f t="shared" si="54"/>
        <v>自制刀具</v>
      </c>
      <c r="C79" s="4" t="s">
        <v>269</v>
      </c>
      <c r="D79" s="4">
        <v>77</v>
      </c>
      <c r="E79" s="4" t="s">
        <v>225</v>
      </c>
      <c r="F79" s="4" t="s">
        <v>68</v>
      </c>
      <c r="G79" s="4" t="s">
        <v>15</v>
      </c>
      <c r="H79" s="4" t="s">
        <v>283</v>
      </c>
      <c r="I79" s="9">
        <v>2.2000000000000002</v>
      </c>
      <c r="J79" s="9">
        <v>2.2000000000000002</v>
      </c>
      <c r="K79" s="9">
        <v>2.2000000000000002</v>
      </c>
      <c r="L79" s="9">
        <v>2.2000000000000002</v>
      </c>
      <c r="M79" s="9">
        <v>2.2000000000000002</v>
      </c>
      <c r="N79" s="9">
        <v>2.2000000000000002</v>
      </c>
      <c r="O79" s="9">
        <v>2.2000000000000002</v>
      </c>
      <c r="P79" s="9">
        <v>2.2000000000000002</v>
      </c>
      <c r="Q79" s="9">
        <v>2.2000000000000002</v>
      </c>
      <c r="R79" s="9">
        <v>2.2000000000000002</v>
      </c>
      <c r="S79" s="9">
        <v>2.2000000000000002</v>
      </c>
      <c r="T79" s="9">
        <v>2.2000000000000002</v>
      </c>
      <c r="U79" s="13">
        <f t="shared" si="43"/>
        <v>6.6000000000000005</v>
      </c>
      <c r="V79" s="13">
        <f t="shared" si="44"/>
        <v>6.6000000000000005</v>
      </c>
      <c r="W79" s="13">
        <f t="shared" si="45"/>
        <v>6.6000000000000005</v>
      </c>
      <c r="X79" s="13">
        <f t="shared" si="46"/>
        <v>6.6000000000000005</v>
      </c>
      <c r="Y79" s="13">
        <f t="shared" si="47"/>
        <v>26.400000000000002</v>
      </c>
      <c r="Z79" s="9">
        <v>2.2000000000000002</v>
      </c>
      <c r="AA79" s="9">
        <v>2.2000000000000002</v>
      </c>
      <c r="AB79" s="9">
        <v>2.2000000000000002</v>
      </c>
      <c r="AC79" s="9">
        <v>2.2000000000000002</v>
      </c>
      <c r="AD79" s="9">
        <v>2.2000000000000002</v>
      </c>
      <c r="AE79" s="9">
        <v>2.2000000000000002</v>
      </c>
      <c r="AF79" s="9">
        <v>2.2000000000000002</v>
      </c>
      <c r="AG79" s="9">
        <v>2.2000000000000002</v>
      </c>
      <c r="AH79" s="9">
        <v>2.2000000000000002</v>
      </c>
      <c r="AI79" s="9">
        <v>2.2000000000000002</v>
      </c>
      <c r="AJ79" s="9">
        <v>2.2000000000000002</v>
      </c>
      <c r="AK79" s="9">
        <v>2.2000000000000002</v>
      </c>
      <c r="AL79" s="13">
        <f t="shared" si="48"/>
        <v>6.6000000000000005</v>
      </c>
      <c r="AM79" s="13">
        <f t="shared" si="49"/>
        <v>6.6000000000000005</v>
      </c>
      <c r="AN79" s="13">
        <f t="shared" si="50"/>
        <v>6.6000000000000005</v>
      </c>
      <c r="AO79" s="13">
        <f t="shared" si="51"/>
        <v>6.6000000000000005</v>
      </c>
      <c r="AP79" s="13">
        <f t="shared" si="52"/>
        <v>26.400000000000002</v>
      </c>
    </row>
    <row r="80" spans="1:42">
      <c r="A80" s="16" t="str">
        <f t="shared" si="53"/>
        <v>新产品线事业部</v>
      </c>
      <c r="B80" s="16" t="str">
        <f t="shared" si="54"/>
        <v>自制刀具</v>
      </c>
      <c r="C80" s="4" t="s">
        <v>269</v>
      </c>
      <c r="D80" s="4">
        <v>78</v>
      </c>
      <c r="E80" s="4" t="s">
        <v>304</v>
      </c>
      <c r="F80" s="4" t="s">
        <v>69</v>
      </c>
      <c r="G80" s="4"/>
      <c r="H80" s="4" t="s">
        <v>305</v>
      </c>
      <c r="I80" s="20">
        <f>I81+I82</f>
        <v>4.4000000000000004</v>
      </c>
      <c r="J80" s="5">
        <f t="shared" ref="J80:T80" si="95">J81+J82</f>
        <v>4.4000000000000004</v>
      </c>
      <c r="K80" s="5">
        <f t="shared" si="95"/>
        <v>4.4000000000000004</v>
      </c>
      <c r="L80" s="5">
        <f t="shared" si="95"/>
        <v>4.4000000000000004</v>
      </c>
      <c r="M80" s="5">
        <f t="shared" si="95"/>
        <v>4.4000000000000004</v>
      </c>
      <c r="N80" s="5">
        <f t="shared" si="95"/>
        <v>4.4000000000000004</v>
      </c>
      <c r="O80" s="5">
        <f t="shared" si="95"/>
        <v>4.4000000000000004</v>
      </c>
      <c r="P80" s="5">
        <f t="shared" si="95"/>
        <v>4.4000000000000004</v>
      </c>
      <c r="Q80" s="5">
        <f t="shared" si="95"/>
        <v>4.4000000000000004</v>
      </c>
      <c r="R80" s="5">
        <f t="shared" si="95"/>
        <v>4.4000000000000004</v>
      </c>
      <c r="S80" s="5">
        <f t="shared" si="95"/>
        <v>4.4000000000000004</v>
      </c>
      <c r="T80" s="5">
        <f t="shared" si="95"/>
        <v>4.4000000000000004</v>
      </c>
      <c r="U80" s="13">
        <f t="shared" si="43"/>
        <v>13.200000000000001</v>
      </c>
      <c r="V80" s="13">
        <f t="shared" si="44"/>
        <v>13.200000000000001</v>
      </c>
      <c r="W80" s="13">
        <f t="shared" si="45"/>
        <v>13.200000000000001</v>
      </c>
      <c r="X80" s="13">
        <f t="shared" si="46"/>
        <v>13.200000000000001</v>
      </c>
      <c r="Y80" s="13">
        <f t="shared" si="47"/>
        <v>52.800000000000004</v>
      </c>
      <c r="Z80" s="5">
        <f t="shared" ref="Z80" si="96">Z81+Z82</f>
        <v>4.4000000000000004</v>
      </c>
      <c r="AA80" s="5">
        <f t="shared" ref="AA80" si="97">AA81+AA82</f>
        <v>4.4000000000000004</v>
      </c>
      <c r="AB80" s="5">
        <f t="shared" ref="AB80" si="98">AB81+AB82</f>
        <v>4.4000000000000004</v>
      </c>
      <c r="AC80" s="5">
        <f t="shared" ref="AC80" si="99">AC81+AC82</f>
        <v>4.4000000000000004</v>
      </c>
      <c r="AD80" s="5">
        <f t="shared" ref="AD80" si="100">AD81+AD82</f>
        <v>4.4000000000000004</v>
      </c>
      <c r="AE80" s="5">
        <f t="shared" ref="AE80" si="101">AE81+AE82</f>
        <v>4.4000000000000004</v>
      </c>
      <c r="AF80" s="5">
        <f t="shared" ref="AF80" si="102">AF81+AF82</f>
        <v>4.4000000000000004</v>
      </c>
      <c r="AG80" s="5">
        <f t="shared" ref="AG80" si="103">AG81+AG82</f>
        <v>4.4000000000000004</v>
      </c>
      <c r="AH80" s="5">
        <f t="shared" ref="AH80" si="104">AH81+AH82</f>
        <v>4.4000000000000004</v>
      </c>
      <c r="AI80" s="5">
        <f t="shared" ref="AI80" si="105">AI81+AI82</f>
        <v>4.4000000000000004</v>
      </c>
      <c r="AJ80" s="5">
        <f t="shared" ref="AJ80" si="106">AJ81+AJ82</f>
        <v>4.4000000000000004</v>
      </c>
      <c r="AK80" s="5">
        <f t="shared" ref="AK80" si="107">AK81+AK82</f>
        <v>4.4000000000000004</v>
      </c>
      <c r="AL80" s="13">
        <f t="shared" si="48"/>
        <v>13.200000000000001</v>
      </c>
      <c r="AM80" s="13">
        <f t="shared" si="49"/>
        <v>13.200000000000001</v>
      </c>
      <c r="AN80" s="13">
        <f t="shared" si="50"/>
        <v>13.200000000000001</v>
      </c>
      <c r="AO80" s="13">
        <f t="shared" si="51"/>
        <v>13.200000000000001</v>
      </c>
      <c r="AP80" s="13">
        <f t="shared" si="52"/>
        <v>52.800000000000004</v>
      </c>
    </row>
    <row r="81" spans="1:42" outlineLevel="1">
      <c r="A81" s="16" t="str">
        <f t="shared" si="53"/>
        <v>新产品线事业部</v>
      </c>
      <c r="B81" s="16" t="str">
        <f t="shared" si="54"/>
        <v>自制刀具</v>
      </c>
      <c r="C81" s="4" t="s">
        <v>269</v>
      </c>
      <c r="D81" s="4">
        <v>79</v>
      </c>
      <c r="E81" s="4" t="s">
        <v>226</v>
      </c>
      <c r="F81" s="4" t="s">
        <v>70</v>
      </c>
      <c r="G81" s="4" t="s">
        <v>26</v>
      </c>
      <c r="H81" s="4" t="s">
        <v>283</v>
      </c>
      <c r="I81" s="9">
        <v>2.2000000000000002</v>
      </c>
      <c r="J81" s="9">
        <v>2.2000000000000002</v>
      </c>
      <c r="K81" s="9">
        <v>2.2000000000000002</v>
      </c>
      <c r="L81" s="9">
        <v>2.2000000000000002</v>
      </c>
      <c r="M81" s="9">
        <v>2.2000000000000002</v>
      </c>
      <c r="N81" s="9">
        <v>2.2000000000000002</v>
      </c>
      <c r="O81" s="9">
        <v>2.2000000000000002</v>
      </c>
      <c r="P81" s="9">
        <v>2.2000000000000002</v>
      </c>
      <c r="Q81" s="9">
        <v>2.2000000000000002</v>
      </c>
      <c r="R81" s="9">
        <v>2.2000000000000002</v>
      </c>
      <c r="S81" s="9">
        <v>2.2000000000000002</v>
      </c>
      <c r="T81" s="9">
        <v>2.2000000000000002</v>
      </c>
      <c r="U81" s="13">
        <f t="shared" si="43"/>
        <v>6.6000000000000005</v>
      </c>
      <c r="V81" s="13">
        <f t="shared" si="44"/>
        <v>6.6000000000000005</v>
      </c>
      <c r="W81" s="13">
        <f t="shared" si="45"/>
        <v>6.6000000000000005</v>
      </c>
      <c r="X81" s="13">
        <f t="shared" si="46"/>
        <v>6.6000000000000005</v>
      </c>
      <c r="Y81" s="13">
        <f t="shared" si="47"/>
        <v>26.400000000000002</v>
      </c>
      <c r="Z81" s="9">
        <v>2.2000000000000002</v>
      </c>
      <c r="AA81" s="9">
        <v>2.2000000000000002</v>
      </c>
      <c r="AB81" s="9">
        <v>2.2000000000000002</v>
      </c>
      <c r="AC81" s="9">
        <v>2.2000000000000002</v>
      </c>
      <c r="AD81" s="9">
        <v>2.2000000000000002</v>
      </c>
      <c r="AE81" s="9">
        <v>2.2000000000000002</v>
      </c>
      <c r="AF81" s="9">
        <v>2.2000000000000002</v>
      </c>
      <c r="AG81" s="9">
        <v>2.2000000000000002</v>
      </c>
      <c r="AH81" s="9">
        <v>2.2000000000000002</v>
      </c>
      <c r="AI81" s="9">
        <v>2.2000000000000002</v>
      </c>
      <c r="AJ81" s="9">
        <v>2.2000000000000002</v>
      </c>
      <c r="AK81" s="9">
        <v>2.2000000000000002</v>
      </c>
      <c r="AL81" s="13">
        <f t="shared" si="48"/>
        <v>6.6000000000000005</v>
      </c>
      <c r="AM81" s="13">
        <f t="shared" si="49"/>
        <v>6.6000000000000005</v>
      </c>
      <c r="AN81" s="13">
        <f t="shared" si="50"/>
        <v>6.6000000000000005</v>
      </c>
      <c r="AO81" s="13">
        <f t="shared" si="51"/>
        <v>6.6000000000000005</v>
      </c>
      <c r="AP81" s="13">
        <f t="shared" si="52"/>
        <v>26.400000000000002</v>
      </c>
    </row>
    <row r="82" spans="1:42" outlineLevel="1">
      <c r="A82" s="16" t="str">
        <f t="shared" si="53"/>
        <v>新产品线事业部</v>
      </c>
      <c r="B82" s="16" t="str">
        <f t="shared" si="54"/>
        <v>自制刀具</v>
      </c>
      <c r="C82" s="4" t="s">
        <v>269</v>
      </c>
      <c r="D82" s="4">
        <v>80</v>
      </c>
      <c r="E82" s="4" t="s">
        <v>227</v>
      </c>
      <c r="F82" s="4" t="s">
        <v>71</v>
      </c>
      <c r="G82" s="4" t="s">
        <v>15</v>
      </c>
      <c r="H82" s="4" t="s">
        <v>283</v>
      </c>
      <c r="I82" s="9">
        <v>2.2000000000000002</v>
      </c>
      <c r="J82" s="9">
        <v>2.2000000000000002</v>
      </c>
      <c r="K82" s="9">
        <v>2.2000000000000002</v>
      </c>
      <c r="L82" s="9">
        <v>2.2000000000000002</v>
      </c>
      <c r="M82" s="9">
        <v>2.2000000000000002</v>
      </c>
      <c r="N82" s="9">
        <v>2.2000000000000002</v>
      </c>
      <c r="O82" s="9">
        <v>2.2000000000000002</v>
      </c>
      <c r="P82" s="9">
        <v>2.2000000000000002</v>
      </c>
      <c r="Q82" s="9">
        <v>2.2000000000000002</v>
      </c>
      <c r="R82" s="9">
        <v>2.2000000000000002</v>
      </c>
      <c r="S82" s="9">
        <v>2.2000000000000002</v>
      </c>
      <c r="T82" s="9">
        <v>2.2000000000000002</v>
      </c>
      <c r="U82" s="13">
        <f t="shared" si="43"/>
        <v>6.6000000000000005</v>
      </c>
      <c r="V82" s="13">
        <f t="shared" si="44"/>
        <v>6.6000000000000005</v>
      </c>
      <c r="W82" s="13">
        <f t="shared" si="45"/>
        <v>6.6000000000000005</v>
      </c>
      <c r="X82" s="13">
        <f t="shared" si="46"/>
        <v>6.6000000000000005</v>
      </c>
      <c r="Y82" s="13">
        <f t="shared" si="47"/>
        <v>26.400000000000002</v>
      </c>
      <c r="Z82" s="9">
        <v>2.2000000000000002</v>
      </c>
      <c r="AA82" s="9">
        <v>2.2000000000000002</v>
      </c>
      <c r="AB82" s="9">
        <v>2.2000000000000002</v>
      </c>
      <c r="AC82" s="9">
        <v>2.2000000000000002</v>
      </c>
      <c r="AD82" s="9">
        <v>2.2000000000000002</v>
      </c>
      <c r="AE82" s="9">
        <v>2.2000000000000002</v>
      </c>
      <c r="AF82" s="9">
        <v>2.2000000000000002</v>
      </c>
      <c r="AG82" s="9">
        <v>2.2000000000000002</v>
      </c>
      <c r="AH82" s="9">
        <v>2.2000000000000002</v>
      </c>
      <c r="AI82" s="9">
        <v>2.2000000000000002</v>
      </c>
      <c r="AJ82" s="9">
        <v>2.2000000000000002</v>
      </c>
      <c r="AK82" s="9">
        <v>2.2000000000000002</v>
      </c>
      <c r="AL82" s="13">
        <f t="shared" si="48"/>
        <v>6.6000000000000005</v>
      </c>
      <c r="AM82" s="13">
        <f t="shared" si="49"/>
        <v>6.6000000000000005</v>
      </c>
      <c r="AN82" s="13">
        <f t="shared" si="50"/>
        <v>6.6000000000000005</v>
      </c>
      <c r="AO82" s="13">
        <f t="shared" si="51"/>
        <v>6.6000000000000005</v>
      </c>
      <c r="AP82" s="13">
        <f t="shared" si="52"/>
        <v>26.400000000000002</v>
      </c>
    </row>
    <row r="83" spans="1:42">
      <c r="A83" s="16" t="str">
        <f t="shared" si="53"/>
        <v>新产品线事业部</v>
      </c>
      <c r="B83" s="16" t="str">
        <f t="shared" si="54"/>
        <v>自制刀具</v>
      </c>
      <c r="C83" s="4" t="s">
        <v>269</v>
      </c>
      <c r="D83" s="4">
        <v>81</v>
      </c>
      <c r="E83" s="4" t="s">
        <v>306</v>
      </c>
      <c r="F83" s="4" t="s">
        <v>72</v>
      </c>
      <c r="G83" s="4"/>
      <c r="H83" s="4" t="s">
        <v>307</v>
      </c>
      <c r="I83" s="20">
        <f>I84+I85</f>
        <v>4.4000000000000004</v>
      </c>
      <c r="J83" s="5">
        <f t="shared" ref="J83:T83" si="108">J84+J85</f>
        <v>4.4000000000000004</v>
      </c>
      <c r="K83" s="5">
        <f t="shared" si="108"/>
        <v>4.4000000000000004</v>
      </c>
      <c r="L83" s="5">
        <f t="shared" si="108"/>
        <v>4.4000000000000004</v>
      </c>
      <c r="M83" s="5">
        <f t="shared" si="108"/>
        <v>4.4000000000000004</v>
      </c>
      <c r="N83" s="5">
        <f t="shared" si="108"/>
        <v>4.4000000000000004</v>
      </c>
      <c r="O83" s="5">
        <f t="shared" si="108"/>
        <v>4.4000000000000004</v>
      </c>
      <c r="P83" s="5">
        <f t="shared" si="108"/>
        <v>4.4000000000000004</v>
      </c>
      <c r="Q83" s="5">
        <f t="shared" si="108"/>
        <v>4.4000000000000004</v>
      </c>
      <c r="R83" s="5">
        <f t="shared" si="108"/>
        <v>4.4000000000000004</v>
      </c>
      <c r="S83" s="5">
        <f t="shared" si="108"/>
        <v>4.4000000000000004</v>
      </c>
      <c r="T83" s="5">
        <f t="shared" si="108"/>
        <v>4.4000000000000004</v>
      </c>
      <c r="U83" s="13">
        <f t="shared" si="43"/>
        <v>13.200000000000001</v>
      </c>
      <c r="V83" s="13">
        <f t="shared" si="44"/>
        <v>13.200000000000001</v>
      </c>
      <c r="W83" s="13">
        <f t="shared" si="45"/>
        <v>13.200000000000001</v>
      </c>
      <c r="X83" s="13">
        <f t="shared" si="46"/>
        <v>13.200000000000001</v>
      </c>
      <c r="Y83" s="13">
        <f t="shared" si="47"/>
        <v>52.800000000000004</v>
      </c>
      <c r="Z83" s="5">
        <f t="shared" ref="Z83" si="109">Z84+Z85</f>
        <v>4.4000000000000004</v>
      </c>
      <c r="AA83" s="5">
        <f t="shared" ref="AA83" si="110">AA84+AA85</f>
        <v>4.4000000000000004</v>
      </c>
      <c r="AB83" s="5">
        <f t="shared" ref="AB83" si="111">AB84+AB85</f>
        <v>4.4000000000000004</v>
      </c>
      <c r="AC83" s="5">
        <f t="shared" ref="AC83" si="112">AC84+AC85</f>
        <v>4.4000000000000004</v>
      </c>
      <c r="AD83" s="5">
        <f t="shared" ref="AD83" si="113">AD84+AD85</f>
        <v>4.4000000000000004</v>
      </c>
      <c r="AE83" s="5">
        <f t="shared" ref="AE83" si="114">AE84+AE85</f>
        <v>4.4000000000000004</v>
      </c>
      <c r="AF83" s="5">
        <f t="shared" ref="AF83" si="115">AF84+AF85</f>
        <v>4.4000000000000004</v>
      </c>
      <c r="AG83" s="5">
        <f t="shared" ref="AG83" si="116">AG84+AG85</f>
        <v>4.4000000000000004</v>
      </c>
      <c r="AH83" s="5">
        <f t="shared" ref="AH83" si="117">AH84+AH85</f>
        <v>4.4000000000000004</v>
      </c>
      <c r="AI83" s="5">
        <f t="shared" ref="AI83" si="118">AI84+AI85</f>
        <v>4.4000000000000004</v>
      </c>
      <c r="AJ83" s="5">
        <f t="shared" ref="AJ83" si="119">AJ84+AJ85</f>
        <v>4.4000000000000004</v>
      </c>
      <c r="AK83" s="5">
        <f t="shared" ref="AK83" si="120">AK84+AK85</f>
        <v>4.4000000000000004</v>
      </c>
      <c r="AL83" s="13">
        <f t="shared" si="48"/>
        <v>13.200000000000001</v>
      </c>
      <c r="AM83" s="13">
        <f t="shared" si="49"/>
        <v>13.200000000000001</v>
      </c>
      <c r="AN83" s="13">
        <f t="shared" si="50"/>
        <v>13.200000000000001</v>
      </c>
      <c r="AO83" s="13">
        <f t="shared" si="51"/>
        <v>13.200000000000001</v>
      </c>
      <c r="AP83" s="13">
        <f t="shared" si="52"/>
        <v>52.800000000000004</v>
      </c>
    </row>
    <row r="84" spans="1:42" outlineLevel="1">
      <c r="A84" s="16" t="str">
        <f t="shared" si="53"/>
        <v>新产品线事业部</v>
      </c>
      <c r="B84" s="16" t="str">
        <f t="shared" si="54"/>
        <v>自制刀具</v>
      </c>
      <c r="C84" s="4" t="s">
        <v>269</v>
      </c>
      <c r="D84" s="4">
        <v>82</v>
      </c>
      <c r="E84" s="4" t="s">
        <v>228</v>
      </c>
      <c r="F84" s="4" t="s">
        <v>73</v>
      </c>
      <c r="G84" s="4" t="s">
        <v>26</v>
      </c>
      <c r="H84" s="4" t="s">
        <v>283</v>
      </c>
      <c r="I84" s="9">
        <v>2.2000000000000002</v>
      </c>
      <c r="J84" s="9">
        <v>2.2000000000000002</v>
      </c>
      <c r="K84" s="9">
        <v>2.2000000000000002</v>
      </c>
      <c r="L84" s="9">
        <v>2.2000000000000002</v>
      </c>
      <c r="M84" s="9">
        <v>2.2000000000000002</v>
      </c>
      <c r="N84" s="9">
        <v>2.2000000000000002</v>
      </c>
      <c r="O84" s="9">
        <v>2.2000000000000002</v>
      </c>
      <c r="P84" s="9">
        <v>2.2000000000000002</v>
      </c>
      <c r="Q84" s="9">
        <v>2.2000000000000002</v>
      </c>
      <c r="R84" s="9">
        <v>2.2000000000000002</v>
      </c>
      <c r="S84" s="9">
        <v>2.2000000000000002</v>
      </c>
      <c r="T84" s="9">
        <v>2.2000000000000002</v>
      </c>
      <c r="U84" s="13">
        <f t="shared" si="43"/>
        <v>6.6000000000000005</v>
      </c>
      <c r="V84" s="13">
        <f t="shared" si="44"/>
        <v>6.6000000000000005</v>
      </c>
      <c r="W84" s="13">
        <f t="shared" si="45"/>
        <v>6.6000000000000005</v>
      </c>
      <c r="X84" s="13">
        <f t="shared" si="46"/>
        <v>6.6000000000000005</v>
      </c>
      <c r="Y84" s="13">
        <f t="shared" si="47"/>
        <v>26.400000000000002</v>
      </c>
      <c r="Z84" s="9">
        <v>2.2000000000000002</v>
      </c>
      <c r="AA84" s="9">
        <v>2.2000000000000002</v>
      </c>
      <c r="AB84" s="9">
        <v>2.2000000000000002</v>
      </c>
      <c r="AC84" s="9">
        <v>2.2000000000000002</v>
      </c>
      <c r="AD84" s="9">
        <v>2.2000000000000002</v>
      </c>
      <c r="AE84" s="9">
        <v>2.2000000000000002</v>
      </c>
      <c r="AF84" s="9">
        <v>2.2000000000000002</v>
      </c>
      <c r="AG84" s="9">
        <v>2.2000000000000002</v>
      </c>
      <c r="AH84" s="9">
        <v>2.2000000000000002</v>
      </c>
      <c r="AI84" s="9">
        <v>2.2000000000000002</v>
      </c>
      <c r="AJ84" s="9">
        <v>2.2000000000000002</v>
      </c>
      <c r="AK84" s="9">
        <v>2.2000000000000002</v>
      </c>
      <c r="AL84" s="13">
        <f t="shared" si="48"/>
        <v>6.6000000000000005</v>
      </c>
      <c r="AM84" s="13">
        <f t="shared" si="49"/>
        <v>6.6000000000000005</v>
      </c>
      <c r="AN84" s="13">
        <f t="shared" si="50"/>
        <v>6.6000000000000005</v>
      </c>
      <c r="AO84" s="13">
        <f t="shared" si="51"/>
        <v>6.6000000000000005</v>
      </c>
      <c r="AP84" s="13">
        <f t="shared" si="52"/>
        <v>26.400000000000002</v>
      </c>
    </row>
    <row r="85" spans="1:42" outlineLevel="1">
      <c r="A85" s="16" t="str">
        <f t="shared" si="53"/>
        <v>新产品线事业部</v>
      </c>
      <c r="B85" s="16" t="str">
        <f t="shared" si="54"/>
        <v>自制刀具</v>
      </c>
      <c r="C85" s="4" t="s">
        <v>269</v>
      </c>
      <c r="D85" s="4">
        <v>83</v>
      </c>
      <c r="E85" s="4" t="s">
        <v>229</v>
      </c>
      <c r="F85" s="4" t="s">
        <v>74</v>
      </c>
      <c r="G85" s="4" t="s">
        <v>15</v>
      </c>
      <c r="H85" s="4" t="s">
        <v>283</v>
      </c>
      <c r="I85" s="9">
        <v>2.2000000000000002</v>
      </c>
      <c r="J85" s="9">
        <v>2.2000000000000002</v>
      </c>
      <c r="K85" s="9">
        <v>2.2000000000000002</v>
      </c>
      <c r="L85" s="9">
        <v>2.2000000000000002</v>
      </c>
      <c r="M85" s="9">
        <v>2.2000000000000002</v>
      </c>
      <c r="N85" s="9">
        <v>2.2000000000000002</v>
      </c>
      <c r="O85" s="9">
        <v>2.2000000000000002</v>
      </c>
      <c r="P85" s="9">
        <v>2.2000000000000002</v>
      </c>
      <c r="Q85" s="9">
        <v>2.2000000000000002</v>
      </c>
      <c r="R85" s="9">
        <v>2.2000000000000002</v>
      </c>
      <c r="S85" s="9">
        <v>2.2000000000000002</v>
      </c>
      <c r="T85" s="9">
        <v>2.2000000000000002</v>
      </c>
      <c r="U85" s="13">
        <f t="shared" si="43"/>
        <v>6.6000000000000005</v>
      </c>
      <c r="V85" s="13">
        <f t="shared" si="44"/>
        <v>6.6000000000000005</v>
      </c>
      <c r="W85" s="13">
        <f t="shared" si="45"/>
        <v>6.6000000000000005</v>
      </c>
      <c r="X85" s="13">
        <f t="shared" si="46"/>
        <v>6.6000000000000005</v>
      </c>
      <c r="Y85" s="13">
        <f t="shared" si="47"/>
        <v>26.400000000000002</v>
      </c>
      <c r="Z85" s="9">
        <v>2.2000000000000002</v>
      </c>
      <c r="AA85" s="9">
        <v>2.2000000000000002</v>
      </c>
      <c r="AB85" s="9">
        <v>2.2000000000000002</v>
      </c>
      <c r="AC85" s="9">
        <v>2.2000000000000002</v>
      </c>
      <c r="AD85" s="9">
        <v>2.2000000000000002</v>
      </c>
      <c r="AE85" s="9">
        <v>2.2000000000000002</v>
      </c>
      <c r="AF85" s="9">
        <v>2.2000000000000002</v>
      </c>
      <c r="AG85" s="9">
        <v>2.2000000000000002</v>
      </c>
      <c r="AH85" s="9">
        <v>2.2000000000000002</v>
      </c>
      <c r="AI85" s="9">
        <v>2.2000000000000002</v>
      </c>
      <c r="AJ85" s="9">
        <v>2.2000000000000002</v>
      </c>
      <c r="AK85" s="9">
        <v>2.2000000000000002</v>
      </c>
      <c r="AL85" s="13">
        <f t="shared" si="48"/>
        <v>6.6000000000000005</v>
      </c>
      <c r="AM85" s="13">
        <f t="shared" si="49"/>
        <v>6.6000000000000005</v>
      </c>
      <c r="AN85" s="13">
        <f t="shared" si="50"/>
        <v>6.6000000000000005</v>
      </c>
      <c r="AO85" s="13">
        <f t="shared" si="51"/>
        <v>6.6000000000000005</v>
      </c>
      <c r="AP85" s="13">
        <f t="shared" si="52"/>
        <v>26.400000000000002</v>
      </c>
    </row>
    <row r="86" spans="1:42">
      <c r="A86" s="16" t="str">
        <f t="shared" si="53"/>
        <v>新产品线事业部</v>
      </c>
      <c r="B86" s="16" t="str">
        <f t="shared" si="54"/>
        <v>自制刀具</v>
      </c>
      <c r="C86" s="4" t="s">
        <v>269</v>
      </c>
      <c r="D86" s="4">
        <v>84</v>
      </c>
      <c r="E86" s="4" t="s">
        <v>308</v>
      </c>
      <c r="F86" s="4" t="s">
        <v>75</v>
      </c>
      <c r="G86" s="4"/>
      <c r="H86" s="4" t="s">
        <v>303</v>
      </c>
      <c r="I86" s="20">
        <f>I87+I88</f>
        <v>4.4000000000000004</v>
      </c>
      <c r="J86" s="5">
        <f t="shared" ref="J86:T86" si="121">J87+J88</f>
        <v>4.4000000000000004</v>
      </c>
      <c r="K86" s="5">
        <f t="shared" si="121"/>
        <v>4.4000000000000004</v>
      </c>
      <c r="L86" s="5">
        <f t="shared" si="121"/>
        <v>4.4000000000000004</v>
      </c>
      <c r="M86" s="5">
        <f t="shared" si="121"/>
        <v>4.4000000000000004</v>
      </c>
      <c r="N86" s="5">
        <f t="shared" si="121"/>
        <v>4.4000000000000004</v>
      </c>
      <c r="O86" s="5">
        <f t="shared" si="121"/>
        <v>4.4000000000000004</v>
      </c>
      <c r="P86" s="5">
        <f t="shared" si="121"/>
        <v>4.4000000000000004</v>
      </c>
      <c r="Q86" s="5">
        <f t="shared" si="121"/>
        <v>4.4000000000000004</v>
      </c>
      <c r="R86" s="5">
        <f t="shared" si="121"/>
        <v>4.4000000000000004</v>
      </c>
      <c r="S86" s="5">
        <f t="shared" si="121"/>
        <v>4.4000000000000004</v>
      </c>
      <c r="T86" s="5">
        <f t="shared" si="121"/>
        <v>4.4000000000000004</v>
      </c>
      <c r="U86" s="13">
        <f t="shared" si="43"/>
        <v>13.200000000000001</v>
      </c>
      <c r="V86" s="13">
        <f t="shared" si="44"/>
        <v>13.200000000000001</v>
      </c>
      <c r="W86" s="13">
        <f t="shared" si="45"/>
        <v>13.200000000000001</v>
      </c>
      <c r="X86" s="13">
        <f t="shared" si="46"/>
        <v>13.200000000000001</v>
      </c>
      <c r="Y86" s="13">
        <f t="shared" si="47"/>
        <v>52.800000000000004</v>
      </c>
      <c r="Z86" s="5">
        <f t="shared" ref="Z86" si="122">Z87+Z88</f>
        <v>4.4000000000000004</v>
      </c>
      <c r="AA86" s="5">
        <f t="shared" ref="AA86" si="123">AA87+AA88</f>
        <v>4.4000000000000004</v>
      </c>
      <c r="AB86" s="5">
        <f t="shared" ref="AB86" si="124">AB87+AB88</f>
        <v>4.4000000000000004</v>
      </c>
      <c r="AC86" s="5">
        <f t="shared" ref="AC86" si="125">AC87+AC88</f>
        <v>4.4000000000000004</v>
      </c>
      <c r="AD86" s="5">
        <f t="shared" ref="AD86" si="126">AD87+AD88</f>
        <v>4.4000000000000004</v>
      </c>
      <c r="AE86" s="5">
        <f t="shared" ref="AE86" si="127">AE87+AE88</f>
        <v>4.4000000000000004</v>
      </c>
      <c r="AF86" s="5">
        <f t="shared" ref="AF86" si="128">AF87+AF88</f>
        <v>4.4000000000000004</v>
      </c>
      <c r="AG86" s="5">
        <f t="shared" ref="AG86" si="129">AG87+AG88</f>
        <v>4.4000000000000004</v>
      </c>
      <c r="AH86" s="5">
        <f t="shared" ref="AH86" si="130">AH87+AH88</f>
        <v>4.4000000000000004</v>
      </c>
      <c r="AI86" s="5">
        <f t="shared" ref="AI86" si="131">AI87+AI88</f>
        <v>4.4000000000000004</v>
      </c>
      <c r="AJ86" s="5">
        <f t="shared" ref="AJ86" si="132">AJ87+AJ88</f>
        <v>4.4000000000000004</v>
      </c>
      <c r="AK86" s="5">
        <f t="shared" ref="AK86" si="133">AK87+AK88</f>
        <v>4.4000000000000004</v>
      </c>
      <c r="AL86" s="13">
        <f t="shared" si="48"/>
        <v>13.200000000000001</v>
      </c>
      <c r="AM86" s="13">
        <f t="shared" si="49"/>
        <v>13.200000000000001</v>
      </c>
      <c r="AN86" s="13">
        <f t="shared" si="50"/>
        <v>13.200000000000001</v>
      </c>
      <c r="AO86" s="13">
        <f t="shared" si="51"/>
        <v>13.200000000000001</v>
      </c>
      <c r="AP86" s="13">
        <f t="shared" si="52"/>
        <v>52.800000000000004</v>
      </c>
    </row>
    <row r="87" spans="1:42" outlineLevel="1">
      <c r="A87" s="16" t="str">
        <f t="shared" si="53"/>
        <v>新产品线事业部</v>
      </c>
      <c r="B87" s="16" t="str">
        <f t="shared" si="54"/>
        <v>自制刀具</v>
      </c>
      <c r="C87" s="4" t="s">
        <v>269</v>
      </c>
      <c r="D87" s="4">
        <v>85</v>
      </c>
      <c r="E87" s="4" t="s">
        <v>230</v>
      </c>
      <c r="F87" s="4" t="s">
        <v>76</v>
      </c>
      <c r="G87" s="4" t="s">
        <v>26</v>
      </c>
      <c r="H87" s="4" t="s">
        <v>283</v>
      </c>
      <c r="I87" s="9">
        <v>2.2000000000000002</v>
      </c>
      <c r="J87" s="9">
        <v>2.2000000000000002</v>
      </c>
      <c r="K87" s="9">
        <v>2.2000000000000002</v>
      </c>
      <c r="L87" s="9">
        <v>2.2000000000000002</v>
      </c>
      <c r="M87" s="9">
        <v>2.2000000000000002</v>
      </c>
      <c r="N87" s="9">
        <v>2.2000000000000002</v>
      </c>
      <c r="O87" s="9">
        <v>2.2000000000000002</v>
      </c>
      <c r="P87" s="9">
        <v>2.2000000000000002</v>
      </c>
      <c r="Q87" s="9">
        <v>2.2000000000000002</v>
      </c>
      <c r="R87" s="9">
        <v>2.2000000000000002</v>
      </c>
      <c r="S87" s="9">
        <v>2.2000000000000002</v>
      </c>
      <c r="T87" s="9">
        <v>2.2000000000000002</v>
      </c>
      <c r="U87" s="13">
        <f t="shared" si="43"/>
        <v>6.6000000000000005</v>
      </c>
      <c r="V87" s="13">
        <f t="shared" si="44"/>
        <v>6.6000000000000005</v>
      </c>
      <c r="W87" s="13">
        <f t="shared" si="45"/>
        <v>6.6000000000000005</v>
      </c>
      <c r="X87" s="13">
        <f t="shared" si="46"/>
        <v>6.6000000000000005</v>
      </c>
      <c r="Y87" s="13">
        <f t="shared" si="47"/>
        <v>26.400000000000002</v>
      </c>
      <c r="Z87" s="9">
        <v>2.2000000000000002</v>
      </c>
      <c r="AA87" s="9">
        <v>2.2000000000000002</v>
      </c>
      <c r="AB87" s="9">
        <v>2.2000000000000002</v>
      </c>
      <c r="AC87" s="9">
        <v>2.2000000000000002</v>
      </c>
      <c r="AD87" s="9">
        <v>2.2000000000000002</v>
      </c>
      <c r="AE87" s="9">
        <v>2.2000000000000002</v>
      </c>
      <c r="AF87" s="9">
        <v>2.2000000000000002</v>
      </c>
      <c r="AG87" s="9">
        <v>2.2000000000000002</v>
      </c>
      <c r="AH87" s="9">
        <v>2.2000000000000002</v>
      </c>
      <c r="AI87" s="9">
        <v>2.2000000000000002</v>
      </c>
      <c r="AJ87" s="9">
        <v>2.2000000000000002</v>
      </c>
      <c r="AK87" s="9">
        <v>2.2000000000000002</v>
      </c>
      <c r="AL87" s="13">
        <f t="shared" si="48"/>
        <v>6.6000000000000005</v>
      </c>
      <c r="AM87" s="13">
        <f t="shared" si="49"/>
        <v>6.6000000000000005</v>
      </c>
      <c r="AN87" s="13">
        <f t="shared" si="50"/>
        <v>6.6000000000000005</v>
      </c>
      <c r="AO87" s="13">
        <f t="shared" si="51"/>
        <v>6.6000000000000005</v>
      </c>
      <c r="AP87" s="13">
        <f t="shared" si="52"/>
        <v>26.400000000000002</v>
      </c>
    </row>
    <row r="88" spans="1:42" outlineLevel="1">
      <c r="A88" s="16" t="str">
        <f t="shared" si="53"/>
        <v>新产品线事业部</v>
      </c>
      <c r="B88" s="16" t="str">
        <f t="shared" si="54"/>
        <v>自制刀具</v>
      </c>
      <c r="C88" s="4" t="s">
        <v>269</v>
      </c>
      <c r="D88" s="4">
        <v>86</v>
      </c>
      <c r="E88" s="4" t="s">
        <v>231</v>
      </c>
      <c r="F88" s="4" t="s">
        <v>77</v>
      </c>
      <c r="G88" s="4" t="s">
        <v>15</v>
      </c>
      <c r="H88" s="4" t="s">
        <v>283</v>
      </c>
      <c r="I88" s="9">
        <v>2.2000000000000002</v>
      </c>
      <c r="J88" s="9">
        <v>2.2000000000000002</v>
      </c>
      <c r="K88" s="9">
        <v>2.2000000000000002</v>
      </c>
      <c r="L88" s="9">
        <v>2.2000000000000002</v>
      </c>
      <c r="M88" s="9">
        <v>2.2000000000000002</v>
      </c>
      <c r="N88" s="9">
        <v>2.2000000000000002</v>
      </c>
      <c r="O88" s="9">
        <v>2.2000000000000002</v>
      </c>
      <c r="P88" s="9">
        <v>2.2000000000000002</v>
      </c>
      <c r="Q88" s="9">
        <v>2.2000000000000002</v>
      </c>
      <c r="R88" s="9">
        <v>2.2000000000000002</v>
      </c>
      <c r="S88" s="9">
        <v>2.2000000000000002</v>
      </c>
      <c r="T88" s="9">
        <v>2.2000000000000002</v>
      </c>
      <c r="U88" s="13">
        <f t="shared" si="43"/>
        <v>6.6000000000000005</v>
      </c>
      <c r="V88" s="13">
        <f t="shared" si="44"/>
        <v>6.6000000000000005</v>
      </c>
      <c r="W88" s="13">
        <f t="shared" si="45"/>
        <v>6.6000000000000005</v>
      </c>
      <c r="X88" s="13">
        <f t="shared" si="46"/>
        <v>6.6000000000000005</v>
      </c>
      <c r="Y88" s="13">
        <f t="shared" si="47"/>
        <v>26.400000000000002</v>
      </c>
      <c r="Z88" s="9">
        <v>2.2000000000000002</v>
      </c>
      <c r="AA88" s="9">
        <v>2.2000000000000002</v>
      </c>
      <c r="AB88" s="9">
        <v>2.2000000000000002</v>
      </c>
      <c r="AC88" s="9">
        <v>2.2000000000000002</v>
      </c>
      <c r="AD88" s="9">
        <v>2.2000000000000002</v>
      </c>
      <c r="AE88" s="9">
        <v>2.2000000000000002</v>
      </c>
      <c r="AF88" s="9">
        <v>2.2000000000000002</v>
      </c>
      <c r="AG88" s="9">
        <v>2.2000000000000002</v>
      </c>
      <c r="AH88" s="9">
        <v>2.2000000000000002</v>
      </c>
      <c r="AI88" s="9">
        <v>2.2000000000000002</v>
      </c>
      <c r="AJ88" s="9">
        <v>2.2000000000000002</v>
      </c>
      <c r="AK88" s="9">
        <v>2.2000000000000002</v>
      </c>
      <c r="AL88" s="13">
        <f t="shared" si="48"/>
        <v>6.6000000000000005</v>
      </c>
      <c r="AM88" s="13">
        <f t="shared" si="49"/>
        <v>6.6000000000000005</v>
      </c>
      <c r="AN88" s="13">
        <f t="shared" si="50"/>
        <v>6.6000000000000005</v>
      </c>
      <c r="AO88" s="13">
        <f t="shared" si="51"/>
        <v>6.6000000000000005</v>
      </c>
      <c r="AP88" s="13">
        <f t="shared" si="52"/>
        <v>26.400000000000002</v>
      </c>
    </row>
    <row r="89" spans="1:42">
      <c r="A89" s="16" t="str">
        <f t="shared" si="53"/>
        <v>新产品线事业部</v>
      </c>
      <c r="B89" s="16" t="str">
        <f t="shared" si="54"/>
        <v>自制刀具</v>
      </c>
      <c r="C89" s="4" t="s">
        <v>269</v>
      </c>
      <c r="D89" s="4">
        <v>87</v>
      </c>
      <c r="E89" s="4" t="s">
        <v>309</v>
      </c>
      <c r="F89" s="4" t="s">
        <v>78</v>
      </c>
      <c r="G89" s="4"/>
      <c r="H89" s="4" t="s">
        <v>303</v>
      </c>
      <c r="I89" s="20">
        <f>I90+I91</f>
        <v>4.4000000000000004</v>
      </c>
      <c r="J89" s="5">
        <f t="shared" ref="J89:T89" si="134">J90+J91</f>
        <v>4.4000000000000004</v>
      </c>
      <c r="K89" s="5">
        <f t="shared" si="134"/>
        <v>4.4000000000000004</v>
      </c>
      <c r="L89" s="5">
        <f t="shared" si="134"/>
        <v>4.4000000000000004</v>
      </c>
      <c r="M89" s="5">
        <f t="shared" si="134"/>
        <v>4.4000000000000004</v>
      </c>
      <c r="N89" s="5">
        <f t="shared" si="134"/>
        <v>4.4000000000000004</v>
      </c>
      <c r="O89" s="5">
        <f t="shared" si="134"/>
        <v>4.4000000000000004</v>
      </c>
      <c r="P89" s="5">
        <f t="shared" si="134"/>
        <v>4.4000000000000004</v>
      </c>
      <c r="Q89" s="5">
        <f t="shared" si="134"/>
        <v>4.4000000000000004</v>
      </c>
      <c r="R89" s="5">
        <f t="shared" si="134"/>
        <v>4.4000000000000004</v>
      </c>
      <c r="S89" s="5">
        <f t="shared" si="134"/>
        <v>4.4000000000000004</v>
      </c>
      <c r="T89" s="5">
        <f t="shared" si="134"/>
        <v>4.4000000000000004</v>
      </c>
      <c r="U89" s="13">
        <f t="shared" si="43"/>
        <v>13.200000000000001</v>
      </c>
      <c r="V89" s="13">
        <f t="shared" si="44"/>
        <v>13.200000000000001</v>
      </c>
      <c r="W89" s="13">
        <f t="shared" si="45"/>
        <v>13.200000000000001</v>
      </c>
      <c r="X89" s="13">
        <f t="shared" si="46"/>
        <v>13.200000000000001</v>
      </c>
      <c r="Y89" s="13">
        <f t="shared" si="47"/>
        <v>52.800000000000004</v>
      </c>
      <c r="Z89" s="5">
        <f t="shared" ref="Z89" si="135">Z90+Z91</f>
        <v>4.4000000000000004</v>
      </c>
      <c r="AA89" s="5">
        <f t="shared" ref="AA89" si="136">AA90+AA91</f>
        <v>4.4000000000000004</v>
      </c>
      <c r="AB89" s="5">
        <f t="shared" ref="AB89" si="137">AB90+AB91</f>
        <v>4.4000000000000004</v>
      </c>
      <c r="AC89" s="5">
        <f t="shared" ref="AC89" si="138">AC90+AC91</f>
        <v>4.4000000000000004</v>
      </c>
      <c r="AD89" s="5">
        <f t="shared" ref="AD89" si="139">AD90+AD91</f>
        <v>4.4000000000000004</v>
      </c>
      <c r="AE89" s="5">
        <f t="shared" ref="AE89" si="140">AE90+AE91</f>
        <v>4.4000000000000004</v>
      </c>
      <c r="AF89" s="5">
        <f t="shared" ref="AF89" si="141">AF90+AF91</f>
        <v>4.4000000000000004</v>
      </c>
      <c r="AG89" s="5">
        <f t="shared" ref="AG89" si="142">AG90+AG91</f>
        <v>4.4000000000000004</v>
      </c>
      <c r="AH89" s="5">
        <f t="shared" ref="AH89" si="143">AH90+AH91</f>
        <v>4.4000000000000004</v>
      </c>
      <c r="AI89" s="5">
        <f t="shared" ref="AI89" si="144">AI90+AI91</f>
        <v>4.4000000000000004</v>
      </c>
      <c r="AJ89" s="5">
        <f t="shared" ref="AJ89" si="145">AJ90+AJ91</f>
        <v>4.4000000000000004</v>
      </c>
      <c r="AK89" s="5">
        <f t="shared" ref="AK89" si="146">AK90+AK91</f>
        <v>4.4000000000000004</v>
      </c>
      <c r="AL89" s="13">
        <f t="shared" si="48"/>
        <v>13.200000000000001</v>
      </c>
      <c r="AM89" s="13">
        <f t="shared" si="49"/>
        <v>13.200000000000001</v>
      </c>
      <c r="AN89" s="13">
        <f t="shared" si="50"/>
        <v>13.200000000000001</v>
      </c>
      <c r="AO89" s="13">
        <f t="shared" si="51"/>
        <v>13.200000000000001</v>
      </c>
      <c r="AP89" s="13">
        <f t="shared" si="52"/>
        <v>52.800000000000004</v>
      </c>
    </row>
    <row r="90" spans="1:42" outlineLevel="1">
      <c r="A90" s="16" t="str">
        <f t="shared" si="53"/>
        <v>新产品线事业部</v>
      </c>
      <c r="B90" s="16" t="str">
        <f t="shared" si="54"/>
        <v>自制刀具</v>
      </c>
      <c r="C90" s="4" t="s">
        <v>269</v>
      </c>
      <c r="D90" s="4">
        <v>88</v>
      </c>
      <c r="E90" s="4" t="s">
        <v>232</v>
      </c>
      <c r="F90" s="4" t="s">
        <v>79</v>
      </c>
      <c r="G90" s="4" t="s">
        <v>26</v>
      </c>
      <c r="H90" s="4" t="s">
        <v>283</v>
      </c>
      <c r="I90" s="9">
        <v>2.2000000000000002</v>
      </c>
      <c r="J90" s="9">
        <v>2.2000000000000002</v>
      </c>
      <c r="K90" s="9">
        <v>2.2000000000000002</v>
      </c>
      <c r="L90" s="9">
        <v>2.2000000000000002</v>
      </c>
      <c r="M90" s="9">
        <v>2.2000000000000002</v>
      </c>
      <c r="N90" s="9">
        <v>2.2000000000000002</v>
      </c>
      <c r="O90" s="9">
        <v>2.2000000000000002</v>
      </c>
      <c r="P90" s="9">
        <v>2.2000000000000002</v>
      </c>
      <c r="Q90" s="9">
        <v>2.2000000000000002</v>
      </c>
      <c r="R90" s="9">
        <v>2.2000000000000002</v>
      </c>
      <c r="S90" s="9">
        <v>2.2000000000000002</v>
      </c>
      <c r="T90" s="9">
        <v>2.2000000000000002</v>
      </c>
      <c r="U90" s="13">
        <f t="shared" si="43"/>
        <v>6.6000000000000005</v>
      </c>
      <c r="V90" s="13">
        <f t="shared" si="44"/>
        <v>6.6000000000000005</v>
      </c>
      <c r="W90" s="13">
        <f t="shared" si="45"/>
        <v>6.6000000000000005</v>
      </c>
      <c r="X90" s="13">
        <f t="shared" si="46"/>
        <v>6.6000000000000005</v>
      </c>
      <c r="Y90" s="13">
        <f t="shared" si="47"/>
        <v>26.400000000000002</v>
      </c>
      <c r="Z90" s="9">
        <v>2.2000000000000002</v>
      </c>
      <c r="AA90" s="9">
        <v>2.2000000000000002</v>
      </c>
      <c r="AB90" s="9">
        <v>2.2000000000000002</v>
      </c>
      <c r="AC90" s="9">
        <v>2.2000000000000002</v>
      </c>
      <c r="AD90" s="9">
        <v>2.2000000000000002</v>
      </c>
      <c r="AE90" s="9">
        <v>2.2000000000000002</v>
      </c>
      <c r="AF90" s="9">
        <v>2.2000000000000002</v>
      </c>
      <c r="AG90" s="9">
        <v>2.2000000000000002</v>
      </c>
      <c r="AH90" s="9">
        <v>2.2000000000000002</v>
      </c>
      <c r="AI90" s="9">
        <v>2.2000000000000002</v>
      </c>
      <c r="AJ90" s="9">
        <v>2.2000000000000002</v>
      </c>
      <c r="AK90" s="9">
        <v>2.2000000000000002</v>
      </c>
      <c r="AL90" s="13">
        <f t="shared" si="48"/>
        <v>6.6000000000000005</v>
      </c>
      <c r="AM90" s="13">
        <f t="shared" si="49"/>
        <v>6.6000000000000005</v>
      </c>
      <c r="AN90" s="13">
        <f t="shared" si="50"/>
        <v>6.6000000000000005</v>
      </c>
      <c r="AO90" s="13">
        <f t="shared" si="51"/>
        <v>6.6000000000000005</v>
      </c>
      <c r="AP90" s="13">
        <f t="shared" si="52"/>
        <v>26.400000000000002</v>
      </c>
    </row>
    <row r="91" spans="1:42" outlineLevel="1">
      <c r="A91" s="16" t="str">
        <f t="shared" si="53"/>
        <v>新产品线事业部</v>
      </c>
      <c r="B91" s="16" t="str">
        <f t="shared" si="54"/>
        <v>自制刀具</v>
      </c>
      <c r="C91" s="4" t="s">
        <v>269</v>
      </c>
      <c r="D91" s="4">
        <v>89</v>
      </c>
      <c r="E91" s="4" t="s">
        <v>233</v>
      </c>
      <c r="F91" s="4" t="s">
        <v>80</v>
      </c>
      <c r="G91" s="4" t="s">
        <v>15</v>
      </c>
      <c r="H91" s="4" t="s">
        <v>283</v>
      </c>
      <c r="I91" s="9">
        <v>2.2000000000000002</v>
      </c>
      <c r="J91" s="9">
        <v>2.2000000000000002</v>
      </c>
      <c r="K91" s="9">
        <v>2.2000000000000002</v>
      </c>
      <c r="L91" s="9">
        <v>2.2000000000000002</v>
      </c>
      <c r="M91" s="9">
        <v>2.2000000000000002</v>
      </c>
      <c r="N91" s="9">
        <v>2.2000000000000002</v>
      </c>
      <c r="O91" s="9">
        <v>2.2000000000000002</v>
      </c>
      <c r="P91" s="9">
        <v>2.2000000000000002</v>
      </c>
      <c r="Q91" s="9">
        <v>2.2000000000000002</v>
      </c>
      <c r="R91" s="9">
        <v>2.2000000000000002</v>
      </c>
      <c r="S91" s="9">
        <v>2.2000000000000002</v>
      </c>
      <c r="T91" s="9">
        <v>2.2000000000000002</v>
      </c>
      <c r="U91" s="13">
        <f t="shared" si="43"/>
        <v>6.6000000000000005</v>
      </c>
      <c r="V91" s="13">
        <f t="shared" si="44"/>
        <v>6.6000000000000005</v>
      </c>
      <c r="W91" s="13">
        <f t="shared" si="45"/>
        <v>6.6000000000000005</v>
      </c>
      <c r="X91" s="13">
        <f t="shared" si="46"/>
        <v>6.6000000000000005</v>
      </c>
      <c r="Y91" s="13">
        <f t="shared" si="47"/>
        <v>26.400000000000002</v>
      </c>
      <c r="Z91" s="9">
        <v>2.2000000000000002</v>
      </c>
      <c r="AA91" s="9">
        <v>2.2000000000000002</v>
      </c>
      <c r="AB91" s="9">
        <v>2.2000000000000002</v>
      </c>
      <c r="AC91" s="9">
        <v>2.2000000000000002</v>
      </c>
      <c r="AD91" s="9">
        <v>2.2000000000000002</v>
      </c>
      <c r="AE91" s="9">
        <v>2.2000000000000002</v>
      </c>
      <c r="AF91" s="9">
        <v>2.2000000000000002</v>
      </c>
      <c r="AG91" s="9">
        <v>2.2000000000000002</v>
      </c>
      <c r="AH91" s="9">
        <v>2.2000000000000002</v>
      </c>
      <c r="AI91" s="9">
        <v>2.2000000000000002</v>
      </c>
      <c r="AJ91" s="9">
        <v>2.2000000000000002</v>
      </c>
      <c r="AK91" s="9">
        <v>2.2000000000000002</v>
      </c>
      <c r="AL91" s="13">
        <f t="shared" si="48"/>
        <v>6.6000000000000005</v>
      </c>
      <c r="AM91" s="13">
        <f t="shared" si="49"/>
        <v>6.6000000000000005</v>
      </c>
      <c r="AN91" s="13">
        <f t="shared" si="50"/>
        <v>6.6000000000000005</v>
      </c>
      <c r="AO91" s="13">
        <f t="shared" si="51"/>
        <v>6.6000000000000005</v>
      </c>
      <c r="AP91" s="13">
        <f t="shared" si="52"/>
        <v>26.400000000000002</v>
      </c>
    </row>
    <row r="92" spans="1:42">
      <c r="A92" s="16" t="str">
        <f t="shared" si="53"/>
        <v>新产品线事业部</v>
      </c>
      <c r="B92" s="16" t="str">
        <f t="shared" si="54"/>
        <v>自制刀具</v>
      </c>
      <c r="C92" s="4" t="s">
        <v>269</v>
      </c>
      <c r="D92" s="4">
        <v>90</v>
      </c>
      <c r="E92" s="4" t="s">
        <v>310</v>
      </c>
      <c r="F92" s="4" t="s">
        <v>81</v>
      </c>
      <c r="G92" s="4"/>
      <c r="H92" s="4" t="s">
        <v>311</v>
      </c>
      <c r="I92" s="20">
        <f>I93+I94</f>
        <v>4.4000000000000004</v>
      </c>
      <c r="J92" s="5">
        <f t="shared" ref="J92:T92" si="147">J93+J94</f>
        <v>4.4000000000000004</v>
      </c>
      <c r="K92" s="5">
        <f t="shared" si="147"/>
        <v>4.4000000000000004</v>
      </c>
      <c r="L92" s="5">
        <f t="shared" si="147"/>
        <v>4.4000000000000004</v>
      </c>
      <c r="M92" s="5">
        <f t="shared" si="147"/>
        <v>4.4000000000000004</v>
      </c>
      <c r="N92" s="5">
        <f t="shared" si="147"/>
        <v>4.4000000000000004</v>
      </c>
      <c r="O92" s="5">
        <f t="shared" si="147"/>
        <v>4.4000000000000004</v>
      </c>
      <c r="P92" s="5">
        <f t="shared" si="147"/>
        <v>4.4000000000000004</v>
      </c>
      <c r="Q92" s="5">
        <f t="shared" si="147"/>
        <v>4.4000000000000004</v>
      </c>
      <c r="R92" s="5">
        <f t="shared" si="147"/>
        <v>4.4000000000000004</v>
      </c>
      <c r="S92" s="5">
        <f t="shared" si="147"/>
        <v>4.4000000000000004</v>
      </c>
      <c r="T92" s="5">
        <f t="shared" si="147"/>
        <v>4.4000000000000004</v>
      </c>
      <c r="U92" s="13">
        <f t="shared" si="43"/>
        <v>13.200000000000001</v>
      </c>
      <c r="V92" s="13">
        <f t="shared" si="44"/>
        <v>13.200000000000001</v>
      </c>
      <c r="W92" s="13">
        <f t="shared" si="45"/>
        <v>13.200000000000001</v>
      </c>
      <c r="X92" s="13">
        <f t="shared" si="46"/>
        <v>13.200000000000001</v>
      </c>
      <c r="Y92" s="13">
        <f t="shared" si="47"/>
        <v>52.800000000000004</v>
      </c>
      <c r="Z92" s="5">
        <f t="shared" ref="Z92" si="148">Z93+Z94</f>
        <v>4.4000000000000004</v>
      </c>
      <c r="AA92" s="5">
        <f t="shared" ref="AA92" si="149">AA93+AA94</f>
        <v>4.4000000000000004</v>
      </c>
      <c r="AB92" s="5">
        <f t="shared" ref="AB92" si="150">AB93+AB94</f>
        <v>4.4000000000000004</v>
      </c>
      <c r="AC92" s="5">
        <f t="shared" ref="AC92" si="151">AC93+AC94</f>
        <v>4.4000000000000004</v>
      </c>
      <c r="AD92" s="5">
        <f t="shared" ref="AD92" si="152">AD93+AD94</f>
        <v>4.4000000000000004</v>
      </c>
      <c r="AE92" s="5">
        <f t="shared" ref="AE92" si="153">AE93+AE94</f>
        <v>4.4000000000000004</v>
      </c>
      <c r="AF92" s="5">
        <f t="shared" ref="AF92" si="154">AF93+AF94</f>
        <v>4.4000000000000004</v>
      </c>
      <c r="AG92" s="5">
        <f t="shared" ref="AG92" si="155">AG93+AG94</f>
        <v>4.4000000000000004</v>
      </c>
      <c r="AH92" s="5">
        <f t="shared" ref="AH92" si="156">AH93+AH94</f>
        <v>4.4000000000000004</v>
      </c>
      <c r="AI92" s="5">
        <f t="shared" ref="AI92" si="157">AI93+AI94</f>
        <v>4.4000000000000004</v>
      </c>
      <c r="AJ92" s="5">
        <f t="shared" ref="AJ92" si="158">AJ93+AJ94</f>
        <v>4.4000000000000004</v>
      </c>
      <c r="AK92" s="5">
        <f t="shared" ref="AK92" si="159">AK93+AK94</f>
        <v>4.4000000000000004</v>
      </c>
      <c r="AL92" s="13">
        <f t="shared" si="48"/>
        <v>13.200000000000001</v>
      </c>
      <c r="AM92" s="13">
        <f t="shared" si="49"/>
        <v>13.200000000000001</v>
      </c>
      <c r="AN92" s="13">
        <f t="shared" si="50"/>
        <v>13.200000000000001</v>
      </c>
      <c r="AO92" s="13">
        <f t="shared" si="51"/>
        <v>13.200000000000001</v>
      </c>
      <c r="AP92" s="13">
        <f t="shared" si="52"/>
        <v>52.800000000000004</v>
      </c>
    </row>
    <row r="93" spans="1:42" outlineLevel="1">
      <c r="A93" s="16" t="str">
        <f t="shared" si="53"/>
        <v>新产品线事业部</v>
      </c>
      <c r="B93" s="16" t="str">
        <f t="shared" si="54"/>
        <v>自制刀具</v>
      </c>
      <c r="C93" s="4" t="s">
        <v>269</v>
      </c>
      <c r="D93" s="4">
        <v>91</v>
      </c>
      <c r="E93" s="4" t="s">
        <v>234</v>
      </c>
      <c r="F93" s="4" t="s">
        <v>82</v>
      </c>
      <c r="G93" s="4" t="s">
        <v>26</v>
      </c>
      <c r="H93" s="4" t="s">
        <v>283</v>
      </c>
      <c r="I93" s="9">
        <v>2.2000000000000002</v>
      </c>
      <c r="J93" s="9">
        <v>2.2000000000000002</v>
      </c>
      <c r="K93" s="9">
        <v>2.2000000000000002</v>
      </c>
      <c r="L93" s="9">
        <v>2.2000000000000002</v>
      </c>
      <c r="M93" s="9">
        <v>2.2000000000000002</v>
      </c>
      <c r="N93" s="9">
        <v>2.2000000000000002</v>
      </c>
      <c r="O93" s="9">
        <v>2.2000000000000002</v>
      </c>
      <c r="P93" s="9">
        <v>2.2000000000000002</v>
      </c>
      <c r="Q93" s="9">
        <v>2.2000000000000002</v>
      </c>
      <c r="R93" s="9">
        <v>2.2000000000000002</v>
      </c>
      <c r="S93" s="9">
        <v>2.2000000000000002</v>
      </c>
      <c r="T93" s="9">
        <v>2.2000000000000002</v>
      </c>
      <c r="U93" s="13">
        <f t="shared" si="43"/>
        <v>6.6000000000000005</v>
      </c>
      <c r="V93" s="13">
        <f t="shared" si="44"/>
        <v>6.6000000000000005</v>
      </c>
      <c r="W93" s="13">
        <f t="shared" si="45"/>
        <v>6.6000000000000005</v>
      </c>
      <c r="X93" s="13">
        <f t="shared" si="46"/>
        <v>6.6000000000000005</v>
      </c>
      <c r="Y93" s="13">
        <f t="shared" si="47"/>
        <v>26.400000000000002</v>
      </c>
      <c r="Z93" s="9">
        <v>2.2000000000000002</v>
      </c>
      <c r="AA93" s="9">
        <v>2.2000000000000002</v>
      </c>
      <c r="AB93" s="9">
        <v>2.2000000000000002</v>
      </c>
      <c r="AC93" s="9">
        <v>2.2000000000000002</v>
      </c>
      <c r="AD93" s="9">
        <v>2.2000000000000002</v>
      </c>
      <c r="AE93" s="9">
        <v>2.2000000000000002</v>
      </c>
      <c r="AF93" s="9">
        <v>2.2000000000000002</v>
      </c>
      <c r="AG93" s="9">
        <v>2.2000000000000002</v>
      </c>
      <c r="AH93" s="9">
        <v>2.2000000000000002</v>
      </c>
      <c r="AI93" s="9">
        <v>2.2000000000000002</v>
      </c>
      <c r="AJ93" s="9">
        <v>2.2000000000000002</v>
      </c>
      <c r="AK93" s="9">
        <v>2.2000000000000002</v>
      </c>
      <c r="AL93" s="13">
        <f t="shared" si="48"/>
        <v>6.6000000000000005</v>
      </c>
      <c r="AM93" s="13">
        <f t="shared" si="49"/>
        <v>6.6000000000000005</v>
      </c>
      <c r="AN93" s="13">
        <f t="shared" si="50"/>
        <v>6.6000000000000005</v>
      </c>
      <c r="AO93" s="13">
        <f t="shared" si="51"/>
        <v>6.6000000000000005</v>
      </c>
      <c r="AP93" s="13">
        <f t="shared" si="52"/>
        <v>26.400000000000002</v>
      </c>
    </row>
    <row r="94" spans="1:42" outlineLevel="1">
      <c r="A94" s="16" t="str">
        <f t="shared" si="53"/>
        <v>新产品线事业部</v>
      </c>
      <c r="B94" s="16" t="str">
        <f t="shared" si="54"/>
        <v>自制刀具</v>
      </c>
      <c r="C94" s="4" t="s">
        <v>269</v>
      </c>
      <c r="D94" s="4">
        <v>92</v>
      </c>
      <c r="E94" s="4" t="s">
        <v>235</v>
      </c>
      <c r="F94" s="4" t="s">
        <v>83</v>
      </c>
      <c r="G94" s="4" t="s">
        <v>15</v>
      </c>
      <c r="H94" s="4" t="s">
        <v>283</v>
      </c>
      <c r="I94" s="9">
        <v>2.2000000000000002</v>
      </c>
      <c r="J94" s="9">
        <v>2.2000000000000002</v>
      </c>
      <c r="K94" s="9">
        <v>2.2000000000000002</v>
      </c>
      <c r="L94" s="9">
        <v>2.2000000000000002</v>
      </c>
      <c r="M94" s="9">
        <v>2.2000000000000002</v>
      </c>
      <c r="N94" s="9">
        <v>2.2000000000000002</v>
      </c>
      <c r="O94" s="9">
        <v>2.2000000000000002</v>
      </c>
      <c r="P94" s="9">
        <v>2.2000000000000002</v>
      </c>
      <c r="Q94" s="9">
        <v>2.2000000000000002</v>
      </c>
      <c r="R94" s="9">
        <v>2.2000000000000002</v>
      </c>
      <c r="S94" s="9">
        <v>2.2000000000000002</v>
      </c>
      <c r="T94" s="9">
        <v>2.2000000000000002</v>
      </c>
      <c r="U94" s="13">
        <f t="shared" si="43"/>
        <v>6.6000000000000005</v>
      </c>
      <c r="V94" s="13">
        <f t="shared" si="44"/>
        <v>6.6000000000000005</v>
      </c>
      <c r="W94" s="13">
        <f t="shared" si="45"/>
        <v>6.6000000000000005</v>
      </c>
      <c r="X94" s="13">
        <f t="shared" si="46"/>
        <v>6.6000000000000005</v>
      </c>
      <c r="Y94" s="13">
        <f t="shared" si="47"/>
        <v>26.400000000000002</v>
      </c>
      <c r="Z94" s="9">
        <v>2.2000000000000002</v>
      </c>
      <c r="AA94" s="9">
        <v>2.2000000000000002</v>
      </c>
      <c r="AB94" s="9">
        <v>2.2000000000000002</v>
      </c>
      <c r="AC94" s="9">
        <v>2.2000000000000002</v>
      </c>
      <c r="AD94" s="9">
        <v>2.2000000000000002</v>
      </c>
      <c r="AE94" s="9">
        <v>2.2000000000000002</v>
      </c>
      <c r="AF94" s="9">
        <v>2.2000000000000002</v>
      </c>
      <c r="AG94" s="9">
        <v>2.2000000000000002</v>
      </c>
      <c r="AH94" s="9">
        <v>2.2000000000000002</v>
      </c>
      <c r="AI94" s="9">
        <v>2.2000000000000002</v>
      </c>
      <c r="AJ94" s="9">
        <v>2.2000000000000002</v>
      </c>
      <c r="AK94" s="9">
        <v>2.2000000000000002</v>
      </c>
      <c r="AL94" s="13">
        <f t="shared" si="48"/>
        <v>6.6000000000000005</v>
      </c>
      <c r="AM94" s="13">
        <f t="shared" si="49"/>
        <v>6.6000000000000005</v>
      </c>
      <c r="AN94" s="13">
        <f t="shared" si="50"/>
        <v>6.6000000000000005</v>
      </c>
      <c r="AO94" s="13">
        <f t="shared" si="51"/>
        <v>6.6000000000000005</v>
      </c>
      <c r="AP94" s="13">
        <f t="shared" si="52"/>
        <v>26.400000000000002</v>
      </c>
    </row>
    <row r="95" spans="1:42" outlineLevel="1">
      <c r="A95" s="16" t="str">
        <f t="shared" si="53"/>
        <v>新产品线事业部</v>
      </c>
      <c r="B95" s="16" t="str">
        <f t="shared" si="54"/>
        <v>自制刀具</v>
      </c>
      <c r="C95" s="4" t="s">
        <v>269</v>
      </c>
      <c r="D95" s="4">
        <v>93</v>
      </c>
      <c r="E95" s="4" t="s">
        <v>236</v>
      </c>
      <c r="F95" s="4" t="s">
        <v>84</v>
      </c>
      <c r="G95" s="4" t="s">
        <v>15</v>
      </c>
      <c r="H95" s="4" t="s">
        <v>283</v>
      </c>
      <c r="I95" s="9">
        <v>2.2000000000000002</v>
      </c>
      <c r="J95" s="9">
        <v>2.2000000000000002</v>
      </c>
      <c r="K95" s="9">
        <v>2.2000000000000002</v>
      </c>
      <c r="L95" s="9">
        <v>2.2000000000000002</v>
      </c>
      <c r="M95" s="9">
        <v>2.2000000000000002</v>
      </c>
      <c r="N95" s="9">
        <v>2.2000000000000002</v>
      </c>
      <c r="O95" s="9">
        <v>2.2000000000000002</v>
      </c>
      <c r="P95" s="9">
        <v>2.2000000000000002</v>
      </c>
      <c r="Q95" s="9">
        <v>2.2000000000000002</v>
      </c>
      <c r="R95" s="9">
        <v>2.2000000000000002</v>
      </c>
      <c r="S95" s="9">
        <v>2.2000000000000002</v>
      </c>
      <c r="T95" s="9">
        <v>2.2000000000000002</v>
      </c>
      <c r="U95" s="13">
        <f t="shared" si="43"/>
        <v>6.6000000000000005</v>
      </c>
      <c r="V95" s="13">
        <f t="shared" si="44"/>
        <v>6.6000000000000005</v>
      </c>
      <c r="W95" s="13">
        <f t="shared" si="45"/>
        <v>6.6000000000000005</v>
      </c>
      <c r="X95" s="13">
        <f t="shared" si="46"/>
        <v>6.6000000000000005</v>
      </c>
      <c r="Y95" s="13">
        <f t="shared" si="47"/>
        <v>26.400000000000002</v>
      </c>
      <c r="Z95" s="9">
        <v>2.2000000000000002</v>
      </c>
      <c r="AA95" s="9">
        <v>2.2000000000000002</v>
      </c>
      <c r="AB95" s="9">
        <v>2.2000000000000002</v>
      </c>
      <c r="AC95" s="9">
        <v>2.2000000000000002</v>
      </c>
      <c r="AD95" s="9">
        <v>2.2000000000000002</v>
      </c>
      <c r="AE95" s="9">
        <v>2.2000000000000002</v>
      </c>
      <c r="AF95" s="9">
        <v>2.2000000000000002</v>
      </c>
      <c r="AG95" s="9">
        <v>2.2000000000000002</v>
      </c>
      <c r="AH95" s="9">
        <v>2.2000000000000002</v>
      </c>
      <c r="AI95" s="9">
        <v>2.2000000000000002</v>
      </c>
      <c r="AJ95" s="9">
        <v>2.2000000000000002</v>
      </c>
      <c r="AK95" s="9">
        <v>2.2000000000000002</v>
      </c>
      <c r="AL95" s="13">
        <f t="shared" si="48"/>
        <v>6.6000000000000005</v>
      </c>
      <c r="AM95" s="13">
        <f t="shared" si="49"/>
        <v>6.6000000000000005</v>
      </c>
      <c r="AN95" s="13">
        <f t="shared" si="50"/>
        <v>6.6000000000000005</v>
      </c>
      <c r="AO95" s="13">
        <f t="shared" si="51"/>
        <v>6.6000000000000005</v>
      </c>
      <c r="AP95" s="13">
        <f t="shared" si="52"/>
        <v>26.400000000000002</v>
      </c>
    </row>
    <row r="96" spans="1:42" outlineLevel="1">
      <c r="A96" s="16" t="str">
        <f t="shared" si="53"/>
        <v>新产品线事业部</v>
      </c>
      <c r="B96" s="16" t="str">
        <f t="shared" si="54"/>
        <v>自制刀具</v>
      </c>
      <c r="C96" s="4" t="s">
        <v>269</v>
      </c>
      <c r="D96" s="4">
        <v>94</v>
      </c>
      <c r="E96" s="4" t="s">
        <v>237</v>
      </c>
      <c r="F96" s="4" t="s">
        <v>85</v>
      </c>
      <c r="G96" s="4" t="s">
        <v>15</v>
      </c>
      <c r="H96" s="4" t="s">
        <v>283</v>
      </c>
      <c r="I96" s="9">
        <v>2.2000000000000002</v>
      </c>
      <c r="J96" s="9">
        <v>2.2000000000000002</v>
      </c>
      <c r="K96" s="9">
        <v>2.2000000000000002</v>
      </c>
      <c r="L96" s="9">
        <v>2.2000000000000002</v>
      </c>
      <c r="M96" s="9">
        <v>2.2000000000000002</v>
      </c>
      <c r="N96" s="9">
        <v>2.2000000000000002</v>
      </c>
      <c r="O96" s="9">
        <v>2.2000000000000002</v>
      </c>
      <c r="P96" s="9">
        <v>2.2000000000000002</v>
      </c>
      <c r="Q96" s="9">
        <v>2.2000000000000002</v>
      </c>
      <c r="R96" s="9">
        <v>2.2000000000000002</v>
      </c>
      <c r="S96" s="9">
        <v>2.2000000000000002</v>
      </c>
      <c r="T96" s="9">
        <v>2.2000000000000002</v>
      </c>
      <c r="U96" s="13">
        <f t="shared" si="43"/>
        <v>6.6000000000000005</v>
      </c>
      <c r="V96" s="13">
        <f t="shared" si="44"/>
        <v>6.6000000000000005</v>
      </c>
      <c r="W96" s="13">
        <f t="shared" si="45"/>
        <v>6.6000000000000005</v>
      </c>
      <c r="X96" s="13">
        <f t="shared" si="46"/>
        <v>6.6000000000000005</v>
      </c>
      <c r="Y96" s="13">
        <f t="shared" si="47"/>
        <v>26.400000000000002</v>
      </c>
      <c r="Z96" s="9">
        <v>2.2000000000000002</v>
      </c>
      <c r="AA96" s="9">
        <v>2.2000000000000002</v>
      </c>
      <c r="AB96" s="9">
        <v>2.2000000000000002</v>
      </c>
      <c r="AC96" s="9">
        <v>2.2000000000000002</v>
      </c>
      <c r="AD96" s="9">
        <v>2.2000000000000002</v>
      </c>
      <c r="AE96" s="9">
        <v>2.2000000000000002</v>
      </c>
      <c r="AF96" s="9">
        <v>2.2000000000000002</v>
      </c>
      <c r="AG96" s="9">
        <v>2.2000000000000002</v>
      </c>
      <c r="AH96" s="9">
        <v>2.2000000000000002</v>
      </c>
      <c r="AI96" s="9">
        <v>2.2000000000000002</v>
      </c>
      <c r="AJ96" s="9">
        <v>2.2000000000000002</v>
      </c>
      <c r="AK96" s="9">
        <v>2.2000000000000002</v>
      </c>
      <c r="AL96" s="13">
        <f t="shared" si="48"/>
        <v>6.6000000000000005</v>
      </c>
      <c r="AM96" s="13">
        <f t="shared" si="49"/>
        <v>6.6000000000000005</v>
      </c>
      <c r="AN96" s="13">
        <f t="shared" si="50"/>
        <v>6.6000000000000005</v>
      </c>
      <c r="AO96" s="13">
        <f t="shared" si="51"/>
        <v>6.6000000000000005</v>
      </c>
      <c r="AP96" s="13">
        <f t="shared" si="52"/>
        <v>26.400000000000002</v>
      </c>
    </row>
    <row r="97" spans="1:42" outlineLevel="1">
      <c r="A97" s="16" t="str">
        <f t="shared" si="53"/>
        <v>新产品线事业部</v>
      </c>
      <c r="B97" s="16" t="str">
        <f t="shared" si="54"/>
        <v>自制刀具</v>
      </c>
      <c r="C97" s="4" t="s">
        <v>269</v>
      </c>
      <c r="D97" s="4">
        <v>95</v>
      </c>
      <c r="E97" s="4" t="s">
        <v>238</v>
      </c>
      <c r="F97" s="4" t="s">
        <v>86</v>
      </c>
      <c r="G97" s="4" t="s">
        <v>15</v>
      </c>
      <c r="H97" s="4" t="s">
        <v>283</v>
      </c>
      <c r="I97" s="9">
        <v>2.2000000000000002</v>
      </c>
      <c r="J97" s="9">
        <v>2.2000000000000002</v>
      </c>
      <c r="K97" s="9">
        <v>2.2000000000000002</v>
      </c>
      <c r="L97" s="9">
        <v>2.2000000000000002</v>
      </c>
      <c r="M97" s="9">
        <v>2.2000000000000002</v>
      </c>
      <c r="N97" s="9">
        <v>2.2000000000000002</v>
      </c>
      <c r="O97" s="9">
        <v>2.2000000000000002</v>
      </c>
      <c r="P97" s="9">
        <v>2.2000000000000002</v>
      </c>
      <c r="Q97" s="9">
        <v>2.2000000000000002</v>
      </c>
      <c r="R97" s="9">
        <v>2.2000000000000002</v>
      </c>
      <c r="S97" s="9">
        <v>2.2000000000000002</v>
      </c>
      <c r="T97" s="9">
        <v>2.2000000000000002</v>
      </c>
      <c r="U97" s="13">
        <f t="shared" si="43"/>
        <v>6.6000000000000005</v>
      </c>
      <c r="V97" s="13">
        <f t="shared" si="44"/>
        <v>6.6000000000000005</v>
      </c>
      <c r="W97" s="13">
        <f t="shared" si="45"/>
        <v>6.6000000000000005</v>
      </c>
      <c r="X97" s="13">
        <f t="shared" si="46"/>
        <v>6.6000000000000005</v>
      </c>
      <c r="Y97" s="13">
        <f t="shared" si="47"/>
        <v>26.400000000000002</v>
      </c>
      <c r="Z97" s="9">
        <v>2.2000000000000002</v>
      </c>
      <c r="AA97" s="9">
        <v>2.2000000000000002</v>
      </c>
      <c r="AB97" s="9">
        <v>2.2000000000000002</v>
      </c>
      <c r="AC97" s="9">
        <v>2.2000000000000002</v>
      </c>
      <c r="AD97" s="9">
        <v>2.2000000000000002</v>
      </c>
      <c r="AE97" s="9">
        <v>2.2000000000000002</v>
      </c>
      <c r="AF97" s="9">
        <v>2.2000000000000002</v>
      </c>
      <c r="AG97" s="9">
        <v>2.2000000000000002</v>
      </c>
      <c r="AH97" s="9">
        <v>2.2000000000000002</v>
      </c>
      <c r="AI97" s="9">
        <v>2.2000000000000002</v>
      </c>
      <c r="AJ97" s="9">
        <v>2.2000000000000002</v>
      </c>
      <c r="AK97" s="9">
        <v>2.2000000000000002</v>
      </c>
      <c r="AL97" s="13">
        <f t="shared" si="48"/>
        <v>6.6000000000000005</v>
      </c>
      <c r="AM97" s="13">
        <f t="shared" si="49"/>
        <v>6.6000000000000005</v>
      </c>
      <c r="AN97" s="13">
        <f t="shared" si="50"/>
        <v>6.6000000000000005</v>
      </c>
      <c r="AO97" s="13">
        <f t="shared" si="51"/>
        <v>6.6000000000000005</v>
      </c>
      <c r="AP97" s="13">
        <f t="shared" si="52"/>
        <v>26.400000000000002</v>
      </c>
    </row>
    <row r="98" spans="1:42" outlineLevel="1">
      <c r="A98" s="16" t="str">
        <f t="shared" si="53"/>
        <v>新产品线事业部</v>
      </c>
      <c r="B98" s="16" t="str">
        <f t="shared" si="54"/>
        <v>自制刀具</v>
      </c>
      <c r="C98" s="4" t="s">
        <v>269</v>
      </c>
      <c r="D98" s="4">
        <v>96</v>
      </c>
      <c r="E98" s="4" t="s">
        <v>239</v>
      </c>
      <c r="F98" s="4" t="s">
        <v>87</v>
      </c>
      <c r="G98" s="4" t="s">
        <v>15</v>
      </c>
      <c r="H98" s="4" t="s">
        <v>283</v>
      </c>
      <c r="I98" s="9">
        <v>2.2000000000000002</v>
      </c>
      <c r="J98" s="9">
        <v>2.2000000000000002</v>
      </c>
      <c r="K98" s="9">
        <v>2.2000000000000002</v>
      </c>
      <c r="L98" s="9">
        <v>2.2000000000000002</v>
      </c>
      <c r="M98" s="9">
        <v>2.2000000000000002</v>
      </c>
      <c r="N98" s="9">
        <v>2.2000000000000002</v>
      </c>
      <c r="O98" s="9">
        <v>2.2000000000000002</v>
      </c>
      <c r="P98" s="9">
        <v>2.2000000000000002</v>
      </c>
      <c r="Q98" s="9">
        <v>2.2000000000000002</v>
      </c>
      <c r="R98" s="9">
        <v>2.2000000000000002</v>
      </c>
      <c r="S98" s="9">
        <v>2.2000000000000002</v>
      </c>
      <c r="T98" s="9">
        <v>2.2000000000000002</v>
      </c>
      <c r="U98" s="13">
        <f t="shared" si="43"/>
        <v>6.6000000000000005</v>
      </c>
      <c r="V98" s="13">
        <f t="shared" si="44"/>
        <v>6.6000000000000005</v>
      </c>
      <c r="W98" s="13">
        <f t="shared" si="45"/>
        <v>6.6000000000000005</v>
      </c>
      <c r="X98" s="13">
        <f t="shared" si="46"/>
        <v>6.6000000000000005</v>
      </c>
      <c r="Y98" s="13">
        <f t="shared" si="47"/>
        <v>26.400000000000002</v>
      </c>
      <c r="Z98" s="9">
        <v>2.2000000000000002</v>
      </c>
      <c r="AA98" s="9">
        <v>2.2000000000000002</v>
      </c>
      <c r="AB98" s="9">
        <v>2.2000000000000002</v>
      </c>
      <c r="AC98" s="9">
        <v>2.2000000000000002</v>
      </c>
      <c r="AD98" s="9">
        <v>2.2000000000000002</v>
      </c>
      <c r="AE98" s="9">
        <v>2.2000000000000002</v>
      </c>
      <c r="AF98" s="9">
        <v>2.2000000000000002</v>
      </c>
      <c r="AG98" s="9">
        <v>2.2000000000000002</v>
      </c>
      <c r="AH98" s="9">
        <v>2.2000000000000002</v>
      </c>
      <c r="AI98" s="9">
        <v>2.2000000000000002</v>
      </c>
      <c r="AJ98" s="9">
        <v>2.2000000000000002</v>
      </c>
      <c r="AK98" s="9">
        <v>2.2000000000000002</v>
      </c>
      <c r="AL98" s="13">
        <f t="shared" si="48"/>
        <v>6.6000000000000005</v>
      </c>
      <c r="AM98" s="13">
        <f t="shared" si="49"/>
        <v>6.6000000000000005</v>
      </c>
      <c r="AN98" s="13">
        <f t="shared" si="50"/>
        <v>6.6000000000000005</v>
      </c>
      <c r="AO98" s="13">
        <f t="shared" si="51"/>
        <v>6.6000000000000005</v>
      </c>
      <c r="AP98" s="13">
        <f t="shared" si="52"/>
        <v>26.400000000000002</v>
      </c>
    </row>
    <row r="99" spans="1:42">
      <c r="A99" s="16" t="str">
        <f t="shared" si="53"/>
        <v>新产品线事业部</v>
      </c>
      <c r="B99" s="16" t="str">
        <f t="shared" si="54"/>
        <v>自制刀具</v>
      </c>
      <c r="C99" s="4" t="s">
        <v>269</v>
      </c>
      <c r="D99" s="4">
        <v>97</v>
      </c>
      <c r="E99" s="4" t="s">
        <v>163</v>
      </c>
      <c r="F99" s="4" t="s">
        <v>59</v>
      </c>
      <c r="G99" s="4"/>
      <c r="H99" s="4" t="s">
        <v>283</v>
      </c>
      <c r="I99" s="20">
        <f>I71+I74+I77+I80+I83+I86+I89+I92+I95+I96+I97+I98</f>
        <v>44.000000000000007</v>
      </c>
      <c r="J99" s="5">
        <f t="shared" ref="J99:T99" si="160">J71+J74+J77+J80+J83+J86+J89+J92+J95+J96+J97+J98</f>
        <v>44.000000000000007</v>
      </c>
      <c r="K99" s="5">
        <f t="shared" si="160"/>
        <v>44.000000000000007</v>
      </c>
      <c r="L99" s="5">
        <f t="shared" si="160"/>
        <v>44.000000000000007</v>
      </c>
      <c r="M99" s="5">
        <f t="shared" si="160"/>
        <v>44.000000000000007</v>
      </c>
      <c r="N99" s="5">
        <f t="shared" si="160"/>
        <v>44.000000000000007</v>
      </c>
      <c r="O99" s="5">
        <f t="shared" si="160"/>
        <v>44.000000000000007</v>
      </c>
      <c r="P99" s="5">
        <f t="shared" si="160"/>
        <v>44.000000000000007</v>
      </c>
      <c r="Q99" s="5">
        <f t="shared" si="160"/>
        <v>44.000000000000007</v>
      </c>
      <c r="R99" s="5">
        <f t="shared" si="160"/>
        <v>44.000000000000007</v>
      </c>
      <c r="S99" s="5">
        <f t="shared" si="160"/>
        <v>44.000000000000007</v>
      </c>
      <c r="T99" s="5">
        <f t="shared" si="160"/>
        <v>44.000000000000007</v>
      </c>
      <c r="U99" s="13">
        <f t="shared" si="43"/>
        <v>132.00000000000003</v>
      </c>
      <c r="V99" s="13">
        <f t="shared" si="44"/>
        <v>132.00000000000003</v>
      </c>
      <c r="W99" s="13">
        <f t="shared" si="45"/>
        <v>132.00000000000003</v>
      </c>
      <c r="X99" s="13">
        <f t="shared" si="46"/>
        <v>132.00000000000003</v>
      </c>
      <c r="Y99" s="13">
        <f t="shared" si="47"/>
        <v>528.00000000000011</v>
      </c>
      <c r="Z99" s="5">
        <f t="shared" ref="Z99" si="161">Z71+Z74+Z77+Z80+Z83+Z86+Z89+Z92+Z95+Z96+Z97+Z98</f>
        <v>44.000000000000007</v>
      </c>
      <c r="AA99" s="5">
        <f t="shared" ref="AA99" si="162">AA71+AA74+AA77+AA80+AA83+AA86+AA89+AA92+AA95+AA96+AA97+AA98</f>
        <v>44.000000000000007</v>
      </c>
      <c r="AB99" s="5">
        <f t="shared" ref="AB99" si="163">AB71+AB74+AB77+AB80+AB83+AB86+AB89+AB92+AB95+AB96+AB97+AB98</f>
        <v>44.000000000000007</v>
      </c>
      <c r="AC99" s="5">
        <f t="shared" ref="AC99" si="164">AC71+AC74+AC77+AC80+AC83+AC86+AC89+AC92+AC95+AC96+AC97+AC98</f>
        <v>44.000000000000007</v>
      </c>
      <c r="AD99" s="5">
        <f t="shared" ref="AD99" si="165">AD71+AD74+AD77+AD80+AD83+AD86+AD89+AD92+AD95+AD96+AD97+AD98</f>
        <v>44.000000000000007</v>
      </c>
      <c r="AE99" s="5">
        <f t="shared" ref="AE99" si="166">AE71+AE74+AE77+AE80+AE83+AE86+AE89+AE92+AE95+AE96+AE97+AE98</f>
        <v>44.000000000000007</v>
      </c>
      <c r="AF99" s="5">
        <f t="shared" ref="AF99" si="167">AF71+AF74+AF77+AF80+AF83+AF86+AF89+AF92+AF95+AF96+AF97+AF98</f>
        <v>44.000000000000007</v>
      </c>
      <c r="AG99" s="5">
        <f t="shared" ref="AG99" si="168">AG71+AG74+AG77+AG80+AG83+AG86+AG89+AG92+AG95+AG96+AG97+AG98</f>
        <v>44.000000000000007</v>
      </c>
      <c r="AH99" s="5">
        <f t="shared" ref="AH99" si="169">AH71+AH74+AH77+AH80+AH83+AH86+AH89+AH92+AH95+AH96+AH97+AH98</f>
        <v>44.000000000000007</v>
      </c>
      <c r="AI99" s="5">
        <f t="shared" ref="AI99" si="170">AI71+AI74+AI77+AI80+AI83+AI86+AI89+AI92+AI95+AI96+AI97+AI98</f>
        <v>44.000000000000007</v>
      </c>
      <c r="AJ99" s="5">
        <f t="shared" ref="AJ99" si="171">AJ71+AJ74+AJ77+AJ80+AJ83+AJ86+AJ89+AJ92+AJ95+AJ96+AJ97+AJ98</f>
        <v>44.000000000000007</v>
      </c>
      <c r="AK99" s="5">
        <f t="shared" ref="AK99" si="172">AK71+AK74+AK77+AK80+AK83+AK86+AK89+AK92+AK95+AK96+AK97+AK98</f>
        <v>44.000000000000007</v>
      </c>
      <c r="AL99" s="13">
        <f t="shared" si="48"/>
        <v>132.00000000000003</v>
      </c>
      <c r="AM99" s="13">
        <f t="shared" si="49"/>
        <v>132.00000000000003</v>
      </c>
      <c r="AN99" s="13">
        <f t="shared" si="50"/>
        <v>132.00000000000003</v>
      </c>
      <c r="AO99" s="13">
        <f t="shared" si="51"/>
        <v>132.00000000000003</v>
      </c>
      <c r="AP99" s="13">
        <f t="shared" si="52"/>
        <v>528.00000000000011</v>
      </c>
    </row>
    <row r="100" spans="1:42">
      <c r="A100" s="16" t="str">
        <f t="shared" si="53"/>
        <v>新产品线事业部</v>
      </c>
      <c r="B100" s="16" t="str">
        <f t="shared" si="54"/>
        <v>自制刀具</v>
      </c>
      <c r="C100" s="4" t="s">
        <v>269</v>
      </c>
      <c r="D100" s="4">
        <v>98</v>
      </c>
      <c r="E100" s="4" t="s">
        <v>164</v>
      </c>
      <c r="F100" s="4" t="s">
        <v>88</v>
      </c>
      <c r="G100" s="4" t="s">
        <v>89</v>
      </c>
      <c r="H100" s="4" t="s">
        <v>283</v>
      </c>
      <c r="I100" s="9">
        <v>3.2</v>
      </c>
      <c r="J100" s="9">
        <v>2.2000000000000002</v>
      </c>
      <c r="K100" s="9">
        <v>3.2</v>
      </c>
      <c r="L100" s="9">
        <v>4.2</v>
      </c>
      <c r="M100" s="9">
        <v>5.2</v>
      </c>
      <c r="N100" s="9">
        <v>6.2</v>
      </c>
      <c r="O100" s="9">
        <v>7.2</v>
      </c>
      <c r="P100" s="9">
        <v>8.1999999999999993</v>
      </c>
      <c r="Q100" s="9">
        <v>9.1999999999999993</v>
      </c>
      <c r="R100" s="9">
        <v>10.199999999999999</v>
      </c>
      <c r="S100" s="9">
        <v>11.2</v>
      </c>
      <c r="T100" s="9">
        <v>12.2</v>
      </c>
      <c r="U100" s="13">
        <f t="shared" ref="U100:U113" si="173">SUM(I100:K100)</f>
        <v>8.6000000000000014</v>
      </c>
      <c r="V100" s="13">
        <f t="shared" si="44"/>
        <v>15.600000000000001</v>
      </c>
      <c r="W100" s="13">
        <f t="shared" si="45"/>
        <v>24.599999999999998</v>
      </c>
      <c r="X100" s="13">
        <f t="shared" si="46"/>
        <v>33.599999999999994</v>
      </c>
      <c r="Y100" s="13">
        <f t="shared" si="47"/>
        <v>82.399999999999991</v>
      </c>
      <c r="Z100" s="9">
        <v>13.2</v>
      </c>
      <c r="AA100" s="9">
        <v>14.2</v>
      </c>
      <c r="AB100" s="9">
        <v>15.2</v>
      </c>
      <c r="AC100" s="9">
        <v>16.2</v>
      </c>
      <c r="AD100" s="9">
        <v>17.2</v>
      </c>
      <c r="AE100" s="9">
        <v>18.2</v>
      </c>
      <c r="AF100" s="9">
        <v>19.2</v>
      </c>
      <c r="AG100" s="9">
        <v>20.2</v>
      </c>
      <c r="AH100" s="9">
        <v>21.2</v>
      </c>
      <c r="AI100" s="9">
        <v>22.2</v>
      </c>
      <c r="AJ100" s="9">
        <v>23.2</v>
      </c>
      <c r="AK100" s="9">
        <v>24.2</v>
      </c>
      <c r="AL100" s="13">
        <f t="shared" si="48"/>
        <v>42.599999999999994</v>
      </c>
      <c r="AM100" s="13">
        <f t="shared" si="49"/>
        <v>51.599999999999994</v>
      </c>
      <c r="AN100" s="13">
        <f t="shared" si="50"/>
        <v>60.599999999999994</v>
      </c>
      <c r="AO100" s="13">
        <f t="shared" si="51"/>
        <v>69.599999999999994</v>
      </c>
      <c r="AP100" s="13">
        <f t="shared" si="52"/>
        <v>224.39999999999998</v>
      </c>
    </row>
    <row r="101" spans="1:42" outlineLevel="1">
      <c r="A101" s="16" t="str">
        <f t="shared" si="53"/>
        <v>新产品线事业部</v>
      </c>
      <c r="B101" s="16" t="str">
        <f t="shared" si="54"/>
        <v>自制刀具</v>
      </c>
      <c r="C101" s="4" t="s">
        <v>269</v>
      </c>
      <c r="D101" s="4">
        <v>99</v>
      </c>
      <c r="E101" s="4" t="s">
        <v>240</v>
      </c>
      <c r="F101" s="4" t="s">
        <v>97</v>
      </c>
      <c r="G101" s="4" t="s">
        <v>15</v>
      </c>
      <c r="H101" s="4" t="s">
        <v>283</v>
      </c>
      <c r="I101" s="9">
        <v>3.2</v>
      </c>
      <c r="J101" s="9">
        <v>2.2000000000000002</v>
      </c>
      <c r="K101" s="9">
        <v>3.2</v>
      </c>
      <c r="L101" s="9">
        <v>4.2</v>
      </c>
      <c r="M101" s="9">
        <v>5.2</v>
      </c>
      <c r="N101" s="9">
        <v>6.2</v>
      </c>
      <c r="O101" s="9">
        <v>7.2</v>
      </c>
      <c r="P101" s="9">
        <v>8.1999999999999993</v>
      </c>
      <c r="Q101" s="9">
        <v>9.1999999999999993</v>
      </c>
      <c r="R101" s="9">
        <v>10.199999999999999</v>
      </c>
      <c r="S101" s="9">
        <v>11.2</v>
      </c>
      <c r="T101" s="9">
        <v>12.2</v>
      </c>
      <c r="U101" s="13">
        <f t="shared" si="173"/>
        <v>8.6000000000000014</v>
      </c>
      <c r="V101" s="13">
        <f t="shared" si="44"/>
        <v>15.600000000000001</v>
      </c>
      <c r="W101" s="13">
        <f t="shared" si="45"/>
        <v>24.599999999999998</v>
      </c>
      <c r="X101" s="13">
        <f t="shared" si="46"/>
        <v>33.599999999999994</v>
      </c>
      <c r="Y101" s="13">
        <f t="shared" si="47"/>
        <v>82.399999999999991</v>
      </c>
      <c r="Z101" s="9">
        <v>13.2</v>
      </c>
      <c r="AA101" s="9">
        <v>14.2</v>
      </c>
      <c r="AB101" s="9">
        <v>15.2</v>
      </c>
      <c r="AC101" s="9">
        <v>16.2</v>
      </c>
      <c r="AD101" s="9">
        <v>17.2</v>
      </c>
      <c r="AE101" s="9">
        <v>18.2</v>
      </c>
      <c r="AF101" s="9">
        <v>19.2</v>
      </c>
      <c r="AG101" s="9">
        <v>20.2</v>
      </c>
      <c r="AH101" s="9">
        <v>21.2</v>
      </c>
      <c r="AI101" s="9">
        <v>22.2</v>
      </c>
      <c r="AJ101" s="9">
        <v>23.2</v>
      </c>
      <c r="AK101" s="9">
        <v>24.2</v>
      </c>
      <c r="AL101" s="13">
        <f t="shared" si="48"/>
        <v>42.599999999999994</v>
      </c>
      <c r="AM101" s="13">
        <f t="shared" si="49"/>
        <v>51.599999999999994</v>
      </c>
      <c r="AN101" s="13">
        <f t="shared" si="50"/>
        <v>60.599999999999994</v>
      </c>
      <c r="AO101" s="13">
        <f t="shared" si="51"/>
        <v>69.599999999999994</v>
      </c>
      <c r="AP101" s="13">
        <f t="shared" si="52"/>
        <v>224.39999999999998</v>
      </c>
    </row>
    <row r="102" spans="1:42" outlineLevel="1">
      <c r="A102" s="16" t="str">
        <f t="shared" si="53"/>
        <v>新产品线事业部</v>
      </c>
      <c r="B102" s="16" t="str">
        <f t="shared" si="54"/>
        <v>自制刀具</v>
      </c>
      <c r="C102" s="4" t="s">
        <v>269</v>
      </c>
      <c r="D102" s="4">
        <v>100</v>
      </c>
      <c r="E102" s="4" t="s">
        <v>241</v>
      </c>
      <c r="F102" s="4" t="s">
        <v>98</v>
      </c>
      <c r="G102" s="4" t="s">
        <v>15</v>
      </c>
      <c r="H102" s="4" t="s">
        <v>283</v>
      </c>
      <c r="I102" s="9">
        <v>3.2</v>
      </c>
      <c r="J102" s="9">
        <v>2.2000000000000002</v>
      </c>
      <c r="K102" s="9">
        <v>3.2</v>
      </c>
      <c r="L102" s="9">
        <v>4.2</v>
      </c>
      <c r="M102" s="9">
        <v>5.2</v>
      </c>
      <c r="N102" s="9">
        <v>6.2</v>
      </c>
      <c r="O102" s="9">
        <v>7.2</v>
      </c>
      <c r="P102" s="9">
        <v>8.1999999999999993</v>
      </c>
      <c r="Q102" s="9">
        <v>9.1999999999999993</v>
      </c>
      <c r="R102" s="9">
        <v>10.199999999999999</v>
      </c>
      <c r="S102" s="9">
        <v>11.2</v>
      </c>
      <c r="T102" s="9">
        <v>12.2</v>
      </c>
      <c r="U102" s="13">
        <f t="shared" si="173"/>
        <v>8.6000000000000014</v>
      </c>
      <c r="V102" s="13">
        <f t="shared" si="44"/>
        <v>15.600000000000001</v>
      </c>
      <c r="W102" s="13">
        <f t="shared" si="45"/>
        <v>24.599999999999998</v>
      </c>
      <c r="X102" s="13">
        <f t="shared" si="46"/>
        <v>33.599999999999994</v>
      </c>
      <c r="Y102" s="13">
        <f t="shared" si="47"/>
        <v>82.399999999999991</v>
      </c>
      <c r="Z102" s="9">
        <v>13.2</v>
      </c>
      <c r="AA102" s="9">
        <v>14.2</v>
      </c>
      <c r="AB102" s="9">
        <v>15.2</v>
      </c>
      <c r="AC102" s="9">
        <v>16.2</v>
      </c>
      <c r="AD102" s="9">
        <v>17.2</v>
      </c>
      <c r="AE102" s="9">
        <v>18.2</v>
      </c>
      <c r="AF102" s="9">
        <v>19.2</v>
      </c>
      <c r="AG102" s="9">
        <v>20.2</v>
      </c>
      <c r="AH102" s="9">
        <v>21.2</v>
      </c>
      <c r="AI102" s="9">
        <v>22.2</v>
      </c>
      <c r="AJ102" s="9">
        <v>23.2</v>
      </c>
      <c r="AK102" s="9">
        <v>24.2</v>
      </c>
      <c r="AL102" s="13">
        <f t="shared" si="48"/>
        <v>42.599999999999994</v>
      </c>
      <c r="AM102" s="13">
        <f t="shared" si="49"/>
        <v>51.599999999999994</v>
      </c>
      <c r="AN102" s="13">
        <f t="shared" si="50"/>
        <v>60.599999999999994</v>
      </c>
      <c r="AO102" s="13">
        <f t="shared" si="51"/>
        <v>69.599999999999994</v>
      </c>
      <c r="AP102" s="13">
        <f t="shared" si="52"/>
        <v>224.39999999999998</v>
      </c>
    </row>
    <row r="103" spans="1:42" outlineLevel="1">
      <c r="A103" s="16" t="str">
        <f t="shared" si="53"/>
        <v>新产品线事业部</v>
      </c>
      <c r="B103" s="16" t="str">
        <f t="shared" si="54"/>
        <v>自制刀具</v>
      </c>
      <c r="C103" s="4" t="s">
        <v>269</v>
      </c>
      <c r="D103" s="4">
        <v>101</v>
      </c>
      <c r="E103" s="4" t="s">
        <v>242</v>
      </c>
      <c r="F103" s="4" t="s">
        <v>99</v>
      </c>
      <c r="G103" s="4" t="s">
        <v>15</v>
      </c>
      <c r="H103" s="4" t="s">
        <v>283</v>
      </c>
      <c r="I103" s="9">
        <v>3.2</v>
      </c>
      <c r="J103" s="9">
        <v>2.2000000000000002</v>
      </c>
      <c r="K103" s="9">
        <v>3.2</v>
      </c>
      <c r="L103" s="9">
        <v>4.2</v>
      </c>
      <c r="M103" s="9">
        <v>5.2</v>
      </c>
      <c r="N103" s="9">
        <v>6.2</v>
      </c>
      <c r="O103" s="9">
        <v>7.2</v>
      </c>
      <c r="P103" s="9">
        <v>8.1999999999999993</v>
      </c>
      <c r="Q103" s="9">
        <v>9.1999999999999993</v>
      </c>
      <c r="R103" s="9">
        <v>10.199999999999999</v>
      </c>
      <c r="S103" s="9">
        <v>11.2</v>
      </c>
      <c r="T103" s="9">
        <v>12.2</v>
      </c>
      <c r="U103" s="13">
        <f t="shared" si="173"/>
        <v>8.6000000000000014</v>
      </c>
      <c r="V103" s="13">
        <f t="shared" si="44"/>
        <v>15.600000000000001</v>
      </c>
      <c r="W103" s="13">
        <f t="shared" si="45"/>
        <v>24.599999999999998</v>
      </c>
      <c r="X103" s="13">
        <f t="shared" si="46"/>
        <v>33.599999999999994</v>
      </c>
      <c r="Y103" s="13">
        <f t="shared" si="47"/>
        <v>82.399999999999991</v>
      </c>
      <c r="Z103" s="9">
        <v>13.2</v>
      </c>
      <c r="AA103" s="9">
        <v>14.2</v>
      </c>
      <c r="AB103" s="9">
        <v>15.2</v>
      </c>
      <c r="AC103" s="9">
        <v>16.2</v>
      </c>
      <c r="AD103" s="9">
        <v>17.2</v>
      </c>
      <c r="AE103" s="9">
        <v>18.2</v>
      </c>
      <c r="AF103" s="9">
        <v>19.2</v>
      </c>
      <c r="AG103" s="9">
        <v>20.2</v>
      </c>
      <c r="AH103" s="9">
        <v>21.2</v>
      </c>
      <c r="AI103" s="9">
        <v>22.2</v>
      </c>
      <c r="AJ103" s="9">
        <v>23.2</v>
      </c>
      <c r="AK103" s="9">
        <v>24.2</v>
      </c>
      <c r="AL103" s="13">
        <f t="shared" si="48"/>
        <v>42.599999999999994</v>
      </c>
      <c r="AM103" s="13">
        <f t="shared" si="49"/>
        <v>51.599999999999994</v>
      </c>
      <c r="AN103" s="13">
        <f t="shared" si="50"/>
        <v>60.599999999999994</v>
      </c>
      <c r="AO103" s="13">
        <f t="shared" si="51"/>
        <v>69.599999999999994</v>
      </c>
      <c r="AP103" s="13">
        <f t="shared" si="52"/>
        <v>224.39999999999998</v>
      </c>
    </row>
    <row r="104" spans="1:42" outlineLevel="1">
      <c r="A104" s="16" t="str">
        <f t="shared" si="53"/>
        <v>新产品线事业部</v>
      </c>
      <c r="B104" s="16" t="str">
        <f t="shared" si="54"/>
        <v>自制刀具</v>
      </c>
      <c r="C104" s="4" t="s">
        <v>269</v>
      </c>
      <c r="D104" s="4">
        <v>102</v>
      </c>
      <c r="E104" s="4" t="s">
        <v>243</v>
      </c>
      <c r="F104" s="4" t="s">
        <v>100</v>
      </c>
      <c r="G104" s="4" t="s">
        <v>15</v>
      </c>
      <c r="H104" s="4" t="s">
        <v>283</v>
      </c>
      <c r="I104" s="9">
        <v>3.2</v>
      </c>
      <c r="J104" s="9">
        <v>2.2000000000000002</v>
      </c>
      <c r="K104" s="9">
        <v>3.2</v>
      </c>
      <c r="L104" s="9">
        <v>4.2</v>
      </c>
      <c r="M104" s="9">
        <v>5.2</v>
      </c>
      <c r="N104" s="9">
        <v>6.2</v>
      </c>
      <c r="O104" s="9">
        <v>7.2</v>
      </c>
      <c r="P104" s="9">
        <v>8.1999999999999993</v>
      </c>
      <c r="Q104" s="9">
        <v>9.1999999999999993</v>
      </c>
      <c r="R104" s="9">
        <v>10.199999999999999</v>
      </c>
      <c r="S104" s="9">
        <v>11.2</v>
      </c>
      <c r="T104" s="9">
        <v>12.2</v>
      </c>
      <c r="U104" s="13">
        <f t="shared" si="173"/>
        <v>8.6000000000000014</v>
      </c>
      <c r="V104" s="13">
        <f t="shared" si="44"/>
        <v>15.600000000000001</v>
      </c>
      <c r="W104" s="13">
        <f t="shared" si="45"/>
        <v>24.599999999999998</v>
      </c>
      <c r="X104" s="13">
        <f t="shared" si="46"/>
        <v>33.599999999999994</v>
      </c>
      <c r="Y104" s="13">
        <f t="shared" si="47"/>
        <v>82.399999999999991</v>
      </c>
      <c r="Z104" s="9">
        <v>13.2</v>
      </c>
      <c r="AA104" s="9">
        <v>14.2</v>
      </c>
      <c r="AB104" s="9">
        <v>15.2</v>
      </c>
      <c r="AC104" s="9">
        <v>16.2</v>
      </c>
      <c r="AD104" s="9">
        <v>17.2</v>
      </c>
      <c r="AE104" s="9">
        <v>18.2</v>
      </c>
      <c r="AF104" s="9">
        <v>19.2</v>
      </c>
      <c r="AG104" s="9">
        <v>20.2</v>
      </c>
      <c r="AH104" s="9">
        <v>21.2</v>
      </c>
      <c r="AI104" s="9">
        <v>22.2</v>
      </c>
      <c r="AJ104" s="9">
        <v>23.2</v>
      </c>
      <c r="AK104" s="9">
        <v>24.2</v>
      </c>
      <c r="AL104" s="13">
        <f t="shared" si="48"/>
        <v>42.599999999999994</v>
      </c>
      <c r="AM104" s="13">
        <f t="shared" si="49"/>
        <v>51.599999999999994</v>
      </c>
      <c r="AN104" s="13">
        <f t="shared" si="50"/>
        <v>60.599999999999994</v>
      </c>
      <c r="AO104" s="13">
        <f t="shared" si="51"/>
        <v>69.599999999999994</v>
      </c>
      <c r="AP104" s="13">
        <f t="shared" si="52"/>
        <v>224.39999999999998</v>
      </c>
    </row>
    <row r="105" spans="1:42" outlineLevel="1">
      <c r="A105" s="16" t="str">
        <f t="shared" si="53"/>
        <v>新产品线事业部</v>
      </c>
      <c r="B105" s="16" t="str">
        <f t="shared" si="54"/>
        <v>自制刀具</v>
      </c>
      <c r="C105" s="4" t="s">
        <v>269</v>
      </c>
      <c r="D105" s="4">
        <v>103</v>
      </c>
      <c r="E105" s="4" t="s">
        <v>244</v>
      </c>
      <c r="F105" s="4" t="s">
        <v>101</v>
      </c>
      <c r="G105" s="4" t="s">
        <v>26</v>
      </c>
      <c r="H105" s="4" t="s">
        <v>283</v>
      </c>
      <c r="I105" s="9">
        <v>3.2</v>
      </c>
      <c r="J105" s="9">
        <v>2.2000000000000002</v>
      </c>
      <c r="K105" s="9">
        <v>3.2</v>
      </c>
      <c r="L105" s="9">
        <v>4.2</v>
      </c>
      <c r="M105" s="9">
        <v>5.2</v>
      </c>
      <c r="N105" s="9">
        <v>6.2</v>
      </c>
      <c r="O105" s="9">
        <v>7.2</v>
      </c>
      <c r="P105" s="9">
        <v>8.1999999999999993</v>
      </c>
      <c r="Q105" s="9">
        <v>9.1999999999999993</v>
      </c>
      <c r="R105" s="9">
        <v>10.199999999999999</v>
      </c>
      <c r="S105" s="9">
        <v>11.2</v>
      </c>
      <c r="T105" s="9">
        <v>12.2</v>
      </c>
      <c r="U105" s="13">
        <f t="shared" si="173"/>
        <v>8.6000000000000014</v>
      </c>
      <c r="V105" s="13">
        <f t="shared" si="44"/>
        <v>15.600000000000001</v>
      </c>
      <c r="W105" s="13">
        <f t="shared" si="45"/>
        <v>24.599999999999998</v>
      </c>
      <c r="X105" s="13">
        <f t="shared" si="46"/>
        <v>33.599999999999994</v>
      </c>
      <c r="Y105" s="13">
        <f t="shared" si="47"/>
        <v>82.399999999999991</v>
      </c>
      <c r="Z105" s="9">
        <v>13.2</v>
      </c>
      <c r="AA105" s="9">
        <v>14.2</v>
      </c>
      <c r="AB105" s="9">
        <v>15.2</v>
      </c>
      <c r="AC105" s="9">
        <v>16.2</v>
      </c>
      <c r="AD105" s="9">
        <v>17.2</v>
      </c>
      <c r="AE105" s="9">
        <v>18.2</v>
      </c>
      <c r="AF105" s="9">
        <v>19.2</v>
      </c>
      <c r="AG105" s="9">
        <v>20.2</v>
      </c>
      <c r="AH105" s="9">
        <v>21.2</v>
      </c>
      <c r="AI105" s="9">
        <v>22.2</v>
      </c>
      <c r="AJ105" s="9">
        <v>23.2</v>
      </c>
      <c r="AK105" s="9">
        <v>24.2</v>
      </c>
      <c r="AL105" s="13">
        <f t="shared" si="48"/>
        <v>42.599999999999994</v>
      </c>
      <c r="AM105" s="13">
        <f t="shared" si="49"/>
        <v>51.599999999999994</v>
      </c>
      <c r="AN105" s="13">
        <f t="shared" si="50"/>
        <v>60.599999999999994</v>
      </c>
      <c r="AO105" s="13">
        <f t="shared" si="51"/>
        <v>69.599999999999994</v>
      </c>
      <c r="AP105" s="13">
        <f t="shared" si="52"/>
        <v>224.39999999999998</v>
      </c>
    </row>
    <row r="106" spans="1:42" outlineLevel="1">
      <c r="A106" s="16" t="str">
        <f t="shared" si="53"/>
        <v>新产品线事业部</v>
      </c>
      <c r="B106" s="16" t="str">
        <f t="shared" si="54"/>
        <v>自制刀具</v>
      </c>
      <c r="C106" s="4" t="s">
        <v>269</v>
      </c>
      <c r="D106" s="4">
        <v>104</v>
      </c>
      <c r="E106" s="4" t="s">
        <v>245</v>
      </c>
      <c r="F106" s="4" t="s">
        <v>102</v>
      </c>
      <c r="G106" s="4" t="s">
        <v>26</v>
      </c>
      <c r="H106" s="4" t="s">
        <v>283</v>
      </c>
      <c r="I106" s="9">
        <v>3.2</v>
      </c>
      <c r="J106" s="9">
        <v>2.2000000000000002</v>
      </c>
      <c r="K106" s="9">
        <v>3.2</v>
      </c>
      <c r="L106" s="9">
        <v>4.2</v>
      </c>
      <c r="M106" s="9">
        <v>5.2</v>
      </c>
      <c r="N106" s="9">
        <v>6.2</v>
      </c>
      <c r="O106" s="9">
        <v>7.2</v>
      </c>
      <c r="P106" s="9">
        <v>8.1999999999999993</v>
      </c>
      <c r="Q106" s="9">
        <v>9.1999999999999993</v>
      </c>
      <c r="R106" s="9">
        <v>10.199999999999999</v>
      </c>
      <c r="S106" s="9">
        <v>11.2</v>
      </c>
      <c r="T106" s="9">
        <v>12.2</v>
      </c>
      <c r="U106" s="13">
        <f t="shared" si="173"/>
        <v>8.6000000000000014</v>
      </c>
      <c r="V106" s="13">
        <f t="shared" si="44"/>
        <v>15.600000000000001</v>
      </c>
      <c r="W106" s="13">
        <f t="shared" si="45"/>
        <v>24.599999999999998</v>
      </c>
      <c r="X106" s="13">
        <f t="shared" si="46"/>
        <v>33.599999999999994</v>
      </c>
      <c r="Y106" s="13">
        <f t="shared" si="47"/>
        <v>82.399999999999991</v>
      </c>
      <c r="Z106" s="9">
        <v>13.2</v>
      </c>
      <c r="AA106" s="9">
        <v>14.2</v>
      </c>
      <c r="AB106" s="9">
        <v>15.2</v>
      </c>
      <c r="AC106" s="9">
        <v>16.2</v>
      </c>
      <c r="AD106" s="9">
        <v>17.2</v>
      </c>
      <c r="AE106" s="9">
        <v>18.2</v>
      </c>
      <c r="AF106" s="9">
        <v>19.2</v>
      </c>
      <c r="AG106" s="9">
        <v>20.2</v>
      </c>
      <c r="AH106" s="9">
        <v>21.2</v>
      </c>
      <c r="AI106" s="9">
        <v>22.2</v>
      </c>
      <c r="AJ106" s="9">
        <v>23.2</v>
      </c>
      <c r="AK106" s="9">
        <v>24.2</v>
      </c>
      <c r="AL106" s="13">
        <f t="shared" si="48"/>
        <v>42.599999999999994</v>
      </c>
      <c r="AM106" s="13">
        <f t="shared" si="49"/>
        <v>51.599999999999994</v>
      </c>
      <c r="AN106" s="13">
        <f t="shared" si="50"/>
        <v>60.599999999999994</v>
      </c>
      <c r="AO106" s="13">
        <f t="shared" si="51"/>
        <v>69.599999999999994</v>
      </c>
      <c r="AP106" s="13">
        <f t="shared" si="52"/>
        <v>224.39999999999998</v>
      </c>
    </row>
    <row r="107" spans="1:42" outlineLevel="1">
      <c r="A107" s="16" t="str">
        <f t="shared" si="53"/>
        <v>新产品线事业部</v>
      </c>
      <c r="B107" s="16" t="str">
        <f t="shared" si="54"/>
        <v>自制刀具</v>
      </c>
      <c r="C107" s="4" t="s">
        <v>269</v>
      </c>
      <c r="D107" s="4">
        <v>105</v>
      </c>
      <c r="E107" s="4" t="s">
        <v>246</v>
      </c>
      <c r="F107" s="4" t="s">
        <v>103</v>
      </c>
      <c r="G107" s="4" t="s">
        <v>15</v>
      </c>
      <c r="H107" s="4" t="s">
        <v>283</v>
      </c>
      <c r="I107" s="9">
        <v>3.2</v>
      </c>
      <c r="J107" s="9">
        <v>2.2000000000000002</v>
      </c>
      <c r="K107" s="9">
        <v>3.2</v>
      </c>
      <c r="L107" s="9">
        <v>4.2</v>
      </c>
      <c r="M107" s="9">
        <v>5.2</v>
      </c>
      <c r="N107" s="9">
        <v>6.2</v>
      </c>
      <c r="O107" s="9">
        <v>7.2</v>
      </c>
      <c r="P107" s="9">
        <v>8.1999999999999993</v>
      </c>
      <c r="Q107" s="9">
        <v>9.1999999999999993</v>
      </c>
      <c r="R107" s="9">
        <v>10.199999999999999</v>
      </c>
      <c r="S107" s="9">
        <v>11.2</v>
      </c>
      <c r="T107" s="9">
        <v>12.2</v>
      </c>
      <c r="U107" s="13">
        <f t="shared" si="173"/>
        <v>8.6000000000000014</v>
      </c>
      <c r="V107" s="13">
        <f t="shared" si="44"/>
        <v>15.600000000000001</v>
      </c>
      <c r="W107" s="13">
        <f t="shared" si="45"/>
        <v>24.599999999999998</v>
      </c>
      <c r="X107" s="13">
        <f t="shared" si="46"/>
        <v>33.599999999999994</v>
      </c>
      <c r="Y107" s="13">
        <f t="shared" si="47"/>
        <v>82.399999999999991</v>
      </c>
      <c r="Z107" s="9">
        <v>13.2</v>
      </c>
      <c r="AA107" s="9">
        <v>14.2</v>
      </c>
      <c r="AB107" s="9">
        <v>15.2</v>
      </c>
      <c r="AC107" s="9">
        <v>16.2</v>
      </c>
      <c r="AD107" s="9">
        <v>17.2</v>
      </c>
      <c r="AE107" s="9">
        <v>18.2</v>
      </c>
      <c r="AF107" s="9">
        <v>19.2</v>
      </c>
      <c r="AG107" s="9">
        <v>20.2</v>
      </c>
      <c r="AH107" s="9">
        <v>21.2</v>
      </c>
      <c r="AI107" s="9">
        <v>22.2</v>
      </c>
      <c r="AJ107" s="9">
        <v>23.2</v>
      </c>
      <c r="AK107" s="9">
        <v>24.2</v>
      </c>
      <c r="AL107" s="13">
        <f t="shared" si="48"/>
        <v>42.599999999999994</v>
      </c>
      <c r="AM107" s="13">
        <f t="shared" si="49"/>
        <v>51.599999999999994</v>
      </c>
      <c r="AN107" s="13">
        <f t="shared" si="50"/>
        <v>60.599999999999994</v>
      </c>
      <c r="AO107" s="13">
        <f t="shared" si="51"/>
        <v>69.599999999999994</v>
      </c>
      <c r="AP107" s="13">
        <f t="shared" si="52"/>
        <v>224.39999999999998</v>
      </c>
    </row>
    <row r="108" spans="1:42" outlineLevel="1">
      <c r="A108" s="16" t="str">
        <f t="shared" si="53"/>
        <v>新产品线事业部</v>
      </c>
      <c r="B108" s="16" t="str">
        <f t="shared" si="54"/>
        <v>自制刀具</v>
      </c>
      <c r="C108" s="4" t="s">
        <v>269</v>
      </c>
      <c r="D108" s="4">
        <v>106</v>
      </c>
      <c r="E108" s="4" t="s">
        <v>247</v>
      </c>
      <c r="F108" s="4" t="s">
        <v>104</v>
      </c>
      <c r="G108" s="4" t="s">
        <v>15</v>
      </c>
      <c r="H108" s="4" t="s">
        <v>283</v>
      </c>
      <c r="I108" s="9">
        <v>3.2</v>
      </c>
      <c r="J108" s="9">
        <v>2.2000000000000002</v>
      </c>
      <c r="K108" s="9">
        <v>3.2</v>
      </c>
      <c r="L108" s="9">
        <v>4.2</v>
      </c>
      <c r="M108" s="9">
        <v>5.2</v>
      </c>
      <c r="N108" s="9">
        <v>6.2</v>
      </c>
      <c r="O108" s="9">
        <v>7.2</v>
      </c>
      <c r="P108" s="9">
        <v>8.1999999999999993</v>
      </c>
      <c r="Q108" s="9">
        <v>9.1999999999999993</v>
      </c>
      <c r="R108" s="9">
        <v>10.199999999999999</v>
      </c>
      <c r="S108" s="9">
        <v>11.2</v>
      </c>
      <c r="T108" s="9">
        <v>12.2</v>
      </c>
      <c r="U108" s="13">
        <f t="shared" si="173"/>
        <v>8.6000000000000014</v>
      </c>
      <c r="V108" s="13">
        <f t="shared" si="44"/>
        <v>15.600000000000001</v>
      </c>
      <c r="W108" s="13">
        <f t="shared" si="45"/>
        <v>24.599999999999998</v>
      </c>
      <c r="X108" s="13">
        <f t="shared" si="46"/>
        <v>33.599999999999994</v>
      </c>
      <c r="Y108" s="13">
        <f t="shared" si="47"/>
        <v>82.399999999999991</v>
      </c>
      <c r="Z108" s="9">
        <v>13.2</v>
      </c>
      <c r="AA108" s="9">
        <v>14.2</v>
      </c>
      <c r="AB108" s="9">
        <v>15.2</v>
      </c>
      <c r="AC108" s="9">
        <v>16.2</v>
      </c>
      <c r="AD108" s="9">
        <v>17.2</v>
      </c>
      <c r="AE108" s="9">
        <v>18.2</v>
      </c>
      <c r="AF108" s="9">
        <v>19.2</v>
      </c>
      <c r="AG108" s="9">
        <v>20.2</v>
      </c>
      <c r="AH108" s="9">
        <v>21.2</v>
      </c>
      <c r="AI108" s="9">
        <v>22.2</v>
      </c>
      <c r="AJ108" s="9">
        <v>23.2</v>
      </c>
      <c r="AK108" s="9">
        <v>24.2</v>
      </c>
      <c r="AL108" s="13">
        <f t="shared" si="48"/>
        <v>42.599999999999994</v>
      </c>
      <c r="AM108" s="13">
        <f t="shared" si="49"/>
        <v>51.599999999999994</v>
      </c>
      <c r="AN108" s="13">
        <f t="shared" si="50"/>
        <v>60.599999999999994</v>
      </c>
      <c r="AO108" s="13">
        <f t="shared" si="51"/>
        <v>69.599999999999994</v>
      </c>
      <c r="AP108" s="13">
        <f t="shared" si="52"/>
        <v>224.39999999999998</v>
      </c>
    </row>
    <row r="109" spans="1:42" outlineLevel="1">
      <c r="A109" s="16" t="str">
        <f t="shared" si="53"/>
        <v>新产品线事业部</v>
      </c>
      <c r="B109" s="16" t="str">
        <f t="shared" si="54"/>
        <v>自制刀具</v>
      </c>
      <c r="C109" s="4" t="s">
        <v>269</v>
      </c>
      <c r="D109" s="4">
        <v>107</v>
      </c>
      <c r="E109" s="4" t="s">
        <v>248</v>
      </c>
      <c r="F109" s="4" t="s">
        <v>105</v>
      </c>
      <c r="G109" s="4" t="s">
        <v>15</v>
      </c>
      <c r="H109" s="4" t="s">
        <v>283</v>
      </c>
      <c r="I109" s="9">
        <v>3.2</v>
      </c>
      <c r="J109" s="9">
        <v>2.2000000000000002</v>
      </c>
      <c r="K109" s="9">
        <v>3.2</v>
      </c>
      <c r="L109" s="9">
        <v>4.2</v>
      </c>
      <c r="M109" s="9">
        <v>5.2</v>
      </c>
      <c r="N109" s="9">
        <v>6.2</v>
      </c>
      <c r="O109" s="9">
        <v>7.2</v>
      </c>
      <c r="P109" s="9">
        <v>8.1999999999999993</v>
      </c>
      <c r="Q109" s="9">
        <v>9.1999999999999993</v>
      </c>
      <c r="R109" s="9">
        <v>10.199999999999999</v>
      </c>
      <c r="S109" s="9">
        <v>11.2</v>
      </c>
      <c r="T109" s="9">
        <v>12.2</v>
      </c>
      <c r="U109" s="13">
        <f t="shared" si="173"/>
        <v>8.6000000000000014</v>
      </c>
      <c r="V109" s="13">
        <f t="shared" si="44"/>
        <v>15.600000000000001</v>
      </c>
      <c r="W109" s="13">
        <f t="shared" si="45"/>
        <v>24.599999999999998</v>
      </c>
      <c r="X109" s="13">
        <f t="shared" si="46"/>
        <v>33.599999999999994</v>
      </c>
      <c r="Y109" s="13">
        <f t="shared" si="47"/>
        <v>82.399999999999991</v>
      </c>
      <c r="Z109" s="9">
        <v>13.2</v>
      </c>
      <c r="AA109" s="9">
        <v>14.2</v>
      </c>
      <c r="AB109" s="9">
        <v>15.2</v>
      </c>
      <c r="AC109" s="9">
        <v>16.2</v>
      </c>
      <c r="AD109" s="9">
        <v>17.2</v>
      </c>
      <c r="AE109" s="9">
        <v>18.2</v>
      </c>
      <c r="AF109" s="9">
        <v>19.2</v>
      </c>
      <c r="AG109" s="9">
        <v>20.2</v>
      </c>
      <c r="AH109" s="9">
        <v>21.2</v>
      </c>
      <c r="AI109" s="9">
        <v>22.2</v>
      </c>
      <c r="AJ109" s="9">
        <v>23.2</v>
      </c>
      <c r="AK109" s="9">
        <v>24.2</v>
      </c>
      <c r="AL109" s="13">
        <f t="shared" si="48"/>
        <v>42.599999999999994</v>
      </c>
      <c r="AM109" s="13">
        <f t="shared" si="49"/>
        <v>51.599999999999994</v>
      </c>
      <c r="AN109" s="13">
        <f t="shared" si="50"/>
        <v>60.599999999999994</v>
      </c>
      <c r="AO109" s="13">
        <f t="shared" si="51"/>
        <v>69.599999999999994</v>
      </c>
      <c r="AP109" s="13">
        <f t="shared" si="52"/>
        <v>224.39999999999998</v>
      </c>
    </row>
    <row r="110" spans="1:42" outlineLevel="1">
      <c r="A110" s="16" t="str">
        <f t="shared" si="53"/>
        <v>新产品线事业部</v>
      </c>
      <c r="B110" s="16" t="str">
        <f t="shared" si="54"/>
        <v>自制刀具</v>
      </c>
      <c r="C110" s="4" t="s">
        <v>269</v>
      </c>
      <c r="D110" s="4">
        <v>108</v>
      </c>
      <c r="E110" s="4" t="s">
        <v>249</v>
      </c>
      <c r="F110" s="4" t="s">
        <v>106</v>
      </c>
      <c r="G110" s="4" t="s">
        <v>15</v>
      </c>
      <c r="H110" s="4" t="s">
        <v>283</v>
      </c>
      <c r="I110" s="9">
        <v>3.2</v>
      </c>
      <c r="J110" s="9">
        <v>2.2000000000000002</v>
      </c>
      <c r="K110" s="9">
        <v>3.2</v>
      </c>
      <c r="L110" s="9">
        <v>4.2</v>
      </c>
      <c r="M110" s="9">
        <v>5.2</v>
      </c>
      <c r="N110" s="9">
        <v>6.2</v>
      </c>
      <c r="O110" s="9">
        <v>7.2</v>
      </c>
      <c r="P110" s="9">
        <v>8.1999999999999993</v>
      </c>
      <c r="Q110" s="9">
        <v>9.1999999999999993</v>
      </c>
      <c r="R110" s="9">
        <v>10.199999999999999</v>
      </c>
      <c r="S110" s="9">
        <v>11.2</v>
      </c>
      <c r="T110" s="9">
        <v>12.2</v>
      </c>
      <c r="U110" s="13">
        <f t="shared" si="173"/>
        <v>8.6000000000000014</v>
      </c>
      <c r="V110" s="13">
        <f t="shared" si="44"/>
        <v>15.600000000000001</v>
      </c>
      <c r="W110" s="13">
        <f t="shared" si="45"/>
        <v>24.599999999999998</v>
      </c>
      <c r="X110" s="13">
        <f t="shared" si="46"/>
        <v>33.599999999999994</v>
      </c>
      <c r="Y110" s="13">
        <f t="shared" si="47"/>
        <v>82.399999999999991</v>
      </c>
      <c r="Z110" s="9">
        <v>13.2</v>
      </c>
      <c r="AA110" s="9">
        <v>14.2</v>
      </c>
      <c r="AB110" s="9">
        <v>15.2</v>
      </c>
      <c r="AC110" s="9">
        <v>16.2</v>
      </c>
      <c r="AD110" s="9">
        <v>17.2</v>
      </c>
      <c r="AE110" s="9">
        <v>18.2</v>
      </c>
      <c r="AF110" s="9">
        <v>19.2</v>
      </c>
      <c r="AG110" s="9">
        <v>20.2</v>
      </c>
      <c r="AH110" s="9">
        <v>21.2</v>
      </c>
      <c r="AI110" s="9">
        <v>22.2</v>
      </c>
      <c r="AJ110" s="9">
        <v>23.2</v>
      </c>
      <c r="AK110" s="9">
        <v>24.2</v>
      </c>
      <c r="AL110" s="13">
        <f t="shared" si="48"/>
        <v>42.599999999999994</v>
      </c>
      <c r="AM110" s="13">
        <f t="shared" si="49"/>
        <v>51.599999999999994</v>
      </c>
      <c r="AN110" s="13">
        <f t="shared" si="50"/>
        <v>60.599999999999994</v>
      </c>
      <c r="AO110" s="13">
        <f t="shared" si="51"/>
        <v>69.599999999999994</v>
      </c>
      <c r="AP110" s="13">
        <f t="shared" si="52"/>
        <v>224.39999999999998</v>
      </c>
    </row>
    <row r="111" spans="1:42" outlineLevel="1">
      <c r="A111" s="16" t="str">
        <f t="shared" si="53"/>
        <v>新产品线事业部</v>
      </c>
      <c r="B111" s="16" t="str">
        <f t="shared" si="54"/>
        <v>自制刀具</v>
      </c>
      <c r="C111" s="4" t="s">
        <v>269</v>
      </c>
      <c r="D111" s="4">
        <v>109</v>
      </c>
      <c r="E111" s="4" t="s">
        <v>250</v>
      </c>
      <c r="F111" s="4" t="s">
        <v>107</v>
      </c>
      <c r="G111" s="4" t="s">
        <v>15</v>
      </c>
      <c r="H111" s="4" t="s">
        <v>283</v>
      </c>
      <c r="I111" s="9">
        <v>3.2</v>
      </c>
      <c r="J111" s="9">
        <v>2.2000000000000002</v>
      </c>
      <c r="K111" s="9">
        <v>3.2</v>
      </c>
      <c r="L111" s="9">
        <v>4.2</v>
      </c>
      <c r="M111" s="9">
        <v>5.2</v>
      </c>
      <c r="N111" s="9">
        <v>6.2</v>
      </c>
      <c r="O111" s="9">
        <v>7.2</v>
      </c>
      <c r="P111" s="9">
        <v>8.1999999999999993</v>
      </c>
      <c r="Q111" s="9">
        <v>9.1999999999999993</v>
      </c>
      <c r="R111" s="9">
        <v>10.199999999999999</v>
      </c>
      <c r="S111" s="9">
        <v>11.2</v>
      </c>
      <c r="T111" s="9">
        <v>12.2</v>
      </c>
      <c r="U111" s="13">
        <f t="shared" si="173"/>
        <v>8.6000000000000014</v>
      </c>
      <c r="V111" s="13">
        <f t="shared" si="44"/>
        <v>15.600000000000001</v>
      </c>
      <c r="W111" s="13">
        <f t="shared" si="45"/>
        <v>24.599999999999998</v>
      </c>
      <c r="X111" s="13">
        <f t="shared" si="46"/>
        <v>33.599999999999994</v>
      </c>
      <c r="Y111" s="13">
        <f t="shared" si="47"/>
        <v>82.399999999999991</v>
      </c>
      <c r="Z111" s="9">
        <v>13.2</v>
      </c>
      <c r="AA111" s="9">
        <v>14.2</v>
      </c>
      <c r="AB111" s="9">
        <v>15.2</v>
      </c>
      <c r="AC111" s="9">
        <v>16.2</v>
      </c>
      <c r="AD111" s="9">
        <v>17.2</v>
      </c>
      <c r="AE111" s="9">
        <v>18.2</v>
      </c>
      <c r="AF111" s="9">
        <v>19.2</v>
      </c>
      <c r="AG111" s="9">
        <v>20.2</v>
      </c>
      <c r="AH111" s="9">
        <v>21.2</v>
      </c>
      <c r="AI111" s="9">
        <v>22.2</v>
      </c>
      <c r="AJ111" s="9">
        <v>23.2</v>
      </c>
      <c r="AK111" s="9">
        <v>24.2</v>
      </c>
      <c r="AL111" s="13">
        <f t="shared" si="48"/>
        <v>42.599999999999994</v>
      </c>
      <c r="AM111" s="13">
        <f t="shared" si="49"/>
        <v>51.599999999999994</v>
      </c>
      <c r="AN111" s="13">
        <f t="shared" si="50"/>
        <v>60.599999999999994</v>
      </c>
      <c r="AO111" s="13">
        <f t="shared" si="51"/>
        <v>69.599999999999994</v>
      </c>
      <c r="AP111" s="13">
        <f t="shared" si="52"/>
        <v>224.39999999999998</v>
      </c>
    </row>
    <row r="112" spans="1:42" outlineLevel="1">
      <c r="A112" s="16" t="str">
        <f t="shared" si="53"/>
        <v>新产品线事业部</v>
      </c>
      <c r="B112" s="16" t="str">
        <f t="shared" si="54"/>
        <v>自制刀具</v>
      </c>
      <c r="C112" s="4" t="s">
        <v>269</v>
      </c>
      <c r="D112" s="4">
        <v>110</v>
      </c>
      <c r="E112" s="4" t="s">
        <v>251</v>
      </c>
      <c r="F112" s="4" t="s">
        <v>108</v>
      </c>
      <c r="G112" s="4" t="s">
        <v>15</v>
      </c>
      <c r="H112" s="4" t="s">
        <v>283</v>
      </c>
      <c r="I112" s="9">
        <v>3.2</v>
      </c>
      <c r="J112" s="9">
        <v>2.2000000000000002</v>
      </c>
      <c r="K112" s="9">
        <v>3.2</v>
      </c>
      <c r="L112" s="9">
        <v>4.2</v>
      </c>
      <c r="M112" s="9">
        <v>5.2</v>
      </c>
      <c r="N112" s="9">
        <v>6.2</v>
      </c>
      <c r="O112" s="9">
        <v>7.2</v>
      </c>
      <c r="P112" s="9">
        <v>8.1999999999999993</v>
      </c>
      <c r="Q112" s="9">
        <v>9.1999999999999993</v>
      </c>
      <c r="R112" s="9">
        <v>10.199999999999999</v>
      </c>
      <c r="S112" s="9">
        <v>11.2</v>
      </c>
      <c r="T112" s="9">
        <v>12.2</v>
      </c>
      <c r="U112" s="13">
        <f t="shared" si="173"/>
        <v>8.6000000000000014</v>
      </c>
      <c r="V112" s="13">
        <f t="shared" si="44"/>
        <v>15.600000000000001</v>
      </c>
      <c r="W112" s="13">
        <f t="shared" si="45"/>
        <v>24.599999999999998</v>
      </c>
      <c r="X112" s="13">
        <f t="shared" si="46"/>
        <v>33.599999999999994</v>
      </c>
      <c r="Y112" s="13">
        <f t="shared" si="47"/>
        <v>82.399999999999991</v>
      </c>
      <c r="Z112" s="9">
        <v>13.2</v>
      </c>
      <c r="AA112" s="9">
        <v>14.2</v>
      </c>
      <c r="AB112" s="9">
        <v>15.2</v>
      </c>
      <c r="AC112" s="9">
        <v>16.2</v>
      </c>
      <c r="AD112" s="9">
        <v>17.2</v>
      </c>
      <c r="AE112" s="9">
        <v>18.2</v>
      </c>
      <c r="AF112" s="9">
        <v>19.2</v>
      </c>
      <c r="AG112" s="9">
        <v>20.2</v>
      </c>
      <c r="AH112" s="9">
        <v>21.2</v>
      </c>
      <c r="AI112" s="9">
        <v>22.2</v>
      </c>
      <c r="AJ112" s="9">
        <v>23.2</v>
      </c>
      <c r="AK112" s="9">
        <v>24.2</v>
      </c>
      <c r="AL112" s="13">
        <f t="shared" si="48"/>
        <v>42.599999999999994</v>
      </c>
      <c r="AM112" s="13">
        <f t="shared" si="49"/>
        <v>51.599999999999994</v>
      </c>
      <c r="AN112" s="13">
        <f t="shared" si="50"/>
        <v>60.599999999999994</v>
      </c>
      <c r="AO112" s="13">
        <f t="shared" si="51"/>
        <v>69.599999999999994</v>
      </c>
      <c r="AP112" s="13">
        <f t="shared" si="52"/>
        <v>224.39999999999998</v>
      </c>
    </row>
    <row r="113" spans="1:42" outlineLevel="1">
      <c r="A113" s="16" t="str">
        <f t="shared" si="53"/>
        <v>新产品线事业部</v>
      </c>
      <c r="B113" s="16" t="str">
        <f t="shared" si="54"/>
        <v>自制刀具</v>
      </c>
      <c r="C113" s="4" t="s">
        <v>269</v>
      </c>
      <c r="D113" s="4">
        <v>111</v>
      </c>
      <c r="E113" s="4" t="s">
        <v>252</v>
      </c>
      <c r="F113" s="4" t="s">
        <v>109</v>
      </c>
      <c r="G113" s="4" t="s">
        <v>26</v>
      </c>
      <c r="H113" s="4" t="s">
        <v>283</v>
      </c>
      <c r="I113" s="9">
        <v>3.2</v>
      </c>
      <c r="J113" s="9">
        <v>2.2000000000000002</v>
      </c>
      <c r="K113" s="9">
        <v>3.2</v>
      </c>
      <c r="L113" s="9">
        <v>4.2</v>
      </c>
      <c r="M113" s="9">
        <v>5.2</v>
      </c>
      <c r="N113" s="9">
        <v>6.2</v>
      </c>
      <c r="O113" s="9">
        <v>7.2</v>
      </c>
      <c r="P113" s="9">
        <v>8.1999999999999993</v>
      </c>
      <c r="Q113" s="9">
        <v>9.1999999999999993</v>
      </c>
      <c r="R113" s="9">
        <v>10.199999999999999</v>
      </c>
      <c r="S113" s="9">
        <v>11.2</v>
      </c>
      <c r="T113" s="9">
        <v>12.2</v>
      </c>
      <c r="U113" s="13">
        <f t="shared" si="173"/>
        <v>8.6000000000000014</v>
      </c>
      <c r="V113" s="13">
        <f t="shared" si="44"/>
        <v>15.600000000000001</v>
      </c>
      <c r="W113" s="13">
        <f t="shared" si="45"/>
        <v>24.599999999999998</v>
      </c>
      <c r="X113" s="13">
        <f t="shared" si="46"/>
        <v>33.599999999999994</v>
      </c>
      <c r="Y113" s="13">
        <f t="shared" si="47"/>
        <v>82.399999999999991</v>
      </c>
      <c r="Z113" s="9">
        <v>13.2</v>
      </c>
      <c r="AA113" s="9">
        <v>14.2</v>
      </c>
      <c r="AB113" s="9">
        <v>15.2</v>
      </c>
      <c r="AC113" s="9">
        <v>16.2</v>
      </c>
      <c r="AD113" s="9">
        <v>17.2</v>
      </c>
      <c r="AE113" s="9">
        <v>18.2</v>
      </c>
      <c r="AF113" s="9">
        <v>19.2</v>
      </c>
      <c r="AG113" s="9">
        <v>20.2</v>
      </c>
      <c r="AH113" s="9">
        <v>21.2</v>
      </c>
      <c r="AI113" s="9">
        <v>22.2</v>
      </c>
      <c r="AJ113" s="9">
        <v>23.2</v>
      </c>
      <c r="AK113" s="9">
        <v>24.2</v>
      </c>
      <c r="AL113" s="13">
        <f t="shared" si="48"/>
        <v>42.599999999999994</v>
      </c>
      <c r="AM113" s="13">
        <f t="shared" si="49"/>
        <v>51.599999999999994</v>
      </c>
      <c r="AN113" s="13">
        <f t="shared" si="50"/>
        <v>60.599999999999994</v>
      </c>
      <c r="AO113" s="13">
        <f t="shared" si="51"/>
        <v>69.599999999999994</v>
      </c>
      <c r="AP113" s="13">
        <f t="shared" si="52"/>
        <v>224.39999999999998</v>
      </c>
    </row>
    <row r="114" spans="1:42">
      <c r="A114" s="16" t="str">
        <f t="shared" si="53"/>
        <v>新产品线事业部</v>
      </c>
      <c r="B114" s="16" t="str">
        <f t="shared" si="54"/>
        <v>自制刀具</v>
      </c>
      <c r="C114" s="4" t="s">
        <v>269</v>
      </c>
      <c r="D114" s="4">
        <v>112</v>
      </c>
      <c r="E114" s="4" t="s">
        <v>165</v>
      </c>
      <c r="F114" s="4" t="s">
        <v>96</v>
      </c>
      <c r="G114" s="4"/>
      <c r="H114" s="4" t="s">
        <v>283</v>
      </c>
      <c r="I114" s="20">
        <f>SUM(I101:I113)</f>
        <v>41.6</v>
      </c>
      <c r="J114" s="5">
        <f t="shared" ref="J114:AK114" si="174">SUM(J101:J113)</f>
        <v>28.599999999999994</v>
      </c>
      <c r="K114" s="5">
        <f>SUM(K101:K113)</f>
        <v>41.6</v>
      </c>
      <c r="L114" s="5">
        <f t="shared" si="174"/>
        <v>54.600000000000016</v>
      </c>
      <c r="M114" s="5">
        <f t="shared" si="174"/>
        <v>67.600000000000009</v>
      </c>
      <c r="N114" s="5">
        <f t="shared" si="174"/>
        <v>80.600000000000023</v>
      </c>
      <c r="O114" s="5">
        <f t="shared" si="174"/>
        <v>93.600000000000023</v>
      </c>
      <c r="P114" s="5">
        <f t="shared" si="174"/>
        <v>106.60000000000002</v>
      </c>
      <c r="Q114" s="5">
        <f t="shared" si="174"/>
        <v>119.60000000000002</v>
      </c>
      <c r="R114" s="5">
        <f t="shared" si="174"/>
        <v>132.60000000000002</v>
      </c>
      <c r="S114" s="5">
        <f t="shared" si="174"/>
        <v>145.6</v>
      </c>
      <c r="T114" s="5">
        <f t="shared" si="174"/>
        <v>158.6</v>
      </c>
      <c r="U114" s="13">
        <f t="shared" si="43"/>
        <v>111.79999999999998</v>
      </c>
      <c r="V114" s="13">
        <f t="shared" si="44"/>
        <v>202.80000000000004</v>
      </c>
      <c r="W114" s="13">
        <f t="shared" si="45"/>
        <v>319.80000000000007</v>
      </c>
      <c r="X114" s="13">
        <f t="shared" si="46"/>
        <v>436.80000000000007</v>
      </c>
      <c r="Y114" s="13">
        <f t="shared" si="47"/>
        <v>1071.2000000000003</v>
      </c>
      <c r="Z114" s="5">
        <f t="shared" si="174"/>
        <v>171.59999999999997</v>
      </c>
      <c r="AA114" s="5">
        <f t="shared" si="174"/>
        <v>184.59999999999997</v>
      </c>
      <c r="AB114" s="5">
        <f t="shared" si="174"/>
        <v>197.59999999999997</v>
      </c>
      <c r="AC114" s="5">
        <f t="shared" si="174"/>
        <v>210.59999999999994</v>
      </c>
      <c r="AD114" s="5">
        <f t="shared" si="174"/>
        <v>223.59999999999994</v>
      </c>
      <c r="AE114" s="5">
        <f t="shared" si="174"/>
        <v>236.59999999999994</v>
      </c>
      <c r="AF114" s="5">
        <f t="shared" si="174"/>
        <v>249.59999999999994</v>
      </c>
      <c r="AG114" s="5">
        <f t="shared" si="174"/>
        <v>262.59999999999997</v>
      </c>
      <c r="AH114" s="5">
        <f t="shared" si="174"/>
        <v>275.59999999999997</v>
      </c>
      <c r="AI114" s="5">
        <f t="shared" si="174"/>
        <v>288.59999999999991</v>
      </c>
      <c r="AJ114" s="5">
        <f t="shared" si="174"/>
        <v>301.59999999999991</v>
      </c>
      <c r="AK114" s="5">
        <f t="shared" si="174"/>
        <v>314.59999999999991</v>
      </c>
      <c r="AL114" s="13">
        <f t="shared" si="48"/>
        <v>553.79999999999995</v>
      </c>
      <c r="AM114" s="13">
        <f t="shared" si="49"/>
        <v>670.79999999999984</v>
      </c>
      <c r="AN114" s="13">
        <f t="shared" si="50"/>
        <v>787.8</v>
      </c>
      <c r="AO114" s="13">
        <f t="shared" si="51"/>
        <v>904.79999999999973</v>
      </c>
      <c r="AP114" s="13">
        <f t="shared" si="52"/>
        <v>2917.2</v>
      </c>
    </row>
    <row r="115" spans="1:42">
      <c r="A115" s="16" t="str">
        <f t="shared" si="53"/>
        <v>新产品线事业部</v>
      </c>
      <c r="B115" s="16" t="str">
        <f t="shared" si="54"/>
        <v>自制刀具</v>
      </c>
      <c r="C115" s="4" t="s">
        <v>269</v>
      </c>
      <c r="D115" s="4">
        <v>113</v>
      </c>
      <c r="E115" s="4" t="s">
        <v>166</v>
      </c>
      <c r="F115" s="4" t="s">
        <v>117</v>
      </c>
      <c r="G115" s="4" t="s">
        <v>89</v>
      </c>
      <c r="H115" s="4" t="s">
        <v>283</v>
      </c>
      <c r="I115" s="9">
        <v>3.2</v>
      </c>
      <c r="J115" s="9">
        <v>2.2000000000000002</v>
      </c>
      <c r="K115" s="9">
        <v>3.2</v>
      </c>
      <c r="L115" s="9">
        <v>4.2</v>
      </c>
      <c r="M115" s="9">
        <v>5.2</v>
      </c>
      <c r="N115" s="9">
        <v>6.2</v>
      </c>
      <c r="O115" s="9">
        <v>7.2</v>
      </c>
      <c r="P115" s="9">
        <v>8.1999999999999993</v>
      </c>
      <c r="Q115" s="9">
        <v>9.1999999999999993</v>
      </c>
      <c r="R115" s="9">
        <v>10.199999999999999</v>
      </c>
      <c r="S115" s="9">
        <v>11.2</v>
      </c>
      <c r="T115" s="9">
        <v>12.2</v>
      </c>
      <c r="U115" s="13">
        <f t="shared" si="43"/>
        <v>8.6000000000000014</v>
      </c>
      <c r="V115" s="13">
        <f t="shared" si="44"/>
        <v>15.600000000000001</v>
      </c>
      <c r="W115" s="13">
        <f t="shared" si="45"/>
        <v>24.599999999999998</v>
      </c>
      <c r="X115" s="13">
        <f t="shared" si="46"/>
        <v>33.599999999999994</v>
      </c>
      <c r="Y115" s="13">
        <f t="shared" si="47"/>
        <v>82.399999999999991</v>
      </c>
      <c r="Z115" s="9">
        <v>13.2</v>
      </c>
      <c r="AA115" s="9">
        <v>14.2</v>
      </c>
      <c r="AB115" s="9">
        <v>15.2</v>
      </c>
      <c r="AC115" s="9">
        <v>16.2</v>
      </c>
      <c r="AD115" s="9">
        <v>17.2</v>
      </c>
      <c r="AE115" s="9">
        <v>18.2</v>
      </c>
      <c r="AF115" s="9">
        <v>19.2</v>
      </c>
      <c r="AG115" s="9">
        <v>20.2</v>
      </c>
      <c r="AH115" s="9">
        <v>21.2</v>
      </c>
      <c r="AI115" s="9">
        <v>22.2</v>
      </c>
      <c r="AJ115" s="9">
        <v>23.2</v>
      </c>
      <c r="AK115" s="9">
        <v>24.2</v>
      </c>
      <c r="AL115" s="13">
        <f t="shared" si="48"/>
        <v>42.599999999999994</v>
      </c>
      <c r="AM115" s="13">
        <f t="shared" si="49"/>
        <v>51.599999999999994</v>
      </c>
      <c r="AN115" s="13">
        <f t="shared" si="50"/>
        <v>60.599999999999994</v>
      </c>
      <c r="AO115" s="13">
        <f t="shared" si="51"/>
        <v>69.599999999999994</v>
      </c>
      <c r="AP115" s="13">
        <f t="shared" si="52"/>
        <v>224.39999999999998</v>
      </c>
    </row>
    <row r="116" spans="1:42">
      <c r="A116" s="16" t="str">
        <f t="shared" si="53"/>
        <v>新产品线事业部</v>
      </c>
      <c r="B116" s="16" t="str">
        <f t="shared" si="54"/>
        <v>自制刀具</v>
      </c>
      <c r="C116" s="4" t="s">
        <v>269</v>
      </c>
      <c r="D116" s="4">
        <v>114</v>
      </c>
      <c r="E116" s="4" t="s">
        <v>167</v>
      </c>
      <c r="F116" s="4" t="s">
        <v>133</v>
      </c>
      <c r="G116" s="4" t="s">
        <v>89</v>
      </c>
      <c r="H116" s="4" t="s">
        <v>283</v>
      </c>
      <c r="I116" s="9">
        <v>3.2</v>
      </c>
      <c r="J116" s="9">
        <v>2.2000000000000002</v>
      </c>
      <c r="K116" s="9">
        <v>3.2</v>
      </c>
      <c r="L116" s="9">
        <v>4.2</v>
      </c>
      <c r="M116" s="9">
        <v>5.2</v>
      </c>
      <c r="N116" s="9">
        <v>6.2</v>
      </c>
      <c r="O116" s="9">
        <v>7.2</v>
      </c>
      <c r="P116" s="9">
        <v>8.1999999999999993</v>
      </c>
      <c r="Q116" s="9">
        <v>9.1999999999999993</v>
      </c>
      <c r="R116" s="9">
        <v>10.199999999999999</v>
      </c>
      <c r="S116" s="9">
        <v>11.2</v>
      </c>
      <c r="T116" s="9">
        <v>12.2</v>
      </c>
      <c r="U116" s="13">
        <f t="shared" si="43"/>
        <v>8.6000000000000014</v>
      </c>
      <c r="V116" s="13">
        <f t="shared" si="44"/>
        <v>15.600000000000001</v>
      </c>
      <c r="W116" s="13">
        <f t="shared" si="45"/>
        <v>24.599999999999998</v>
      </c>
      <c r="X116" s="13">
        <f t="shared" si="46"/>
        <v>33.599999999999994</v>
      </c>
      <c r="Y116" s="13">
        <f t="shared" si="47"/>
        <v>82.399999999999991</v>
      </c>
      <c r="Z116" s="9">
        <v>13.2</v>
      </c>
      <c r="AA116" s="9">
        <v>14.2</v>
      </c>
      <c r="AB116" s="9">
        <v>15.2</v>
      </c>
      <c r="AC116" s="9">
        <v>16.2</v>
      </c>
      <c r="AD116" s="9">
        <v>17.2</v>
      </c>
      <c r="AE116" s="9">
        <v>18.2</v>
      </c>
      <c r="AF116" s="9">
        <v>19.2</v>
      </c>
      <c r="AG116" s="9">
        <v>20.2</v>
      </c>
      <c r="AH116" s="9">
        <v>21.2</v>
      </c>
      <c r="AI116" s="9">
        <v>22.2</v>
      </c>
      <c r="AJ116" s="9">
        <v>23.2</v>
      </c>
      <c r="AK116" s="9">
        <v>24.2</v>
      </c>
      <c r="AL116" s="13">
        <f t="shared" si="48"/>
        <v>42.599999999999994</v>
      </c>
      <c r="AM116" s="13">
        <f t="shared" si="49"/>
        <v>51.599999999999994</v>
      </c>
      <c r="AN116" s="13">
        <f t="shared" si="50"/>
        <v>60.599999999999994</v>
      </c>
      <c r="AO116" s="13">
        <f t="shared" si="51"/>
        <v>69.599999999999994</v>
      </c>
      <c r="AP116" s="13">
        <f t="shared" si="52"/>
        <v>224.39999999999998</v>
      </c>
    </row>
    <row r="117" spans="1:42" outlineLevel="2">
      <c r="A117" s="16" t="str">
        <f t="shared" si="53"/>
        <v>新产品线事业部</v>
      </c>
      <c r="B117" s="16" t="str">
        <f t="shared" si="54"/>
        <v>自制刀具</v>
      </c>
      <c r="C117" s="4" t="s">
        <v>269</v>
      </c>
      <c r="D117" s="4">
        <v>115</v>
      </c>
      <c r="E117" s="4" t="s">
        <v>253</v>
      </c>
      <c r="F117" s="4" t="s">
        <v>119</v>
      </c>
      <c r="G117" s="4" t="s">
        <v>26</v>
      </c>
      <c r="H117" s="4" t="s">
        <v>283</v>
      </c>
      <c r="I117" s="9">
        <v>3.2</v>
      </c>
      <c r="J117" s="9">
        <v>2.2000000000000002</v>
      </c>
      <c r="K117" s="9">
        <v>3.2</v>
      </c>
      <c r="L117" s="9">
        <v>4.2</v>
      </c>
      <c r="M117" s="9">
        <v>5.2</v>
      </c>
      <c r="N117" s="9">
        <v>6.2</v>
      </c>
      <c r="O117" s="9">
        <v>7.2</v>
      </c>
      <c r="P117" s="9">
        <v>8.1999999999999993</v>
      </c>
      <c r="Q117" s="9">
        <v>9.1999999999999993</v>
      </c>
      <c r="R117" s="9">
        <v>10.199999999999999</v>
      </c>
      <c r="S117" s="9">
        <v>11.2</v>
      </c>
      <c r="T117" s="9">
        <v>12.2</v>
      </c>
      <c r="U117" s="13">
        <f t="shared" si="43"/>
        <v>8.6000000000000014</v>
      </c>
      <c r="V117" s="13">
        <f t="shared" si="44"/>
        <v>15.600000000000001</v>
      </c>
      <c r="W117" s="13">
        <f t="shared" si="45"/>
        <v>24.599999999999998</v>
      </c>
      <c r="X117" s="13">
        <f t="shared" si="46"/>
        <v>33.599999999999994</v>
      </c>
      <c r="Y117" s="13">
        <f t="shared" si="47"/>
        <v>82.399999999999991</v>
      </c>
      <c r="Z117" s="9">
        <v>13.2</v>
      </c>
      <c r="AA117" s="9">
        <v>14.2</v>
      </c>
      <c r="AB117" s="9">
        <v>15.2</v>
      </c>
      <c r="AC117" s="9">
        <v>16.2</v>
      </c>
      <c r="AD117" s="9">
        <v>17.2</v>
      </c>
      <c r="AE117" s="9">
        <v>18.2</v>
      </c>
      <c r="AF117" s="9">
        <v>19.2</v>
      </c>
      <c r="AG117" s="9">
        <v>20.2</v>
      </c>
      <c r="AH117" s="9">
        <v>21.2</v>
      </c>
      <c r="AI117" s="9">
        <v>22.2</v>
      </c>
      <c r="AJ117" s="9">
        <v>23.2</v>
      </c>
      <c r="AK117" s="9">
        <v>24.2</v>
      </c>
      <c r="AL117" s="13">
        <f t="shared" si="48"/>
        <v>42.599999999999994</v>
      </c>
      <c r="AM117" s="13">
        <f t="shared" si="49"/>
        <v>51.599999999999994</v>
      </c>
      <c r="AN117" s="13">
        <f t="shared" si="50"/>
        <v>60.599999999999994</v>
      </c>
      <c r="AO117" s="13">
        <f t="shared" si="51"/>
        <v>69.599999999999994</v>
      </c>
      <c r="AP117" s="13">
        <f t="shared" si="52"/>
        <v>224.39999999999998</v>
      </c>
    </row>
    <row r="118" spans="1:42" outlineLevel="2">
      <c r="A118" s="16" t="str">
        <f t="shared" si="53"/>
        <v>新产品线事业部</v>
      </c>
      <c r="B118" s="16" t="str">
        <f t="shared" si="54"/>
        <v>自制刀具</v>
      </c>
      <c r="C118" s="4" t="s">
        <v>269</v>
      </c>
      <c r="D118" s="4">
        <v>116</v>
      </c>
      <c r="E118" s="4" t="s">
        <v>254</v>
      </c>
      <c r="F118" s="4" t="s">
        <v>120</v>
      </c>
      <c r="G118" s="4" t="s">
        <v>26</v>
      </c>
      <c r="H118" s="4" t="s">
        <v>283</v>
      </c>
      <c r="I118" s="9">
        <v>3.2</v>
      </c>
      <c r="J118" s="9">
        <v>2.2000000000000002</v>
      </c>
      <c r="K118" s="9">
        <v>3.2</v>
      </c>
      <c r="L118" s="9">
        <v>4.2</v>
      </c>
      <c r="M118" s="9">
        <v>5.2</v>
      </c>
      <c r="N118" s="9">
        <v>6.2</v>
      </c>
      <c r="O118" s="9">
        <v>7.2</v>
      </c>
      <c r="P118" s="9">
        <v>8.1999999999999993</v>
      </c>
      <c r="Q118" s="9">
        <v>9.1999999999999993</v>
      </c>
      <c r="R118" s="9">
        <v>10.199999999999999</v>
      </c>
      <c r="S118" s="9">
        <v>11.2</v>
      </c>
      <c r="T118" s="9">
        <v>12.2</v>
      </c>
      <c r="U118" s="13">
        <f t="shared" si="43"/>
        <v>8.6000000000000014</v>
      </c>
      <c r="V118" s="13">
        <f t="shared" si="44"/>
        <v>15.600000000000001</v>
      </c>
      <c r="W118" s="13">
        <f t="shared" si="45"/>
        <v>24.599999999999998</v>
      </c>
      <c r="X118" s="13">
        <f t="shared" si="46"/>
        <v>33.599999999999994</v>
      </c>
      <c r="Y118" s="13">
        <f t="shared" si="47"/>
        <v>82.399999999999991</v>
      </c>
      <c r="Z118" s="9">
        <v>13.2</v>
      </c>
      <c r="AA118" s="9">
        <v>14.2</v>
      </c>
      <c r="AB118" s="9">
        <v>15.2</v>
      </c>
      <c r="AC118" s="9">
        <v>16.2</v>
      </c>
      <c r="AD118" s="9">
        <v>17.2</v>
      </c>
      <c r="AE118" s="9">
        <v>18.2</v>
      </c>
      <c r="AF118" s="9">
        <v>19.2</v>
      </c>
      <c r="AG118" s="9">
        <v>20.2</v>
      </c>
      <c r="AH118" s="9">
        <v>21.2</v>
      </c>
      <c r="AI118" s="9">
        <v>22.2</v>
      </c>
      <c r="AJ118" s="9">
        <v>23.2</v>
      </c>
      <c r="AK118" s="9">
        <v>24.2</v>
      </c>
      <c r="AL118" s="13">
        <f t="shared" si="48"/>
        <v>42.599999999999994</v>
      </c>
      <c r="AM118" s="13">
        <f t="shared" si="49"/>
        <v>51.599999999999994</v>
      </c>
      <c r="AN118" s="13">
        <f t="shared" si="50"/>
        <v>60.599999999999994</v>
      </c>
      <c r="AO118" s="13">
        <f t="shared" si="51"/>
        <v>69.599999999999994</v>
      </c>
      <c r="AP118" s="13">
        <f t="shared" si="52"/>
        <v>224.39999999999998</v>
      </c>
    </row>
    <row r="119" spans="1:42" outlineLevel="2">
      <c r="A119" s="16" t="str">
        <f t="shared" si="53"/>
        <v>新产品线事业部</v>
      </c>
      <c r="B119" s="16" t="str">
        <f t="shared" si="54"/>
        <v>自制刀具</v>
      </c>
      <c r="C119" s="4" t="s">
        <v>269</v>
      </c>
      <c r="D119" s="4">
        <v>117</v>
      </c>
      <c r="E119" s="4" t="s">
        <v>255</v>
      </c>
      <c r="F119" s="4" t="s">
        <v>121</v>
      </c>
      <c r="G119" s="4" t="s">
        <v>26</v>
      </c>
      <c r="H119" s="4" t="s">
        <v>283</v>
      </c>
      <c r="I119" s="9">
        <v>3.2</v>
      </c>
      <c r="J119" s="9">
        <v>2.2000000000000002</v>
      </c>
      <c r="K119" s="9">
        <v>3.2</v>
      </c>
      <c r="L119" s="9">
        <v>4.2</v>
      </c>
      <c r="M119" s="9">
        <v>5.2</v>
      </c>
      <c r="N119" s="9">
        <v>6.2</v>
      </c>
      <c r="O119" s="9">
        <v>7.2</v>
      </c>
      <c r="P119" s="9">
        <v>8.1999999999999993</v>
      </c>
      <c r="Q119" s="9">
        <v>9.1999999999999993</v>
      </c>
      <c r="R119" s="9">
        <v>10.199999999999999</v>
      </c>
      <c r="S119" s="9">
        <v>11.2</v>
      </c>
      <c r="T119" s="9">
        <v>12.2</v>
      </c>
      <c r="U119" s="13">
        <f t="shared" si="43"/>
        <v>8.6000000000000014</v>
      </c>
      <c r="V119" s="13">
        <f t="shared" si="44"/>
        <v>15.600000000000001</v>
      </c>
      <c r="W119" s="13">
        <f t="shared" si="45"/>
        <v>24.599999999999998</v>
      </c>
      <c r="X119" s="13">
        <f t="shared" si="46"/>
        <v>33.599999999999994</v>
      </c>
      <c r="Y119" s="13">
        <f t="shared" si="47"/>
        <v>82.399999999999991</v>
      </c>
      <c r="Z119" s="9">
        <v>13.2</v>
      </c>
      <c r="AA119" s="9">
        <v>14.2</v>
      </c>
      <c r="AB119" s="9">
        <v>15.2</v>
      </c>
      <c r="AC119" s="9">
        <v>16.2</v>
      </c>
      <c r="AD119" s="9">
        <v>17.2</v>
      </c>
      <c r="AE119" s="9">
        <v>18.2</v>
      </c>
      <c r="AF119" s="9">
        <v>19.2</v>
      </c>
      <c r="AG119" s="9">
        <v>20.2</v>
      </c>
      <c r="AH119" s="9">
        <v>21.2</v>
      </c>
      <c r="AI119" s="9">
        <v>22.2</v>
      </c>
      <c r="AJ119" s="9">
        <v>23.2</v>
      </c>
      <c r="AK119" s="9">
        <v>24.2</v>
      </c>
      <c r="AL119" s="13">
        <f t="shared" si="48"/>
        <v>42.599999999999994</v>
      </c>
      <c r="AM119" s="13">
        <f t="shared" si="49"/>
        <v>51.599999999999994</v>
      </c>
      <c r="AN119" s="13">
        <f t="shared" si="50"/>
        <v>60.599999999999994</v>
      </c>
      <c r="AO119" s="13">
        <f t="shared" si="51"/>
        <v>69.599999999999994</v>
      </c>
      <c r="AP119" s="13">
        <f t="shared" si="52"/>
        <v>224.39999999999998</v>
      </c>
    </row>
    <row r="120" spans="1:42" outlineLevel="2">
      <c r="A120" s="16" t="str">
        <f t="shared" si="53"/>
        <v>新产品线事业部</v>
      </c>
      <c r="B120" s="16" t="str">
        <f t="shared" si="54"/>
        <v>自制刀具</v>
      </c>
      <c r="C120" s="4" t="s">
        <v>269</v>
      </c>
      <c r="D120" s="4">
        <v>118</v>
      </c>
      <c r="E120" s="4" t="s">
        <v>256</v>
      </c>
      <c r="F120" s="4" t="s">
        <v>122</v>
      </c>
      <c r="G120" s="4" t="s">
        <v>26</v>
      </c>
      <c r="H120" s="4" t="s">
        <v>283</v>
      </c>
      <c r="I120" s="9">
        <v>3.2</v>
      </c>
      <c r="J120" s="9">
        <v>2.2000000000000002</v>
      </c>
      <c r="K120" s="9">
        <v>3.2</v>
      </c>
      <c r="L120" s="9">
        <v>4.2</v>
      </c>
      <c r="M120" s="9">
        <v>5.2</v>
      </c>
      <c r="N120" s="9">
        <v>6.2</v>
      </c>
      <c r="O120" s="9">
        <v>7.2</v>
      </c>
      <c r="P120" s="9">
        <v>8.1999999999999993</v>
      </c>
      <c r="Q120" s="9">
        <v>9.1999999999999993</v>
      </c>
      <c r="R120" s="9">
        <v>10.199999999999999</v>
      </c>
      <c r="S120" s="9">
        <v>11.2</v>
      </c>
      <c r="T120" s="9">
        <v>12.2</v>
      </c>
      <c r="U120" s="13">
        <f t="shared" si="43"/>
        <v>8.6000000000000014</v>
      </c>
      <c r="V120" s="13">
        <f t="shared" si="44"/>
        <v>15.600000000000001</v>
      </c>
      <c r="W120" s="13">
        <f t="shared" si="45"/>
        <v>24.599999999999998</v>
      </c>
      <c r="X120" s="13">
        <f t="shared" si="46"/>
        <v>33.599999999999994</v>
      </c>
      <c r="Y120" s="13">
        <f t="shared" si="47"/>
        <v>82.399999999999991</v>
      </c>
      <c r="Z120" s="9">
        <v>13.2</v>
      </c>
      <c r="AA120" s="9">
        <v>14.2</v>
      </c>
      <c r="AB120" s="9">
        <v>15.2</v>
      </c>
      <c r="AC120" s="9">
        <v>16.2</v>
      </c>
      <c r="AD120" s="9">
        <v>17.2</v>
      </c>
      <c r="AE120" s="9">
        <v>18.2</v>
      </c>
      <c r="AF120" s="9">
        <v>19.2</v>
      </c>
      <c r="AG120" s="9">
        <v>20.2</v>
      </c>
      <c r="AH120" s="9">
        <v>21.2</v>
      </c>
      <c r="AI120" s="9">
        <v>22.2</v>
      </c>
      <c r="AJ120" s="9">
        <v>23.2</v>
      </c>
      <c r="AK120" s="9">
        <v>24.2</v>
      </c>
      <c r="AL120" s="13">
        <f t="shared" si="48"/>
        <v>42.599999999999994</v>
      </c>
      <c r="AM120" s="13">
        <f t="shared" si="49"/>
        <v>51.599999999999994</v>
      </c>
      <c r="AN120" s="13">
        <f t="shared" si="50"/>
        <v>60.599999999999994</v>
      </c>
      <c r="AO120" s="13">
        <f t="shared" si="51"/>
        <v>69.599999999999994</v>
      </c>
      <c r="AP120" s="13">
        <f t="shared" si="52"/>
        <v>224.39999999999998</v>
      </c>
    </row>
    <row r="121" spans="1:42" outlineLevel="2">
      <c r="A121" s="16" t="str">
        <f t="shared" si="53"/>
        <v>新产品线事业部</v>
      </c>
      <c r="B121" s="16" t="str">
        <f t="shared" si="54"/>
        <v>自制刀具</v>
      </c>
      <c r="C121" s="4" t="s">
        <v>269</v>
      </c>
      <c r="D121" s="4">
        <v>119</v>
      </c>
      <c r="E121" s="4" t="s">
        <v>257</v>
      </c>
      <c r="F121" s="4" t="s">
        <v>123</v>
      </c>
      <c r="G121" s="4" t="s">
        <v>26</v>
      </c>
      <c r="H121" s="4" t="s">
        <v>283</v>
      </c>
      <c r="I121" s="9">
        <v>3.2</v>
      </c>
      <c r="J121" s="9">
        <v>2.2000000000000002</v>
      </c>
      <c r="K121" s="9">
        <v>3.2</v>
      </c>
      <c r="L121" s="9">
        <v>4.2</v>
      </c>
      <c r="M121" s="9">
        <v>5.2</v>
      </c>
      <c r="N121" s="9">
        <v>6.2</v>
      </c>
      <c r="O121" s="9">
        <v>7.2</v>
      </c>
      <c r="P121" s="9">
        <v>8.1999999999999993</v>
      </c>
      <c r="Q121" s="9">
        <v>9.1999999999999993</v>
      </c>
      <c r="R121" s="9">
        <v>10.199999999999999</v>
      </c>
      <c r="S121" s="9">
        <v>11.2</v>
      </c>
      <c r="T121" s="9">
        <v>12.2</v>
      </c>
      <c r="U121" s="13">
        <f t="shared" si="43"/>
        <v>8.6000000000000014</v>
      </c>
      <c r="V121" s="13">
        <f t="shared" si="44"/>
        <v>15.600000000000001</v>
      </c>
      <c r="W121" s="13">
        <f t="shared" si="45"/>
        <v>24.599999999999998</v>
      </c>
      <c r="X121" s="13">
        <f t="shared" si="46"/>
        <v>33.599999999999994</v>
      </c>
      <c r="Y121" s="13">
        <f t="shared" si="47"/>
        <v>82.399999999999991</v>
      </c>
      <c r="Z121" s="9">
        <v>13.2</v>
      </c>
      <c r="AA121" s="9">
        <v>14.2</v>
      </c>
      <c r="AB121" s="9">
        <v>15.2</v>
      </c>
      <c r="AC121" s="9">
        <v>16.2</v>
      </c>
      <c r="AD121" s="9">
        <v>17.2</v>
      </c>
      <c r="AE121" s="9">
        <v>18.2</v>
      </c>
      <c r="AF121" s="9">
        <v>19.2</v>
      </c>
      <c r="AG121" s="9">
        <v>20.2</v>
      </c>
      <c r="AH121" s="9">
        <v>21.2</v>
      </c>
      <c r="AI121" s="9">
        <v>22.2</v>
      </c>
      <c r="AJ121" s="9">
        <v>23.2</v>
      </c>
      <c r="AK121" s="9">
        <v>24.2</v>
      </c>
      <c r="AL121" s="13">
        <f t="shared" si="48"/>
        <v>42.599999999999994</v>
      </c>
      <c r="AM121" s="13">
        <f t="shared" si="49"/>
        <v>51.599999999999994</v>
      </c>
      <c r="AN121" s="13">
        <f t="shared" si="50"/>
        <v>60.599999999999994</v>
      </c>
      <c r="AO121" s="13">
        <f t="shared" si="51"/>
        <v>69.599999999999994</v>
      </c>
      <c r="AP121" s="13">
        <f t="shared" si="52"/>
        <v>224.39999999999998</v>
      </c>
    </row>
    <row r="122" spans="1:42">
      <c r="A122" s="16" t="str">
        <f t="shared" si="53"/>
        <v>新产品线事业部</v>
      </c>
      <c r="B122" s="16" t="str">
        <f t="shared" si="54"/>
        <v>自制刀具</v>
      </c>
      <c r="C122" s="4" t="s">
        <v>269</v>
      </c>
      <c r="D122" s="4">
        <v>120</v>
      </c>
      <c r="E122" s="4" t="s">
        <v>168</v>
      </c>
      <c r="F122" s="4" t="s">
        <v>118</v>
      </c>
      <c r="G122" s="4"/>
      <c r="H122" s="4" t="s">
        <v>283</v>
      </c>
      <c r="I122" s="20">
        <f>SUM(I117:I121)</f>
        <v>16</v>
      </c>
      <c r="J122" s="5">
        <f t="shared" ref="J122:AK122" si="175">SUM(J117:J121)</f>
        <v>11</v>
      </c>
      <c r="K122" s="5">
        <f t="shared" si="175"/>
        <v>16</v>
      </c>
      <c r="L122" s="5">
        <f t="shared" si="175"/>
        <v>21</v>
      </c>
      <c r="M122" s="5">
        <f t="shared" si="175"/>
        <v>26</v>
      </c>
      <c r="N122" s="5">
        <f t="shared" si="175"/>
        <v>31</v>
      </c>
      <c r="O122" s="5">
        <f t="shared" si="175"/>
        <v>36</v>
      </c>
      <c r="P122" s="5">
        <f t="shared" si="175"/>
        <v>41</v>
      </c>
      <c r="Q122" s="5">
        <f t="shared" si="175"/>
        <v>46</v>
      </c>
      <c r="R122" s="5">
        <f t="shared" si="175"/>
        <v>51</v>
      </c>
      <c r="S122" s="5">
        <f t="shared" si="175"/>
        <v>56</v>
      </c>
      <c r="T122" s="5">
        <f t="shared" si="175"/>
        <v>61</v>
      </c>
      <c r="U122" s="13">
        <f t="shared" si="43"/>
        <v>43</v>
      </c>
      <c r="V122" s="13">
        <f t="shared" si="44"/>
        <v>78</v>
      </c>
      <c r="W122" s="13">
        <f t="shared" si="45"/>
        <v>123</v>
      </c>
      <c r="X122" s="13">
        <f t="shared" si="46"/>
        <v>168</v>
      </c>
      <c r="Y122" s="13">
        <f t="shared" si="47"/>
        <v>412</v>
      </c>
      <c r="Z122" s="5">
        <f t="shared" si="175"/>
        <v>66</v>
      </c>
      <c r="AA122" s="5">
        <f t="shared" si="175"/>
        <v>71</v>
      </c>
      <c r="AB122" s="5">
        <f t="shared" si="175"/>
        <v>76</v>
      </c>
      <c r="AC122" s="5">
        <f t="shared" si="175"/>
        <v>81</v>
      </c>
      <c r="AD122" s="5">
        <f t="shared" si="175"/>
        <v>86</v>
      </c>
      <c r="AE122" s="5">
        <f t="shared" si="175"/>
        <v>91</v>
      </c>
      <c r="AF122" s="5">
        <f t="shared" si="175"/>
        <v>96</v>
      </c>
      <c r="AG122" s="5">
        <f t="shared" si="175"/>
        <v>101</v>
      </c>
      <c r="AH122" s="5">
        <f t="shared" si="175"/>
        <v>106</v>
      </c>
      <c r="AI122" s="5">
        <f t="shared" si="175"/>
        <v>111</v>
      </c>
      <c r="AJ122" s="5">
        <f t="shared" si="175"/>
        <v>116</v>
      </c>
      <c r="AK122" s="5">
        <f t="shared" si="175"/>
        <v>121</v>
      </c>
      <c r="AL122" s="13">
        <f t="shared" si="48"/>
        <v>213</v>
      </c>
      <c r="AM122" s="13">
        <f t="shared" si="49"/>
        <v>258</v>
      </c>
      <c r="AN122" s="13">
        <f t="shared" si="50"/>
        <v>303</v>
      </c>
      <c r="AO122" s="13">
        <f t="shared" si="51"/>
        <v>348</v>
      </c>
      <c r="AP122" s="13">
        <f t="shared" si="52"/>
        <v>1122</v>
      </c>
    </row>
    <row r="123" spans="1:42" outlineLevel="1">
      <c r="A123" s="16" t="str">
        <f t="shared" si="53"/>
        <v>新产品线事业部</v>
      </c>
      <c r="B123" s="16" t="str">
        <f t="shared" si="54"/>
        <v>自制刀具</v>
      </c>
      <c r="C123" s="4" t="s">
        <v>269</v>
      </c>
      <c r="D123" s="4">
        <v>121</v>
      </c>
      <c r="E123" s="4" t="s">
        <v>258</v>
      </c>
      <c r="F123" s="4" t="s">
        <v>111</v>
      </c>
      <c r="G123" s="4" t="s">
        <v>15</v>
      </c>
      <c r="H123" s="4" t="s">
        <v>283</v>
      </c>
      <c r="I123" s="9">
        <v>3.2</v>
      </c>
      <c r="J123" s="9">
        <v>2.2000000000000002</v>
      </c>
      <c r="K123" s="9">
        <v>3.2</v>
      </c>
      <c r="L123" s="9">
        <v>4.2</v>
      </c>
      <c r="M123" s="9">
        <v>5.2</v>
      </c>
      <c r="N123" s="9">
        <v>6.2</v>
      </c>
      <c r="O123" s="9">
        <v>7.2</v>
      </c>
      <c r="P123" s="9">
        <v>8.1999999999999993</v>
      </c>
      <c r="Q123" s="9">
        <v>9.1999999999999993</v>
      </c>
      <c r="R123" s="9">
        <v>10.199999999999999</v>
      </c>
      <c r="S123" s="9">
        <v>11.2</v>
      </c>
      <c r="T123" s="9">
        <v>12.2</v>
      </c>
      <c r="U123" s="13">
        <f t="shared" si="43"/>
        <v>8.6000000000000014</v>
      </c>
      <c r="V123" s="13">
        <f t="shared" si="44"/>
        <v>15.600000000000001</v>
      </c>
      <c r="W123" s="13">
        <f t="shared" si="45"/>
        <v>24.599999999999998</v>
      </c>
      <c r="X123" s="13">
        <f t="shared" si="46"/>
        <v>33.599999999999994</v>
      </c>
      <c r="Y123" s="13">
        <f t="shared" si="47"/>
        <v>82.399999999999991</v>
      </c>
      <c r="Z123" s="9">
        <v>13.2</v>
      </c>
      <c r="AA123" s="9">
        <v>14.2</v>
      </c>
      <c r="AB123" s="9">
        <v>15.2</v>
      </c>
      <c r="AC123" s="9">
        <v>16.2</v>
      </c>
      <c r="AD123" s="9">
        <v>17.2</v>
      </c>
      <c r="AE123" s="9">
        <v>18.2</v>
      </c>
      <c r="AF123" s="9">
        <v>19.2</v>
      </c>
      <c r="AG123" s="9">
        <v>20.2</v>
      </c>
      <c r="AH123" s="9">
        <v>21.2</v>
      </c>
      <c r="AI123" s="9">
        <v>22.2</v>
      </c>
      <c r="AJ123" s="9">
        <v>23.2</v>
      </c>
      <c r="AK123" s="9">
        <v>24.2</v>
      </c>
      <c r="AL123" s="13">
        <f t="shared" si="48"/>
        <v>42.599999999999994</v>
      </c>
      <c r="AM123" s="13">
        <f t="shared" si="49"/>
        <v>51.599999999999994</v>
      </c>
      <c r="AN123" s="13">
        <f t="shared" si="50"/>
        <v>60.599999999999994</v>
      </c>
      <c r="AO123" s="13">
        <f t="shared" si="51"/>
        <v>69.599999999999994</v>
      </c>
      <c r="AP123" s="13">
        <f t="shared" si="52"/>
        <v>224.39999999999998</v>
      </c>
    </row>
    <row r="124" spans="1:42" outlineLevel="1">
      <c r="A124" s="16" t="str">
        <f t="shared" si="53"/>
        <v>新产品线事业部</v>
      </c>
      <c r="B124" s="16" t="str">
        <f t="shared" si="54"/>
        <v>自制刀具</v>
      </c>
      <c r="C124" s="4" t="s">
        <v>269</v>
      </c>
      <c r="D124" s="4">
        <v>122</v>
      </c>
      <c r="E124" s="4" t="s">
        <v>259</v>
      </c>
      <c r="F124" s="4" t="s">
        <v>112</v>
      </c>
      <c r="G124" s="4" t="s">
        <v>26</v>
      </c>
      <c r="H124" s="4" t="s">
        <v>283</v>
      </c>
      <c r="I124" s="9">
        <v>3.2</v>
      </c>
      <c r="J124" s="9">
        <v>2.2000000000000002</v>
      </c>
      <c r="K124" s="9">
        <v>3.2</v>
      </c>
      <c r="L124" s="9">
        <v>4.2</v>
      </c>
      <c r="M124" s="9">
        <v>5.2</v>
      </c>
      <c r="N124" s="9">
        <v>6.2</v>
      </c>
      <c r="O124" s="9">
        <v>7.2</v>
      </c>
      <c r="P124" s="9">
        <v>8.1999999999999993</v>
      </c>
      <c r="Q124" s="9">
        <v>9.1999999999999993</v>
      </c>
      <c r="R124" s="9">
        <v>10.199999999999999</v>
      </c>
      <c r="S124" s="9">
        <v>11.2</v>
      </c>
      <c r="T124" s="9">
        <v>12.2</v>
      </c>
      <c r="U124" s="13">
        <f t="shared" si="43"/>
        <v>8.6000000000000014</v>
      </c>
      <c r="V124" s="13">
        <f t="shared" si="44"/>
        <v>15.600000000000001</v>
      </c>
      <c r="W124" s="13">
        <f t="shared" si="45"/>
        <v>24.599999999999998</v>
      </c>
      <c r="X124" s="13">
        <f t="shared" si="46"/>
        <v>33.599999999999994</v>
      </c>
      <c r="Y124" s="13">
        <f t="shared" si="47"/>
        <v>82.399999999999991</v>
      </c>
      <c r="Z124" s="9">
        <v>13.2</v>
      </c>
      <c r="AA124" s="9">
        <v>14.2</v>
      </c>
      <c r="AB124" s="9">
        <v>15.2</v>
      </c>
      <c r="AC124" s="9">
        <v>16.2</v>
      </c>
      <c r="AD124" s="9">
        <v>17.2</v>
      </c>
      <c r="AE124" s="9">
        <v>18.2</v>
      </c>
      <c r="AF124" s="9">
        <v>19.2</v>
      </c>
      <c r="AG124" s="9">
        <v>20.2</v>
      </c>
      <c r="AH124" s="9">
        <v>21.2</v>
      </c>
      <c r="AI124" s="9">
        <v>22.2</v>
      </c>
      <c r="AJ124" s="9">
        <v>23.2</v>
      </c>
      <c r="AK124" s="9">
        <v>24.2</v>
      </c>
      <c r="AL124" s="13">
        <f t="shared" si="48"/>
        <v>42.599999999999994</v>
      </c>
      <c r="AM124" s="13">
        <f t="shared" si="49"/>
        <v>51.599999999999994</v>
      </c>
      <c r="AN124" s="13">
        <f t="shared" si="50"/>
        <v>60.599999999999994</v>
      </c>
      <c r="AO124" s="13">
        <f t="shared" si="51"/>
        <v>69.599999999999994</v>
      </c>
      <c r="AP124" s="13">
        <f t="shared" si="52"/>
        <v>224.39999999999998</v>
      </c>
    </row>
    <row r="125" spans="1:42" outlineLevel="1">
      <c r="A125" s="16" t="str">
        <f t="shared" si="53"/>
        <v>新产品线事业部</v>
      </c>
      <c r="B125" s="16" t="str">
        <f t="shared" si="54"/>
        <v>自制刀具</v>
      </c>
      <c r="C125" s="4" t="s">
        <v>269</v>
      </c>
      <c r="D125" s="4">
        <v>123</v>
      </c>
      <c r="E125" s="4" t="s">
        <v>260</v>
      </c>
      <c r="F125" s="4" t="s">
        <v>113</v>
      </c>
      <c r="G125" s="4" t="s">
        <v>15</v>
      </c>
      <c r="H125" s="4" t="s">
        <v>283</v>
      </c>
      <c r="I125" s="9">
        <v>3.2</v>
      </c>
      <c r="J125" s="9">
        <v>2.2000000000000002</v>
      </c>
      <c r="K125" s="9">
        <v>3.2</v>
      </c>
      <c r="L125" s="9">
        <v>4.2</v>
      </c>
      <c r="M125" s="9">
        <v>5.2</v>
      </c>
      <c r="N125" s="9">
        <v>6.2</v>
      </c>
      <c r="O125" s="9">
        <v>7.2</v>
      </c>
      <c r="P125" s="9">
        <v>8.1999999999999993</v>
      </c>
      <c r="Q125" s="9">
        <v>9.1999999999999993</v>
      </c>
      <c r="R125" s="9">
        <v>10.199999999999999</v>
      </c>
      <c r="S125" s="9">
        <v>11.2</v>
      </c>
      <c r="T125" s="9">
        <v>12.2</v>
      </c>
      <c r="U125" s="13">
        <f t="shared" si="43"/>
        <v>8.6000000000000014</v>
      </c>
      <c r="V125" s="13">
        <f t="shared" si="44"/>
        <v>15.600000000000001</v>
      </c>
      <c r="W125" s="13">
        <f t="shared" si="45"/>
        <v>24.599999999999998</v>
      </c>
      <c r="X125" s="13">
        <f t="shared" si="46"/>
        <v>33.599999999999994</v>
      </c>
      <c r="Y125" s="13">
        <f t="shared" si="47"/>
        <v>82.399999999999991</v>
      </c>
      <c r="Z125" s="9">
        <v>13.2</v>
      </c>
      <c r="AA125" s="9">
        <v>14.2</v>
      </c>
      <c r="AB125" s="9">
        <v>15.2</v>
      </c>
      <c r="AC125" s="9">
        <v>16.2</v>
      </c>
      <c r="AD125" s="9">
        <v>17.2</v>
      </c>
      <c r="AE125" s="9">
        <v>18.2</v>
      </c>
      <c r="AF125" s="9">
        <v>19.2</v>
      </c>
      <c r="AG125" s="9">
        <v>20.2</v>
      </c>
      <c r="AH125" s="9">
        <v>21.2</v>
      </c>
      <c r="AI125" s="9">
        <v>22.2</v>
      </c>
      <c r="AJ125" s="9">
        <v>23.2</v>
      </c>
      <c r="AK125" s="9">
        <v>24.2</v>
      </c>
      <c r="AL125" s="13">
        <f t="shared" si="48"/>
        <v>42.599999999999994</v>
      </c>
      <c r="AM125" s="13">
        <f t="shared" si="49"/>
        <v>51.599999999999994</v>
      </c>
      <c r="AN125" s="13">
        <f t="shared" si="50"/>
        <v>60.599999999999994</v>
      </c>
      <c r="AO125" s="13">
        <f t="shared" si="51"/>
        <v>69.599999999999994</v>
      </c>
      <c r="AP125" s="13">
        <f t="shared" si="52"/>
        <v>224.39999999999998</v>
      </c>
    </row>
    <row r="126" spans="1:42" outlineLevel="1">
      <c r="A126" s="16" t="str">
        <f t="shared" si="53"/>
        <v>新产品线事业部</v>
      </c>
      <c r="B126" s="16" t="str">
        <f t="shared" si="54"/>
        <v>自制刀具</v>
      </c>
      <c r="C126" s="4" t="s">
        <v>269</v>
      </c>
      <c r="D126" s="4">
        <v>124</v>
      </c>
      <c r="E126" s="4" t="s">
        <v>261</v>
      </c>
      <c r="F126" s="4" t="s">
        <v>114</v>
      </c>
      <c r="G126" s="4" t="s">
        <v>15</v>
      </c>
      <c r="H126" s="4" t="s">
        <v>283</v>
      </c>
      <c r="I126" s="9">
        <v>3.2</v>
      </c>
      <c r="J126" s="9">
        <v>2.2000000000000002</v>
      </c>
      <c r="K126" s="9">
        <v>3.2</v>
      </c>
      <c r="L126" s="9">
        <v>4.2</v>
      </c>
      <c r="M126" s="9">
        <v>5.2</v>
      </c>
      <c r="N126" s="9">
        <v>6.2</v>
      </c>
      <c r="O126" s="9">
        <v>7.2</v>
      </c>
      <c r="P126" s="9">
        <v>8.1999999999999993</v>
      </c>
      <c r="Q126" s="9">
        <v>9.1999999999999993</v>
      </c>
      <c r="R126" s="9">
        <v>10.199999999999999</v>
      </c>
      <c r="S126" s="9">
        <v>11.2</v>
      </c>
      <c r="T126" s="9">
        <v>12.2</v>
      </c>
      <c r="U126" s="13">
        <f t="shared" si="43"/>
        <v>8.6000000000000014</v>
      </c>
      <c r="V126" s="13">
        <f t="shared" si="44"/>
        <v>15.600000000000001</v>
      </c>
      <c r="W126" s="13">
        <f t="shared" si="45"/>
        <v>24.599999999999998</v>
      </c>
      <c r="X126" s="13">
        <f t="shared" si="46"/>
        <v>33.599999999999994</v>
      </c>
      <c r="Y126" s="13">
        <f t="shared" si="47"/>
        <v>82.399999999999991</v>
      </c>
      <c r="Z126" s="9">
        <v>13.2</v>
      </c>
      <c r="AA126" s="9">
        <v>14.2</v>
      </c>
      <c r="AB126" s="9">
        <v>15.2</v>
      </c>
      <c r="AC126" s="9">
        <v>16.2</v>
      </c>
      <c r="AD126" s="9">
        <v>17.2</v>
      </c>
      <c r="AE126" s="9">
        <v>18.2</v>
      </c>
      <c r="AF126" s="9">
        <v>19.2</v>
      </c>
      <c r="AG126" s="9">
        <v>20.2</v>
      </c>
      <c r="AH126" s="9">
        <v>21.2</v>
      </c>
      <c r="AI126" s="9">
        <v>22.2</v>
      </c>
      <c r="AJ126" s="9">
        <v>23.2</v>
      </c>
      <c r="AK126" s="9">
        <v>24.2</v>
      </c>
      <c r="AL126" s="13">
        <f t="shared" si="48"/>
        <v>42.599999999999994</v>
      </c>
      <c r="AM126" s="13">
        <f t="shared" si="49"/>
        <v>51.599999999999994</v>
      </c>
      <c r="AN126" s="13">
        <f t="shared" si="50"/>
        <v>60.599999999999994</v>
      </c>
      <c r="AO126" s="13">
        <f t="shared" si="51"/>
        <v>69.599999999999994</v>
      </c>
      <c r="AP126" s="13">
        <f t="shared" si="52"/>
        <v>224.39999999999998</v>
      </c>
    </row>
    <row r="127" spans="1:42" outlineLevel="1">
      <c r="A127" s="16" t="str">
        <f t="shared" si="53"/>
        <v>新产品线事业部</v>
      </c>
      <c r="B127" s="16" t="str">
        <f t="shared" si="54"/>
        <v>自制刀具</v>
      </c>
      <c r="C127" s="4" t="s">
        <v>269</v>
      </c>
      <c r="D127" s="4">
        <v>125</v>
      </c>
      <c r="E127" s="4" t="s">
        <v>262</v>
      </c>
      <c r="F127" s="4" t="s">
        <v>115</v>
      </c>
      <c r="G127" s="4" t="s">
        <v>15</v>
      </c>
      <c r="H127" s="4" t="s">
        <v>283</v>
      </c>
      <c r="I127" s="9">
        <v>3.2</v>
      </c>
      <c r="J127" s="9">
        <v>2.2000000000000002</v>
      </c>
      <c r="K127" s="9">
        <v>3.2</v>
      </c>
      <c r="L127" s="9">
        <v>4.2</v>
      </c>
      <c r="M127" s="9">
        <v>5.2</v>
      </c>
      <c r="N127" s="9">
        <v>6.2</v>
      </c>
      <c r="O127" s="9">
        <v>7.2</v>
      </c>
      <c r="P127" s="9">
        <v>8.1999999999999993</v>
      </c>
      <c r="Q127" s="9">
        <v>9.1999999999999993</v>
      </c>
      <c r="R127" s="9">
        <v>10.199999999999999</v>
      </c>
      <c r="S127" s="9">
        <v>11.2</v>
      </c>
      <c r="T127" s="9">
        <v>12.2</v>
      </c>
      <c r="U127" s="13">
        <f t="shared" si="43"/>
        <v>8.6000000000000014</v>
      </c>
      <c r="V127" s="13">
        <f t="shared" si="44"/>
        <v>15.600000000000001</v>
      </c>
      <c r="W127" s="13">
        <f t="shared" si="45"/>
        <v>24.599999999999998</v>
      </c>
      <c r="X127" s="13">
        <f t="shared" si="46"/>
        <v>33.599999999999994</v>
      </c>
      <c r="Y127" s="13">
        <f t="shared" si="47"/>
        <v>82.399999999999991</v>
      </c>
      <c r="Z127" s="9">
        <v>13.2</v>
      </c>
      <c r="AA127" s="9">
        <v>14.2</v>
      </c>
      <c r="AB127" s="9">
        <v>15.2</v>
      </c>
      <c r="AC127" s="9">
        <v>16.2</v>
      </c>
      <c r="AD127" s="9">
        <v>17.2</v>
      </c>
      <c r="AE127" s="9">
        <v>18.2</v>
      </c>
      <c r="AF127" s="9">
        <v>19.2</v>
      </c>
      <c r="AG127" s="9">
        <v>20.2</v>
      </c>
      <c r="AH127" s="9">
        <v>21.2</v>
      </c>
      <c r="AI127" s="9">
        <v>22.2</v>
      </c>
      <c r="AJ127" s="9">
        <v>23.2</v>
      </c>
      <c r="AK127" s="9">
        <v>24.2</v>
      </c>
      <c r="AL127" s="13">
        <f t="shared" si="48"/>
        <v>42.599999999999994</v>
      </c>
      <c r="AM127" s="13">
        <f t="shared" si="49"/>
        <v>51.599999999999994</v>
      </c>
      <c r="AN127" s="13">
        <f t="shared" si="50"/>
        <v>60.599999999999994</v>
      </c>
      <c r="AO127" s="13">
        <f t="shared" si="51"/>
        <v>69.599999999999994</v>
      </c>
      <c r="AP127" s="13">
        <f t="shared" si="52"/>
        <v>224.39999999999998</v>
      </c>
    </row>
    <row r="128" spans="1:42">
      <c r="A128" s="16" t="str">
        <f t="shared" si="53"/>
        <v>新产品线事业部</v>
      </c>
      <c r="B128" s="16" t="str">
        <f t="shared" si="54"/>
        <v>自制刀具</v>
      </c>
      <c r="C128" s="4" t="s">
        <v>269</v>
      </c>
      <c r="D128" s="4">
        <v>126</v>
      </c>
      <c r="E128" s="4" t="s">
        <v>169</v>
      </c>
      <c r="F128" s="4" t="s">
        <v>110</v>
      </c>
      <c r="G128" s="4"/>
      <c r="H128" s="4" t="s">
        <v>283</v>
      </c>
      <c r="I128" s="20">
        <f>SUM(I123:I127)</f>
        <v>16</v>
      </c>
      <c r="J128" s="5">
        <f t="shared" ref="J128:AK128" si="176">SUM(J123:J127)</f>
        <v>11</v>
      </c>
      <c r="K128" s="5">
        <f t="shared" si="176"/>
        <v>16</v>
      </c>
      <c r="L128" s="5">
        <f t="shared" si="176"/>
        <v>21</v>
      </c>
      <c r="M128" s="5">
        <f t="shared" si="176"/>
        <v>26</v>
      </c>
      <c r="N128" s="5">
        <f t="shared" si="176"/>
        <v>31</v>
      </c>
      <c r="O128" s="5">
        <f t="shared" si="176"/>
        <v>36</v>
      </c>
      <c r="P128" s="5">
        <f t="shared" si="176"/>
        <v>41</v>
      </c>
      <c r="Q128" s="5">
        <f t="shared" si="176"/>
        <v>46</v>
      </c>
      <c r="R128" s="5">
        <f t="shared" si="176"/>
        <v>51</v>
      </c>
      <c r="S128" s="5">
        <f t="shared" si="176"/>
        <v>56</v>
      </c>
      <c r="T128" s="5">
        <f t="shared" si="176"/>
        <v>61</v>
      </c>
      <c r="U128" s="13">
        <f t="shared" si="43"/>
        <v>43</v>
      </c>
      <c r="V128" s="13">
        <f t="shared" si="44"/>
        <v>78</v>
      </c>
      <c r="W128" s="13">
        <f t="shared" si="45"/>
        <v>123</v>
      </c>
      <c r="X128" s="13">
        <f t="shared" si="46"/>
        <v>168</v>
      </c>
      <c r="Y128" s="13">
        <f t="shared" si="47"/>
        <v>412</v>
      </c>
      <c r="Z128" s="5">
        <f t="shared" si="176"/>
        <v>66</v>
      </c>
      <c r="AA128" s="5">
        <f t="shared" si="176"/>
        <v>71</v>
      </c>
      <c r="AB128" s="5">
        <f t="shared" si="176"/>
        <v>76</v>
      </c>
      <c r="AC128" s="5">
        <f t="shared" si="176"/>
        <v>81</v>
      </c>
      <c r="AD128" s="5">
        <f t="shared" si="176"/>
        <v>86</v>
      </c>
      <c r="AE128" s="5">
        <f t="shared" si="176"/>
        <v>91</v>
      </c>
      <c r="AF128" s="5">
        <f t="shared" si="176"/>
        <v>96</v>
      </c>
      <c r="AG128" s="5">
        <f t="shared" si="176"/>
        <v>101</v>
      </c>
      <c r="AH128" s="5">
        <f t="shared" si="176"/>
        <v>106</v>
      </c>
      <c r="AI128" s="5">
        <f t="shared" si="176"/>
        <v>111</v>
      </c>
      <c r="AJ128" s="5">
        <f t="shared" si="176"/>
        <v>116</v>
      </c>
      <c r="AK128" s="5">
        <f t="shared" si="176"/>
        <v>121</v>
      </c>
      <c r="AL128" s="13">
        <f t="shared" si="48"/>
        <v>213</v>
      </c>
      <c r="AM128" s="13">
        <f t="shared" si="49"/>
        <v>258</v>
      </c>
      <c r="AN128" s="13">
        <f t="shared" si="50"/>
        <v>303</v>
      </c>
      <c r="AO128" s="13">
        <f t="shared" si="51"/>
        <v>348</v>
      </c>
      <c r="AP128" s="13">
        <f t="shared" si="52"/>
        <v>1122</v>
      </c>
    </row>
    <row r="129" spans="1:42">
      <c r="A129" s="16" t="str">
        <f t="shared" si="53"/>
        <v>新产品线事业部</v>
      </c>
      <c r="B129" s="16" t="str">
        <f t="shared" si="54"/>
        <v>自制刀具</v>
      </c>
      <c r="C129" s="4" t="s">
        <v>269</v>
      </c>
      <c r="D129" s="4">
        <v>127</v>
      </c>
      <c r="E129" s="4" t="s">
        <v>170</v>
      </c>
      <c r="F129" s="4" t="s">
        <v>116</v>
      </c>
      <c r="G129" s="4" t="s">
        <v>7</v>
      </c>
      <c r="H129" s="4" t="s">
        <v>283</v>
      </c>
      <c r="I129" s="9">
        <v>3.2</v>
      </c>
      <c r="J129" s="9">
        <v>2.2000000000000002</v>
      </c>
      <c r="K129" s="9">
        <v>3.2</v>
      </c>
      <c r="L129" s="9">
        <v>4.2</v>
      </c>
      <c r="M129" s="9">
        <v>5.2</v>
      </c>
      <c r="N129" s="9">
        <v>6.2</v>
      </c>
      <c r="O129" s="9">
        <v>7.2</v>
      </c>
      <c r="P129" s="9">
        <v>8.1999999999999993</v>
      </c>
      <c r="Q129" s="9">
        <v>9.1999999999999993</v>
      </c>
      <c r="R129" s="9">
        <v>10.199999999999999</v>
      </c>
      <c r="S129" s="9">
        <v>11.2</v>
      </c>
      <c r="T129" s="9">
        <v>12.2</v>
      </c>
      <c r="U129" s="13">
        <f t="shared" si="43"/>
        <v>8.6000000000000014</v>
      </c>
      <c r="V129" s="13">
        <f t="shared" si="44"/>
        <v>15.600000000000001</v>
      </c>
      <c r="W129" s="13">
        <f t="shared" si="45"/>
        <v>24.599999999999998</v>
      </c>
      <c r="X129" s="13">
        <f t="shared" si="46"/>
        <v>33.599999999999994</v>
      </c>
      <c r="Y129" s="13">
        <f t="shared" si="47"/>
        <v>82.399999999999991</v>
      </c>
      <c r="Z129" s="9">
        <v>13.2</v>
      </c>
      <c r="AA129" s="9">
        <v>14.2</v>
      </c>
      <c r="AB129" s="9">
        <v>15.2</v>
      </c>
      <c r="AC129" s="9">
        <v>16.2</v>
      </c>
      <c r="AD129" s="9">
        <v>17.2</v>
      </c>
      <c r="AE129" s="9">
        <v>18.2</v>
      </c>
      <c r="AF129" s="9">
        <v>19.2</v>
      </c>
      <c r="AG129" s="9">
        <v>20.2</v>
      </c>
      <c r="AH129" s="9">
        <v>21.2</v>
      </c>
      <c r="AI129" s="9">
        <v>22.2</v>
      </c>
      <c r="AJ129" s="9">
        <v>23.2</v>
      </c>
      <c r="AK129" s="9">
        <v>24.2</v>
      </c>
      <c r="AL129" s="13">
        <f t="shared" si="48"/>
        <v>42.599999999999994</v>
      </c>
      <c r="AM129" s="13">
        <f t="shared" si="49"/>
        <v>51.599999999999994</v>
      </c>
      <c r="AN129" s="13">
        <f t="shared" si="50"/>
        <v>60.599999999999994</v>
      </c>
      <c r="AO129" s="13">
        <f t="shared" si="51"/>
        <v>69.599999999999994</v>
      </c>
      <c r="AP129" s="13">
        <f t="shared" si="52"/>
        <v>224.39999999999998</v>
      </c>
    </row>
    <row r="130" spans="1:42">
      <c r="A130" s="16" t="str">
        <f t="shared" si="53"/>
        <v>新产品线事业部</v>
      </c>
      <c r="B130" s="16" t="str">
        <f t="shared" si="54"/>
        <v>自制刀具</v>
      </c>
      <c r="C130" s="4" t="s">
        <v>269</v>
      </c>
      <c r="D130" s="4">
        <v>128</v>
      </c>
      <c r="E130" s="4" t="s">
        <v>145</v>
      </c>
      <c r="F130" s="4" t="s">
        <v>137</v>
      </c>
      <c r="G130" s="4"/>
      <c r="H130" s="4" t="s">
        <v>283</v>
      </c>
      <c r="I130" s="20">
        <f>I61+I64+I70+I99+I100+I114+I115+I116+I122+I128+I129</f>
        <v>159.20000000000002</v>
      </c>
      <c r="J130" s="5">
        <f t="shared" ref="J130:AK130" si="177">J61+J64+J70+J99+J100+J114+J115+J116+J122+J128+J129</f>
        <v>123.20000000000002</v>
      </c>
      <c r="K130" s="5">
        <f>K61+K64+K70+K99+K100+K114+K115+K116+K122+K128+K129</f>
        <v>159.20000000000002</v>
      </c>
      <c r="L130" s="5">
        <f t="shared" si="177"/>
        <v>195.2</v>
      </c>
      <c r="M130" s="5">
        <f t="shared" si="177"/>
        <v>231.2</v>
      </c>
      <c r="N130" s="5">
        <f t="shared" si="177"/>
        <v>267.2</v>
      </c>
      <c r="O130" s="5">
        <f t="shared" si="177"/>
        <v>303.2</v>
      </c>
      <c r="P130" s="5">
        <f t="shared" si="177"/>
        <v>339.2</v>
      </c>
      <c r="Q130" s="5">
        <f t="shared" si="177"/>
        <v>375.2</v>
      </c>
      <c r="R130" s="5">
        <f t="shared" si="177"/>
        <v>411.2</v>
      </c>
      <c r="S130" s="5">
        <f t="shared" si="177"/>
        <v>447.2</v>
      </c>
      <c r="T130" s="5">
        <f t="shared" si="177"/>
        <v>483.2</v>
      </c>
      <c r="U130" s="13">
        <f t="shared" si="43"/>
        <v>441.6</v>
      </c>
      <c r="V130" s="13">
        <f t="shared" si="44"/>
        <v>693.59999999999991</v>
      </c>
      <c r="W130" s="13">
        <f t="shared" si="45"/>
        <v>1017.5999999999999</v>
      </c>
      <c r="X130" s="13">
        <f t="shared" si="46"/>
        <v>1341.6</v>
      </c>
      <c r="Y130" s="13">
        <f t="shared" si="47"/>
        <v>3494.3999999999996</v>
      </c>
      <c r="Z130" s="5">
        <f t="shared" si="177"/>
        <v>519.19999999999993</v>
      </c>
      <c r="AA130" s="5">
        <f t="shared" si="177"/>
        <v>555.20000000000005</v>
      </c>
      <c r="AB130" s="5">
        <f t="shared" si="177"/>
        <v>591.20000000000005</v>
      </c>
      <c r="AC130" s="5">
        <f t="shared" si="177"/>
        <v>627.19999999999993</v>
      </c>
      <c r="AD130" s="5">
        <f t="shared" si="177"/>
        <v>663.19999999999993</v>
      </c>
      <c r="AE130" s="5">
        <f t="shared" si="177"/>
        <v>699.19999999999993</v>
      </c>
      <c r="AF130" s="5">
        <f t="shared" si="177"/>
        <v>735.19999999999993</v>
      </c>
      <c r="AG130" s="5">
        <f t="shared" si="177"/>
        <v>771.2</v>
      </c>
      <c r="AH130" s="5">
        <f t="shared" si="177"/>
        <v>807.2</v>
      </c>
      <c r="AI130" s="5">
        <f t="shared" si="177"/>
        <v>843.2</v>
      </c>
      <c r="AJ130" s="5">
        <f t="shared" si="177"/>
        <v>879.2</v>
      </c>
      <c r="AK130" s="5">
        <f t="shared" si="177"/>
        <v>915.2</v>
      </c>
      <c r="AL130" s="13">
        <f t="shared" si="48"/>
        <v>1665.6000000000001</v>
      </c>
      <c r="AM130" s="13">
        <f t="shared" si="49"/>
        <v>1989.6</v>
      </c>
      <c r="AN130" s="13">
        <f t="shared" si="50"/>
        <v>2313.6000000000004</v>
      </c>
      <c r="AO130" s="13">
        <f t="shared" si="51"/>
        <v>2637.6000000000004</v>
      </c>
      <c r="AP130" s="13">
        <f t="shared" si="52"/>
        <v>8606.4000000000015</v>
      </c>
    </row>
    <row r="131" spans="1:42" outlineLevel="1">
      <c r="A131" s="16" t="str">
        <f t="shared" si="53"/>
        <v>新产品线事业部</v>
      </c>
      <c r="B131" s="16" t="str">
        <f t="shared" si="54"/>
        <v>自制刀具</v>
      </c>
      <c r="C131" s="4" t="s">
        <v>269</v>
      </c>
      <c r="D131" s="4">
        <v>129</v>
      </c>
      <c r="E131" s="4" t="s">
        <v>263</v>
      </c>
      <c r="F131" s="4" t="s">
        <v>6</v>
      </c>
      <c r="G131" s="4" t="s">
        <v>7</v>
      </c>
      <c r="H131" s="4" t="s">
        <v>283</v>
      </c>
      <c r="I131" s="9">
        <v>3.2</v>
      </c>
      <c r="J131" s="9">
        <v>2.2000000000000002</v>
      </c>
      <c r="K131" s="9">
        <v>3.2</v>
      </c>
      <c r="L131" s="9">
        <v>4.2</v>
      </c>
      <c r="M131" s="9">
        <v>5.2</v>
      </c>
      <c r="N131" s="9">
        <v>6.2</v>
      </c>
      <c r="O131" s="9">
        <v>7.2</v>
      </c>
      <c r="P131" s="9">
        <v>8.1999999999999993</v>
      </c>
      <c r="Q131" s="9">
        <v>9.1999999999999993</v>
      </c>
      <c r="R131" s="9">
        <v>10.199999999999999</v>
      </c>
      <c r="S131" s="9">
        <v>11.2</v>
      </c>
      <c r="T131" s="9">
        <v>12.2</v>
      </c>
      <c r="U131" s="13">
        <f t="shared" si="43"/>
        <v>8.6000000000000014</v>
      </c>
      <c r="V131" s="13">
        <f t="shared" si="44"/>
        <v>15.600000000000001</v>
      </c>
      <c r="W131" s="13">
        <f t="shared" si="45"/>
        <v>24.599999999999998</v>
      </c>
      <c r="X131" s="13">
        <f t="shared" si="46"/>
        <v>33.599999999999994</v>
      </c>
      <c r="Y131" s="13">
        <f t="shared" si="47"/>
        <v>82.399999999999991</v>
      </c>
      <c r="Z131" s="9">
        <v>13.2</v>
      </c>
      <c r="AA131" s="9">
        <v>14.2</v>
      </c>
      <c r="AB131" s="9">
        <v>15.2</v>
      </c>
      <c r="AC131" s="9">
        <v>16.2</v>
      </c>
      <c r="AD131" s="9">
        <v>17.2</v>
      </c>
      <c r="AE131" s="9">
        <v>18.2</v>
      </c>
      <c r="AF131" s="9">
        <v>19.2</v>
      </c>
      <c r="AG131" s="9">
        <v>20.2</v>
      </c>
      <c r="AH131" s="9">
        <v>21.2</v>
      </c>
      <c r="AI131" s="9">
        <v>22.2</v>
      </c>
      <c r="AJ131" s="9">
        <v>23.2</v>
      </c>
      <c r="AK131" s="9">
        <v>24.2</v>
      </c>
      <c r="AL131" s="13">
        <f t="shared" si="48"/>
        <v>42.599999999999994</v>
      </c>
      <c r="AM131" s="13">
        <f t="shared" si="49"/>
        <v>51.599999999999994</v>
      </c>
      <c r="AN131" s="13">
        <f t="shared" si="50"/>
        <v>60.599999999999994</v>
      </c>
      <c r="AO131" s="13">
        <f t="shared" si="51"/>
        <v>69.599999999999994</v>
      </c>
      <c r="AP131" s="13">
        <f t="shared" si="52"/>
        <v>224.39999999999998</v>
      </c>
    </row>
    <row r="132" spans="1:42" outlineLevel="1">
      <c r="A132" s="16" t="str">
        <f t="shared" si="53"/>
        <v>新产品线事业部</v>
      </c>
      <c r="B132" s="16" t="str">
        <f t="shared" si="54"/>
        <v>自制刀具</v>
      </c>
      <c r="C132" s="4" t="s">
        <v>269</v>
      </c>
      <c r="D132" s="4">
        <v>130</v>
      </c>
      <c r="E132" s="4" t="s">
        <v>264</v>
      </c>
      <c r="F132" s="4" t="s">
        <v>8</v>
      </c>
      <c r="G132" s="4" t="s">
        <v>7</v>
      </c>
      <c r="H132" s="4" t="s">
        <v>283</v>
      </c>
      <c r="I132" s="9">
        <v>3.2</v>
      </c>
      <c r="J132" s="9">
        <v>2.2000000000000002</v>
      </c>
      <c r="K132" s="9">
        <v>3.2</v>
      </c>
      <c r="L132" s="9">
        <v>4.2</v>
      </c>
      <c r="M132" s="9">
        <v>5.2</v>
      </c>
      <c r="N132" s="9">
        <v>6.2</v>
      </c>
      <c r="O132" s="9">
        <v>65646</v>
      </c>
      <c r="P132" s="9">
        <v>8.1999999999999993</v>
      </c>
      <c r="Q132" s="9">
        <v>9.1999999999999993</v>
      </c>
      <c r="R132" s="9">
        <v>10.199999999999999</v>
      </c>
      <c r="S132" s="9">
        <v>11.2</v>
      </c>
      <c r="T132" s="9">
        <v>12.2</v>
      </c>
      <c r="U132" s="13">
        <f t="shared" ref="U132:U140" si="178">SUM(I132:K132)</f>
        <v>8.6000000000000014</v>
      </c>
      <c r="V132" s="13">
        <f t="shared" ref="V132:V140" si="179">SUM(L132:N132)</f>
        <v>15.600000000000001</v>
      </c>
      <c r="W132" s="13">
        <f t="shared" ref="W132:W140" si="180">SUM(O132:Q132)</f>
        <v>65663.399999999994</v>
      </c>
      <c r="X132" s="13">
        <f t="shared" ref="X132:X140" si="181">SUM(R132:T132)</f>
        <v>33.599999999999994</v>
      </c>
      <c r="Y132" s="13">
        <f t="shared" ref="Y132:Y140" si="182">SUM(U132:X132)</f>
        <v>65721.2</v>
      </c>
      <c r="Z132" s="9">
        <v>13.2</v>
      </c>
      <c r="AA132" s="9">
        <v>14.2</v>
      </c>
      <c r="AB132" s="9">
        <v>15.2</v>
      </c>
      <c r="AC132" s="9">
        <v>16.2</v>
      </c>
      <c r="AD132" s="9">
        <v>17.2</v>
      </c>
      <c r="AE132" s="9">
        <v>18.2</v>
      </c>
      <c r="AF132" s="9">
        <v>19.2</v>
      </c>
      <c r="AG132" s="9">
        <v>20.2</v>
      </c>
      <c r="AH132" s="9">
        <v>21.2</v>
      </c>
      <c r="AI132" s="9">
        <v>22.2</v>
      </c>
      <c r="AJ132" s="9">
        <v>23.2</v>
      </c>
      <c r="AK132" s="9">
        <v>24.2</v>
      </c>
      <c r="AL132" s="13">
        <f t="shared" ref="AL132:AL140" si="183">SUM(Z132:AB132)</f>
        <v>42.599999999999994</v>
      </c>
      <c r="AM132" s="13">
        <f t="shared" ref="AM132:AM140" si="184">SUM(AC132:AE132)</f>
        <v>51.599999999999994</v>
      </c>
      <c r="AN132" s="13">
        <f t="shared" ref="AN132:AN140" si="185">SUM(AF132:AH132)</f>
        <v>60.599999999999994</v>
      </c>
      <c r="AO132" s="13">
        <f t="shared" ref="AO132:AO140" si="186">SUM(AI132:AK132)</f>
        <v>69.599999999999994</v>
      </c>
      <c r="AP132" s="13">
        <f t="shared" ref="AP132:AP140" si="187">SUM(AL132:AO132)</f>
        <v>224.39999999999998</v>
      </c>
    </row>
    <row r="133" spans="1:42" outlineLevel="1">
      <c r="A133" s="16" t="str">
        <f t="shared" ref="A133:A140" si="188">A132</f>
        <v>新产品线事业部</v>
      </c>
      <c r="B133" s="16" t="str">
        <f t="shared" ref="B133:B140" si="189">B132</f>
        <v>自制刀具</v>
      </c>
      <c r="C133" s="4" t="s">
        <v>269</v>
      </c>
      <c r="D133" s="4">
        <v>131</v>
      </c>
      <c r="E133" s="4" t="s">
        <v>265</v>
      </c>
      <c r="F133" s="4" t="s">
        <v>9</v>
      </c>
      <c r="G133" s="4" t="s">
        <v>7</v>
      </c>
      <c r="H133" s="4" t="s">
        <v>283</v>
      </c>
      <c r="I133" s="9">
        <v>3.2</v>
      </c>
      <c r="J133" s="9">
        <v>2.2000000000000002</v>
      </c>
      <c r="K133" s="9">
        <v>3.2</v>
      </c>
      <c r="L133" s="9">
        <v>4.2</v>
      </c>
      <c r="M133" s="9">
        <v>5.2</v>
      </c>
      <c r="N133" s="9">
        <v>6.2</v>
      </c>
      <c r="O133" s="9">
        <v>7.2</v>
      </c>
      <c r="P133" s="9">
        <v>8.1999999999999993</v>
      </c>
      <c r="Q133" s="9">
        <v>9.1999999999999993</v>
      </c>
      <c r="R133" s="9">
        <v>10.199999999999999</v>
      </c>
      <c r="S133" s="9">
        <v>11.2</v>
      </c>
      <c r="T133" s="9">
        <v>12.2</v>
      </c>
      <c r="U133" s="13">
        <f t="shared" si="178"/>
        <v>8.6000000000000014</v>
      </c>
      <c r="V133" s="13">
        <f t="shared" si="179"/>
        <v>15.600000000000001</v>
      </c>
      <c r="W133" s="13">
        <f t="shared" si="180"/>
        <v>24.599999999999998</v>
      </c>
      <c r="X133" s="13">
        <f t="shared" si="181"/>
        <v>33.599999999999994</v>
      </c>
      <c r="Y133" s="13">
        <f t="shared" si="182"/>
        <v>82.399999999999991</v>
      </c>
      <c r="Z133" s="9">
        <v>13.2</v>
      </c>
      <c r="AA133" s="9">
        <v>14.2</v>
      </c>
      <c r="AB133" s="9">
        <v>15.2</v>
      </c>
      <c r="AC133" s="9">
        <v>16.2</v>
      </c>
      <c r="AD133" s="9">
        <v>17.2</v>
      </c>
      <c r="AE133" s="9">
        <v>18.2</v>
      </c>
      <c r="AF133" s="9">
        <v>19.2</v>
      </c>
      <c r="AG133" s="9">
        <v>20.2</v>
      </c>
      <c r="AH133" s="9">
        <v>21.2</v>
      </c>
      <c r="AI133" s="9">
        <v>22.2</v>
      </c>
      <c r="AJ133" s="9">
        <v>23.2</v>
      </c>
      <c r="AK133" s="9">
        <v>24.2</v>
      </c>
      <c r="AL133" s="13">
        <f t="shared" si="183"/>
        <v>42.599999999999994</v>
      </c>
      <c r="AM133" s="13">
        <f t="shared" si="184"/>
        <v>51.599999999999994</v>
      </c>
      <c r="AN133" s="13">
        <f t="shared" si="185"/>
        <v>60.599999999999994</v>
      </c>
      <c r="AO133" s="13">
        <f t="shared" si="186"/>
        <v>69.599999999999994</v>
      </c>
      <c r="AP133" s="13">
        <f t="shared" si="187"/>
        <v>224.39999999999998</v>
      </c>
    </row>
    <row r="134" spans="1:42" outlineLevel="1">
      <c r="A134" s="16" t="str">
        <f t="shared" si="188"/>
        <v>新产品线事业部</v>
      </c>
      <c r="B134" s="16" t="str">
        <f t="shared" si="189"/>
        <v>自制刀具</v>
      </c>
      <c r="C134" s="4" t="s">
        <v>269</v>
      </c>
      <c r="D134" s="4">
        <v>132</v>
      </c>
      <c r="E134" s="4" t="s">
        <v>266</v>
      </c>
      <c r="F134" s="4" t="s">
        <v>10</v>
      </c>
      <c r="G134" s="4" t="s">
        <v>7</v>
      </c>
      <c r="H134" s="4" t="s">
        <v>283</v>
      </c>
      <c r="I134" s="9">
        <v>3.2</v>
      </c>
      <c r="J134" s="9">
        <v>2.2000000000000002</v>
      </c>
      <c r="K134" s="9">
        <v>3.2</v>
      </c>
      <c r="L134" s="9">
        <v>4.2</v>
      </c>
      <c r="M134" s="9">
        <v>5.2</v>
      </c>
      <c r="N134" s="9">
        <v>6.2</v>
      </c>
      <c r="O134" s="9">
        <v>7.2</v>
      </c>
      <c r="P134" s="9">
        <v>8.1999999999999993</v>
      </c>
      <c r="Q134" s="9">
        <v>9.1999999999999993</v>
      </c>
      <c r="R134" s="9">
        <v>10.199999999999999</v>
      </c>
      <c r="S134" s="9">
        <v>11.2</v>
      </c>
      <c r="T134" s="9">
        <v>12.2</v>
      </c>
      <c r="U134" s="13">
        <f t="shared" si="178"/>
        <v>8.6000000000000014</v>
      </c>
      <c r="V134" s="13">
        <f t="shared" si="179"/>
        <v>15.600000000000001</v>
      </c>
      <c r="W134" s="13">
        <f t="shared" si="180"/>
        <v>24.599999999999998</v>
      </c>
      <c r="X134" s="13">
        <f t="shared" si="181"/>
        <v>33.599999999999994</v>
      </c>
      <c r="Y134" s="13">
        <f t="shared" si="182"/>
        <v>82.399999999999991</v>
      </c>
      <c r="Z134" s="9">
        <v>13.2</v>
      </c>
      <c r="AA134" s="9">
        <v>14.2</v>
      </c>
      <c r="AB134" s="9">
        <v>15.2</v>
      </c>
      <c r="AC134" s="9">
        <v>16.2</v>
      </c>
      <c r="AD134" s="9">
        <v>17.2</v>
      </c>
      <c r="AE134" s="9">
        <v>18.2</v>
      </c>
      <c r="AF134" s="9">
        <v>19.2</v>
      </c>
      <c r="AG134" s="9">
        <v>20.2</v>
      </c>
      <c r="AH134" s="9">
        <v>21.2</v>
      </c>
      <c r="AI134" s="9">
        <v>22.2</v>
      </c>
      <c r="AJ134" s="9">
        <v>23.2</v>
      </c>
      <c r="AK134" s="9">
        <v>24.2</v>
      </c>
      <c r="AL134" s="13">
        <f t="shared" si="183"/>
        <v>42.599999999999994</v>
      </c>
      <c r="AM134" s="13">
        <f t="shared" si="184"/>
        <v>51.599999999999994</v>
      </c>
      <c r="AN134" s="13">
        <f t="shared" si="185"/>
        <v>60.599999999999994</v>
      </c>
      <c r="AO134" s="13">
        <f t="shared" si="186"/>
        <v>69.599999999999994</v>
      </c>
      <c r="AP134" s="13">
        <f t="shared" si="187"/>
        <v>224.39999999999998</v>
      </c>
    </row>
    <row r="135" spans="1:42" outlineLevel="1">
      <c r="A135" s="16" t="str">
        <f t="shared" si="188"/>
        <v>新产品线事业部</v>
      </c>
      <c r="B135" s="16" t="str">
        <f t="shared" si="189"/>
        <v>自制刀具</v>
      </c>
      <c r="C135" s="4" t="s">
        <v>269</v>
      </c>
      <c r="D135" s="4">
        <v>133</v>
      </c>
      <c r="E135" s="4" t="s">
        <v>267</v>
      </c>
      <c r="F135" s="4" t="s">
        <v>11</v>
      </c>
      <c r="G135" s="4" t="s">
        <v>7</v>
      </c>
      <c r="H135" s="4" t="s">
        <v>283</v>
      </c>
      <c r="I135" s="9">
        <v>3.2</v>
      </c>
      <c r="J135" s="9">
        <v>2.2000000000000002</v>
      </c>
      <c r="K135" s="9">
        <v>3.2</v>
      </c>
      <c r="L135" s="9">
        <v>4.2</v>
      </c>
      <c r="M135" s="9">
        <v>5.2</v>
      </c>
      <c r="N135" s="9">
        <v>6.2</v>
      </c>
      <c r="O135" s="9">
        <v>7.2</v>
      </c>
      <c r="P135" s="9">
        <v>8.1999999999999993</v>
      </c>
      <c r="Q135" s="9">
        <v>9.1999999999999993</v>
      </c>
      <c r="R135" s="9">
        <v>10.199999999999999</v>
      </c>
      <c r="S135" s="9">
        <v>11.2</v>
      </c>
      <c r="T135" s="9">
        <v>12.2</v>
      </c>
      <c r="U135" s="13">
        <f t="shared" si="178"/>
        <v>8.6000000000000014</v>
      </c>
      <c r="V135" s="13">
        <f t="shared" si="179"/>
        <v>15.600000000000001</v>
      </c>
      <c r="W135" s="13">
        <f t="shared" si="180"/>
        <v>24.599999999999998</v>
      </c>
      <c r="X135" s="13">
        <f t="shared" si="181"/>
        <v>33.599999999999994</v>
      </c>
      <c r="Y135" s="13">
        <f t="shared" si="182"/>
        <v>82.399999999999991</v>
      </c>
      <c r="Z135" s="9">
        <v>13.2</v>
      </c>
      <c r="AA135" s="9">
        <v>14.2</v>
      </c>
      <c r="AB135" s="9">
        <v>15.2</v>
      </c>
      <c r="AC135" s="9">
        <v>16.2</v>
      </c>
      <c r="AD135" s="9">
        <v>17.2</v>
      </c>
      <c r="AE135" s="9">
        <v>18.2</v>
      </c>
      <c r="AF135" s="9">
        <v>19.2</v>
      </c>
      <c r="AG135" s="9">
        <v>20.2</v>
      </c>
      <c r="AH135" s="9">
        <v>21.2</v>
      </c>
      <c r="AI135" s="9">
        <v>22.2</v>
      </c>
      <c r="AJ135" s="9">
        <v>23.2</v>
      </c>
      <c r="AK135" s="9">
        <v>24.2</v>
      </c>
      <c r="AL135" s="13">
        <f t="shared" si="183"/>
        <v>42.599999999999994</v>
      </c>
      <c r="AM135" s="13">
        <f t="shared" si="184"/>
        <v>51.599999999999994</v>
      </c>
      <c r="AN135" s="13">
        <f t="shared" si="185"/>
        <v>60.599999999999994</v>
      </c>
      <c r="AO135" s="13">
        <f t="shared" si="186"/>
        <v>69.599999999999994</v>
      </c>
      <c r="AP135" s="13">
        <f t="shared" si="187"/>
        <v>224.39999999999998</v>
      </c>
    </row>
    <row r="136" spans="1:42">
      <c r="A136" s="16" t="str">
        <f t="shared" si="188"/>
        <v>新产品线事业部</v>
      </c>
      <c r="B136" s="16" t="str">
        <f t="shared" si="189"/>
        <v>自制刀具</v>
      </c>
      <c r="C136" s="4" t="s">
        <v>269</v>
      </c>
      <c r="D136" s="4">
        <v>134</v>
      </c>
      <c r="E136" s="4" t="s">
        <v>146</v>
      </c>
      <c r="F136" s="4" t="s">
        <v>5</v>
      </c>
      <c r="G136" s="4"/>
      <c r="H136" s="4" t="s">
        <v>283</v>
      </c>
      <c r="I136" s="20">
        <f>SUM(I131:I135)</f>
        <v>16</v>
      </c>
      <c r="J136" s="5">
        <f t="shared" ref="J136:AK136" si="190">SUM(J131:J135)</f>
        <v>11</v>
      </c>
      <c r="K136" s="5">
        <f t="shared" si="190"/>
        <v>16</v>
      </c>
      <c r="L136" s="5">
        <f t="shared" si="190"/>
        <v>21</v>
      </c>
      <c r="M136" s="5">
        <f t="shared" si="190"/>
        <v>26</v>
      </c>
      <c r="N136" s="5">
        <f t="shared" si="190"/>
        <v>31</v>
      </c>
      <c r="O136" s="5">
        <f t="shared" si="190"/>
        <v>65674.799999999988</v>
      </c>
      <c r="P136" s="5">
        <f t="shared" si="190"/>
        <v>41</v>
      </c>
      <c r="Q136" s="5">
        <f t="shared" si="190"/>
        <v>46</v>
      </c>
      <c r="R136" s="5">
        <f t="shared" si="190"/>
        <v>51</v>
      </c>
      <c r="S136" s="5">
        <f t="shared" si="190"/>
        <v>56</v>
      </c>
      <c r="T136" s="5">
        <f t="shared" si="190"/>
        <v>61</v>
      </c>
      <c r="U136" s="13">
        <f t="shared" si="178"/>
        <v>43</v>
      </c>
      <c r="V136" s="13">
        <f t="shared" si="179"/>
        <v>78</v>
      </c>
      <c r="W136" s="13">
        <f t="shared" si="180"/>
        <v>65761.799999999988</v>
      </c>
      <c r="X136" s="13">
        <f t="shared" si="181"/>
        <v>168</v>
      </c>
      <c r="Y136" s="13">
        <f t="shared" si="182"/>
        <v>66050.799999999988</v>
      </c>
      <c r="Z136" s="5">
        <f t="shared" si="190"/>
        <v>66</v>
      </c>
      <c r="AA136" s="5">
        <f t="shared" si="190"/>
        <v>71</v>
      </c>
      <c r="AB136" s="5">
        <f t="shared" si="190"/>
        <v>76</v>
      </c>
      <c r="AC136" s="5">
        <f t="shared" si="190"/>
        <v>81</v>
      </c>
      <c r="AD136" s="5">
        <f t="shared" si="190"/>
        <v>86</v>
      </c>
      <c r="AE136" s="5">
        <f t="shared" si="190"/>
        <v>91</v>
      </c>
      <c r="AF136" s="5">
        <f t="shared" si="190"/>
        <v>96</v>
      </c>
      <c r="AG136" s="5">
        <f t="shared" si="190"/>
        <v>101</v>
      </c>
      <c r="AH136" s="5">
        <f t="shared" si="190"/>
        <v>106</v>
      </c>
      <c r="AI136" s="5">
        <f t="shared" si="190"/>
        <v>111</v>
      </c>
      <c r="AJ136" s="5">
        <f t="shared" si="190"/>
        <v>116</v>
      </c>
      <c r="AK136" s="5">
        <f t="shared" si="190"/>
        <v>121</v>
      </c>
      <c r="AL136" s="13">
        <f t="shared" si="183"/>
        <v>213</v>
      </c>
      <c r="AM136" s="13">
        <f t="shared" si="184"/>
        <v>258</v>
      </c>
      <c r="AN136" s="13">
        <f t="shared" si="185"/>
        <v>303</v>
      </c>
      <c r="AO136" s="13">
        <f t="shared" si="186"/>
        <v>348</v>
      </c>
      <c r="AP136" s="13">
        <f t="shared" si="187"/>
        <v>1122</v>
      </c>
    </row>
    <row r="137" spans="1:42">
      <c r="A137" s="16" t="str">
        <f t="shared" si="188"/>
        <v>新产品线事业部</v>
      </c>
      <c r="B137" s="16" t="str">
        <f t="shared" si="189"/>
        <v>自制刀具</v>
      </c>
      <c r="C137" s="4" t="s">
        <v>269</v>
      </c>
      <c r="D137" s="4">
        <v>135</v>
      </c>
      <c r="E137" s="4" t="s">
        <v>147</v>
      </c>
      <c r="F137" s="4" t="s">
        <v>138</v>
      </c>
      <c r="G137" s="4"/>
      <c r="H137" s="4" t="s">
        <v>283</v>
      </c>
      <c r="I137" s="20">
        <f>I138-I6-I11</f>
        <v>260.7</v>
      </c>
      <c r="J137" s="5">
        <f t="shared" ref="J137:AK137" si="191">J138-J6-J11</f>
        <v>197.70000000000005</v>
      </c>
      <c r="K137" s="5">
        <f t="shared" si="191"/>
        <v>260.7</v>
      </c>
      <c r="L137" s="5">
        <f t="shared" si="191"/>
        <v>323.69999999999993</v>
      </c>
      <c r="M137" s="5">
        <f t="shared" si="191"/>
        <v>386.69999999999993</v>
      </c>
      <c r="N137" s="5">
        <f t="shared" si="191"/>
        <v>449.69999999999993</v>
      </c>
      <c r="O137" s="5">
        <f t="shared" si="191"/>
        <v>66151.499999999971</v>
      </c>
      <c r="P137" s="5">
        <f t="shared" si="191"/>
        <v>575.69999999999993</v>
      </c>
      <c r="Q137" s="5">
        <f t="shared" si="191"/>
        <v>638.69999999999993</v>
      </c>
      <c r="R137" s="5">
        <f t="shared" si="191"/>
        <v>701.69999999999993</v>
      </c>
      <c r="S137" s="5">
        <f t="shared" si="191"/>
        <v>764.69999999999993</v>
      </c>
      <c r="T137" s="5">
        <f t="shared" si="191"/>
        <v>750.69999999999982</v>
      </c>
      <c r="U137" s="13">
        <f t="shared" si="178"/>
        <v>719.1</v>
      </c>
      <c r="V137" s="13">
        <f t="shared" si="179"/>
        <v>1160.0999999999999</v>
      </c>
      <c r="W137" s="13">
        <f t="shared" si="180"/>
        <v>67365.899999999965</v>
      </c>
      <c r="X137" s="13">
        <f t="shared" si="181"/>
        <v>2217.0999999999995</v>
      </c>
      <c r="Y137" s="13">
        <f t="shared" si="182"/>
        <v>71462.199999999968</v>
      </c>
      <c r="Z137" s="5">
        <f t="shared" si="191"/>
        <v>1126.3999999999996</v>
      </c>
      <c r="AA137" s="5">
        <f t="shared" si="191"/>
        <v>1208.3999999999999</v>
      </c>
      <c r="AB137" s="5">
        <f t="shared" si="191"/>
        <v>1290.3999999999999</v>
      </c>
      <c r="AC137" s="5">
        <f t="shared" si="191"/>
        <v>1372.3999999999996</v>
      </c>
      <c r="AD137" s="5">
        <f t="shared" si="191"/>
        <v>1454.3999999999996</v>
      </c>
      <c r="AE137" s="5">
        <f t="shared" si="191"/>
        <v>1536.3999999999996</v>
      </c>
      <c r="AF137" s="5">
        <f t="shared" si="191"/>
        <v>1618.3999999999999</v>
      </c>
      <c r="AG137" s="5">
        <f t="shared" si="191"/>
        <v>1700.4</v>
      </c>
      <c r="AH137" s="5">
        <f t="shared" si="191"/>
        <v>1782.4</v>
      </c>
      <c r="AI137" s="5">
        <f t="shared" si="191"/>
        <v>1864.4</v>
      </c>
      <c r="AJ137" s="5">
        <f t="shared" si="191"/>
        <v>1946.4</v>
      </c>
      <c r="AK137" s="5">
        <f t="shared" si="191"/>
        <v>2028.4000000000003</v>
      </c>
      <c r="AL137" s="13">
        <f t="shared" si="183"/>
        <v>3625.1999999999989</v>
      </c>
      <c r="AM137" s="13">
        <f t="shared" si="184"/>
        <v>4363.1999999999989</v>
      </c>
      <c r="AN137" s="13">
        <f t="shared" si="185"/>
        <v>5101.2000000000007</v>
      </c>
      <c r="AO137" s="13">
        <f t="shared" si="186"/>
        <v>5839.2000000000007</v>
      </c>
      <c r="AP137" s="13">
        <f t="shared" si="187"/>
        <v>18928.8</v>
      </c>
    </row>
    <row r="138" spans="1:42">
      <c r="A138" s="16" t="str">
        <f t="shared" si="188"/>
        <v>新产品线事业部</v>
      </c>
      <c r="B138" s="16" t="str">
        <f t="shared" si="189"/>
        <v>自制刀具</v>
      </c>
      <c r="C138" s="4" t="s">
        <v>269</v>
      </c>
      <c r="D138" s="4">
        <v>136</v>
      </c>
      <c r="E138" s="4" t="s">
        <v>148</v>
      </c>
      <c r="F138" s="4" t="s">
        <v>139</v>
      </c>
      <c r="G138" s="4"/>
      <c r="H138" s="4" t="s">
        <v>283</v>
      </c>
      <c r="I138" s="20">
        <f>I3+I15+I25+I58+I130+I136</f>
        <v>260.90000000000003</v>
      </c>
      <c r="J138" s="5">
        <f t="shared" ref="J138:AK138" si="192">J3+J15+J25+J58+J130+J136</f>
        <v>197.90000000000003</v>
      </c>
      <c r="K138" s="5">
        <f t="shared" si="192"/>
        <v>260.90000000000003</v>
      </c>
      <c r="L138" s="5">
        <f t="shared" si="192"/>
        <v>323.89999999999998</v>
      </c>
      <c r="M138" s="5">
        <f t="shared" si="192"/>
        <v>386.9</v>
      </c>
      <c r="N138" s="5">
        <f t="shared" si="192"/>
        <v>449.9</v>
      </c>
      <c r="O138" s="5">
        <f t="shared" si="192"/>
        <v>66151.699999999983</v>
      </c>
      <c r="P138" s="5">
        <f t="shared" si="192"/>
        <v>575.9</v>
      </c>
      <c r="Q138" s="5">
        <f t="shared" si="192"/>
        <v>638.9</v>
      </c>
      <c r="R138" s="5">
        <f t="shared" si="192"/>
        <v>701.9</v>
      </c>
      <c r="S138" s="5">
        <f t="shared" si="192"/>
        <v>764.9</v>
      </c>
      <c r="T138" s="5">
        <f t="shared" si="192"/>
        <v>750.89999999999986</v>
      </c>
      <c r="U138" s="13">
        <f t="shared" si="178"/>
        <v>719.7</v>
      </c>
      <c r="V138" s="13">
        <f t="shared" si="179"/>
        <v>1160.6999999999998</v>
      </c>
      <c r="W138" s="13">
        <f t="shared" si="180"/>
        <v>67366.499999999971</v>
      </c>
      <c r="X138" s="13">
        <f t="shared" si="181"/>
        <v>2217.6999999999998</v>
      </c>
      <c r="Y138" s="13">
        <f t="shared" si="182"/>
        <v>71464.599999999962</v>
      </c>
      <c r="Z138" s="5">
        <f t="shared" si="192"/>
        <v>1152.7999999999997</v>
      </c>
      <c r="AA138" s="5">
        <f t="shared" si="192"/>
        <v>1236.8</v>
      </c>
      <c r="AB138" s="5">
        <f t="shared" si="192"/>
        <v>1320.8</v>
      </c>
      <c r="AC138" s="5">
        <f t="shared" si="192"/>
        <v>1404.7999999999997</v>
      </c>
      <c r="AD138" s="5">
        <f t="shared" si="192"/>
        <v>1488.7999999999997</v>
      </c>
      <c r="AE138" s="5">
        <f t="shared" si="192"/>
        <v>1572.7999999999997</v>
      </c>
      <c r="AF138" s="5">
        <f t="shared" si="192"/>
        <v>1656.8</v>
      </c>
      <c r="AG138" s="5">
        <f t="shared" si="192"/>
        <v>1740.8000000000002</v>
      </c>
      <c r="AH138" s="5">
        <f t="shared" si="192"/>
        <v>1824.8000000000002</v>
      </c>
      <c r="AI138" s="5">
        <f t="shared" si="192"/>
        <v>1908.8000000000002</v>
      </c>
      <c r="AJ138" s="5">
        <f t="shared" si="192"/>
        <v>1992.8000000000002</v>
      </c>
      <c r="AK138" s="5">
        <f t="shared" si="192"/>
        <v>2076.8000000000002</v>
      </c>
      <c r="AL138" s="13">
        <f t="shared" si="183"/>
        <v>3710.3999999999996</v>
      </c>
      <c r="AM138" s="13">
        <f t="shared" si="184"/>
        <v>4466.3999999999996</v>
      </c>
      <c r="AN138" s="13">
        <f t="shared" si="185"/>
        <v>5222.4000000000005</v>
      </c>
      <c r="AO138" s="13">
        <f t="shared" si="186"/>
        <v>5978.4000000000005</v>
      </c>
      <c r="AP138" s="13">
        <f t="shared" si="187"/>
        <v>19377.600000000002</v>
      </c>
    </row>
    <row r="139" spans="1:42">
      <c r="A139" s="16" t="str">
        <f t="shared" si="188"/>
        <v>新产品线事业部</v>
      </c>
      <c r="B139" s="16" t="str">
        <f t="shared" si="189"/>
        <v>自制刀具</v>
      </c>
      <c r="C139" s="4" t="s">
        <v>269</v>
      </c>
      <c r="D139" s="4">
        <v>137</v>
      </c>
      <c r="E139" s="4" t="s">
        <v>149</v>
      </c>
      <c r="F139" s="4" t="s">
        <v>135</v>
      </c>
      <c r="G139" s="4"/>
      <c r="H139" s="4" t="s">
        <v>283</v>
      </c>
      <c r="I139" s="9">
        <v>3.2</v>
      </c>
      <c r="J139" s="9">
        <v>2.2000000000000002</v>
      </c>
      <c r="K139" s="9">
        <v>3.2</v>
      </c>
      <c r="L139" s="9">
        <v>4.2</v>
      </c>
      <c r="M139" s="9">
        <v>5.2</v>
      </c>
      <c r="N139" s="9">
        <v>6.2</v>
      </c>
      <c r="O139" s="9">
        <v>7.2</v>
      </c>
      <c r="P139" s="9">
        <v>8.1999999999999993</v>
      </c>
      <c r="Q139" s="9">
        <v>9.1999999999999993</v>
      </c>
      <c r="R139" s="9">
        <v>10.199999999999999</v>
      </c>
      <c r="S139" s="9">
        <v>11.2</v>
      </c>
      <c r="T139" s="9">
        <v>12.2</v>
      </c>
      <c r="U139" s="13">
        <f t="shared" si="178"/>
        <v>8.6000000000000014</v>
      </c>
      <c r="V139" s="13">
        <f t="shared" si="179"/>
        <v>15.600000000000001</v>
      </c>
      <c r="W139" s="13">
        <f t="shared" si="180"/>
        <v>24.599999999999998</v>
      </c>
      <c r="X139" s="13">
        <f t="shared" si="181"/>
        <v>33.599999999999994</v>
      </c>
      <c r="Y139" s="13">
        <f t="shared" si="182"/>
        <v>82.399999999999991</v>
      </c>
      <c r="Z139" s="9">
        <v>13.2</v>
      </c>
      <c r="AA139" s="9">
        <v>14.2</v>
      </c>
      <c r="AB139" s="9">
        <v>15.2</v>
      </c>
      <c r="AC139" s="9">
        <v>16.2</v>
      </c>
      <c r="AD139" s="9">
        <v>17.2</v>
      </c>
      <c r="AE139" s="9">
        <v>18.2</v>
      </c>
      <c r="AF139" s="9">
        <v>19.2</v>
      </c>
      <c r="AG139" s="9">
        <v>20.2</v>
      </c>
      <c r="AH139" s="9">
        <v>21.2</v>
      </c>
      <c r="AI139" s="9">
        <v>22.2</v>
      </c>
      <c r="AJ139" s="9">
        <v>23.2</v>
      </c>
      <c r="AK139" s="9">
        <v>24.2</v>
      </c>
      <c r="AL139" s="13">
        <f t="shared" si="183"/>
        <v>42.599999999999994</v>
      </c>
      <c r="AM139" s="13">
        <f t="shared" si="184"/>
        <v>51.599999999999994</v>
      </c>
      <c r="AN139" s="13">
        <f t="shared" si="185"/>
        <v>60.599999999999994</v>
      </c>
      <c r="AO139" s="13">
        <f t="shared" si="186"/>
        <v>69.599999999999994</v>
      </c>
      <c r="AP139" s="13">
        <f t="shared" si="187"/>
        <v>224.39999999999998</v>
      </c>
    </row>
    <row r="140" spans="1:42">
      <c r="A140" s="16" t="str">
        <f t="shared" si="188"/>
        <v>新产品线事业部</v>
      </c>
      <c r="B140" s="16" t="str">
        <f t="shared" si="189"/>
        <v>自制刀具</v>
      </c>
      <c r="C140" s="4" t="s">
        <v>269</v>
      </c>
      <c r="D140" s="4">
        <v>138</v>
      </c>
      <c r="E140" s="4" t="s">
        <v>150</v>
      </c>
      <c r="F140" s="4" t="s">
        <v>140</v>
      </c>
      <c r="G140" s="4"/>
      <c r="H140" s="4" t="s">
        <v>283</v>
      </c>
      <c r="I140" s="20">
        <f>I138-I139</f>
        <v>257.70000000000005</v>
      </c>
      <c r="J140" s="5">
        <f t="shared" ref="J140:AK140" si="193">J138-J139</f>
        <v>195.70000000000005</v>
      </c>
      <c r="K140" s="5">
        <f t="shared" si="193"/>
        <v>257.70000000000005</v>
      </c>
      <c r="L140" s="5">
        <f t="shared" si="193"/>
        <v>319.7</v>
      </c>
      <c r="M140" s="5">
        <f t="shared" si="193"/>
        <v>381.7</v>
      </c>
      <c r="N140" s="5">
        <f t="shared" si="193"/>
        <v>443.7</v>
      </c>
      <c r="O140" s="5">
        <f t="shared" si="193"/>
        <v>66144.499999999985</v>
      </c>
      <c r="P140" s="5">
        <f t="shared" si="193"/>
        <v>567.69999999999993</v>
      </c>
      <c r="Q140" s="5">
        <f t="shared" si="193"/>
        <v>629.69999999999993</v>
      </c>
      <c r="R140" s="5">
        <f t="shared" si="193"/>
        <v>691.69999999999993</v>
      </c>
      <c r="S140" s="5">
        <f t="shared" si="193"/>
        <v>753.69999999999993</v>
      </c>
      <c r="T140" s="5">
        <f t="shared" si="193"/>
        <v>738.69999999999982</v>
      </c>
      <c r="U140" s="13">
        <f t="shared" si="178"/>
        <v>711.10000000000014</v>
      </c>
      <c r="V140" s="13">
        <f t="shared" si="179"/>
        <v>1145.0999999999999</v>
      </c>
      <c r="W140" s="13">
        <f t="shared" si="180"/>
        <v>67341.89999999998</v>
      </c>
      <c r="X140" s="13">
        <f t="shared" si="181"/>
        <v>2184.0999999999995</v>
      </c>
      <c r="Y140" s="13">
        <f t="shared" si="182"/>
        <v>71382.199999999983</v>
      </c>
      <c r="Z140" s="5">
        <f t="shared" si="193"/>
        <v>1139.5999999999997</v>
      </c>
      <c r="AA140" s="5">
        <f t="shared" si="193"/>
        <v>1222.5999999999999</v>
      </c>
      <c r="AB140" s="5">
        <f t="shared" si="193"/>
        <v>1305.5999999999999</v>
      </c>
      <c r="AC140" s="5">
        <f t="shared" si="193"/>
        <v>1388.5999999999997</v>
      </c>
      <c r="AD140" s="5">
        <f t="shared" si="193"/>
        <v>1471.5999999999997</v>
      </c>
      <c r="AE140" s="5">
        <f t="shared" si="193"/>
        <v>1554.5999999999997</v>
      </c>
      <c r="AF140" s="5">
        <f t="shared" si="193"/>
        <v>1637.6</v>
      </c>
      <c r="AG140" s="5">
        <f t="shared" si="193"/>
        <v>1720.6000000000001</v>
      </c>
      <c r="AH140" s="5">
        <f t="shared" si="193"/>
        <v>1803.6000000000001</v>
      </c>
      <c r="AI140" s="5">
        <f t="shared" si="193"/>
        <v>1886.6000000000001</v>
      </c>
      <c r="AJ140" s="5">
        <f t="shared" si="193"/>
        <v>1969.6000000000001</v>
      </c>
      <c r="AK140" s="5">
        <f t="shared" si="193"/>
        <v>2052.6000000000004</v>
      </c>
      <c r="AL140" s="13">
        <f t="shared" si="183"/>
        <v>3667.7999999999997</v>
      </c>
      <c r="AM140" s="13">
        <f t="shared" si="184"/>
        <v>4414.7999999999993</v>
      </c>
      <c r="AN140" s="13">
        <f t="shared" si="185"/>
        <v>5161.8</v>
      </c>
      <c r="AO140" s="13">
        <f t="shared" si="186"/>
        <v>5908.8000000000011</v>
      </c>
      <c r="AP140" s="13">
        <f t="shared" si="187"/>
        <v>19153.199999999997</v>
      </c>
    </row>
  </sheetData>
  <sheetProtection algorithmName="SHA-512" hashValue="0+LCvPLuoWfN3lFB+wmdoQhjV/LbqXU+rYe70wNVXpmHLLw9kGgSjaif/ENvFPDjggEjaC4AC3Bkb7/rNOGP4g==" saltValue="HqC7b6S4vlBBEtNGZK7eqQ==" spinCount="100000" sheet="1" formatCells="0" formatColumns="0" formatRows="0" sort="0" autoFilter="0"/>
  <mergeCells count="1">
    <mergeCell ref="A1:H1"/>
  </mergeCells>
  <phoneticPr fontId="3" type="noConversion"/>
  <dataValidations count="1">
    <dataValidation type="list" allowBlank="1" showInputMessage="1" showErrorMessage="1" sqref="B3:B140">
      <formula1>INDIRECT(A3)</formula1>
    </dataValidation>
  </dataValidations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附页!$A$10:$I$10</xm:f>
          </x14:formula1>
          <xm:sqref>A3:A140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16" sqref="C16"/>
    </sheetView>
  </sheetViews>
  <sheetFormatPr defaultRowHeight="14"/>
  <cols>
    <col min="1" max="1" width="17.33203125" style="22" customWidth="1"/>
    <col min="2" max="2" width="14.6640625" style="22" customWidth="1"/>
    <col min="3" max="3" width="22.25" style="22" customWidth="1"/>
    <col min="4" max="4" width="13.9140625" style="22" customWidth="1"/>
    <col min="5" max="5" width="17.33203125" style="22" customWidth="1"/>
    <col min="6" max="6" width="13.83203125" style="22" customWidth="1"/>
    <col min="7" max="7" width="15.6640625" style="22" customWidth="1"/>
    <col min="8" max="8" width="17.08203125" style="22" customWidth="1"/>
    <col min="9" max="9" width="13.58203125" style="22" customWidth="1"/>
    <col min="10" max="10" width="11" style="22" bestFit="1" customWidth="1"/>
    <col min="11" max="12" width="8.6640625" style="22"/>
    <col min="13" max="13" width="18.08203125" style="22" bestFit="1" customWidth="1"/>
    <col min="14" max="16384" width="8.6640625" style="22"/>
  </cols>
  <sheetData>
    <row r="1" spans="1:9" ht="5.5" customHeight="1">
      <c r="A1" s="39" t="s">
        <v>312</v>
      </c>
      <c r="B1" s="39"/>
      <c r="C1" s="39"/>
      <c r="D1" s="39"/>
      <c r="E1" s="39"/>
      <c r="F1" s="39"/>
    </row>
    <row r="2" spans="1:9" ht="5.5" customHeight="1">
      <c r="A2" s="39"/>
      <c r="B2" s="39"/>
      <c r="C2" s="39"/>
      <c r="D2" s="39"/>
      <c r="E2" s="39"/>
      <c r="F2" s="39"/>
    </row>
    <row r="3" spans="1:9" ht="5.5" customHeight="1">
      <c r="A3" s="39"/>
      <c r="B3" s="39"/>
      <c r="C3" s="39"/>
      <c r="D3" s="39"/>
      <c r="E3" s="39"/>
      <c r="F3" s="39"/>
    </row>
    <row r="4" spans="1:9" ht="5.5" customHeight="1">
      <c r="A4" s="39"/>
      <c r="B4" s="39"/>
      <c r="C4" s="39"/>
      <c r="D4" s="39"/>
      <c r="E4" s="39"/>
      <c r="F4" s="39"/>
    </row>
    <row r="5" spans="1:9" ht="5.5" customHeight="1">
      <c r="A5" s="39"/>
      <c r="B5" s="39"/>
      <c r="C5" s="39"/>
      <c r="D5" s="39"/>
      <c r="E5" s="39"/>
      <c r="F5" s="39"/>
    </row>
    <row r="6" spans="1:9" ht="5.5" customHeight="1">
      <c r="A6" s="39"/>
      <c r="B6" s="39"/>
      <c r="C6" s="39"/>
      <c r="D6" s="39"/>
      <c r="E6" s="39"/>
      <c r="F6" s="39"/>
    </row>
    <row r="7" spans="1:9" ht="5.5" customHeight="1">
      <c r="A7" s="39"/>
      <c r="B7" s="39"/>
      <c r="C7" s="39"/>
      <c r="D7" s="39"/>
      <c r="E7" s="39"/>
      <c r="F7" s="39"/>
    </row>
    <row r="8" spans="1:9" ht="5.5" customHeight="1">
      <c r="A8" s="39"/>
      <c r="B8" s="39"/>
      <c r="C8" s="39"/>
      <c r="D8" s="39"/>
      <c r="E8" s="39"/>
      <c r="F8" s="39"/>
    </row>
    <row r="9" spans="1:9" ht="14.5" thickBot="1"/>
    <row r="10" spans="1:9">
      <c r="A10" s="23" t="s">
        <v>313</v>
      </c>
      <c r="B10" s="24" t="s">
        <v>314</v>
      </c>
      <c r="C10" s="24" t="s">
        <v>315</v>
      </c>
      <c r="D10" s="24" t="s">
        <v>316</v>
      </c>
      <c r="E10" s="24" t="s">
        <v>317</v>
      </c>
      <c r="F10" s="24" t="s">
        <v>318</v>
      </c>
      <c r="G10" s="24" t="s">
        <v>319</v>
      </c>
      <c r="H10" s="24" t="s">
        <v>320</v>
      </c>
      <c r="I10" s="25" t="s">
        <v>365</v>
      </c>
    </row>
    <row r="11" spans="1:9">
      <c r="A11" s="26" t="s">
        <v>321</v>
      </c>
      <c r="B11" s="27" t="s">
        <v>322</v>
      </c>
      <c r="C11" s="28" t="s">
        <v>358</v>
      </c>
      <c r="D11" s="28" t="s">
        <v>323</v>
      </c>
      <c r="E11" s="28" t="s">
        <v>324</v>
      </c>
      <c r="F11" s="28" t="s">
        <v>341</v>
      </c>
      <c r="G11" s="34" t="s">
        <v>342</v>
      </c>
      <c r="H11" s="28" t="s">
        <v>361</v>
      </c>
      <c r="I11" s="29" t="s">
        <v>366</v>
      </c>
    </row>
    <row r="12" spans="1:9">
      <c r="A12" s="26" t="s">
        <v>326</v>
      </c>
      <c r="B12" s="27" t="s">
        <v>327</v>
      </c>
      <c r="C12" s="28" t="s">
        <v>328</v>
      </c>
      <c r="D12" s="28" t="s">
        <v>347</v>
      </c>
      <c r="E12" s="28"/>
      <c r="F12" s="28" t="s">
        <v>330</v>
      </c>
      <c r="G12" s="35" t="s">
        <v>331</v>
      </c>
      <c r="H12" s="28" t="s">
        <v>362</v>
      </c>
      <c r="I12" s="30"/>
    </row>
    <row r="13" spans="1:9">
      <c r="A13" s="26"/>
      <c r="B13" s="27"/>
      <c r="C13" s="28" t="s">
        <v>329</v>
      </c>
      <c r="D13" s="28" t="s">
        <v>348</v>
      </c>
      <c r="E13" s="28"/>
      <c r="F13" s="28" t="s">
        <v>332</v>
      </c>
      <c r="G13" s="35" t="s">
        <v>333</v>
      </c>
      <c r="H13" s="28" t="s">
        <v>343</v>
      </c>
      <c r="I13" s="30"/>
    </row>
    <row r="14" spans="1:9">
      <c r="A14" s="26"/>
      <c r="B14" s="27"/>
      <c r="C14" s="28" t="s">
        <v>359</v>
      </c>
      <c r="D14" s="28" t="s">
        <v>349</v>
      </c>
      <c r="E14" s="28"/>
      <c r="F14" s="28" t="s">
        <v>344</v>
      </c>
      <c r="G14" s="36" t="s">
        <v>325</v>
      </c>
      <c r="H14" s="28" t="s">
        <v>363</v>
      </c>
      <c r="I14" s="30"/>
    </row>
    <row r="15" spans="1:9">
      <c r="A15" s="26"/>
      <c r="B15" s="27"/>
      <c r="C15" s="28" t="s">
        <v>334</v>
      </c>
      <c r="D15" s="28" t="s">
        <v>350</v>
      </c>
      <c r="E15" s="28"/>
      <c r="F15" s="28"/>
      <c r="G15" s="28" t="s">
        <v>345</v>
      </c>
      <c r="H15" s="28" t="s">
        <v>364</v>
      </c>
      <c r="I15" s="30"/>
    </row>
    <row r="16" spans="1:9">
      <c r="A16" s="26"/>
      <c r="B16" s="27"/>
      <c r="C16" s="27" t="s">
        <v>335</v>
      </c>
      <c r="D16" s="28" t="s">
        <v>351</v>
      </c>
      <c r="E16" s="28"/>
      <c r="F16" s="28"/>
      <c r="G16" s="28" t="s">
        <v>346</v>
      </c>
      <c r="H16" s="28"/>
      <c r="I16" s="30"/>
    </row>
    <row r="17" spans="1:9">
      <c r="A17" s="26"/>
      <c r="B17" s="27"/>
      <c r="C17" s="27" t="s">
        <v>360</v>
      </c>
      <c r="D17" s="28" t="s">
        <v>336</v>
      </c>
      <c r="E17" s="28"/>
      <c r="F17" s="28"/>
      <c r="G17" s="28"/>
      <c r="H17" s="28"/>
      <c r="I17" s="30"/>
    </row>
    <row r="18" spans="1:9">
      <c r="A18" s="26"/>
      <c r="B18" s="27"/>
      <c r="C18" s="27" t="s">
        <v>337</v>
      </c>
      <c r="D18" s="37" t="s">
        <v>352</v>
      </c>
      <c r="E18" s="28"/>
      <c r="F18" s="28"/>
      <c r="G18" s="28"/>
      <c r="H18" s="28"/>
      <c r="I18" s="30"/>
    </row>
    <row r="19" spans="1:9">
      <c r="A19" s="26"/>
      <c r="B19" s="27"/>
      <c r="C19" s="27"/>
      <c r="D19" s="28" t="s">
        <v>338</v>
      </c>
      <c r="E19" s="27"/>
      <c r="F19" s="27"/>
      <c r="G19" s="27"/>
      <c r="H19" s="27"/>
      <c r="I19" s="30"/>
    </row>
    <row r="20" spans="1:9">
      <c r="A20" s="26"/>
      <c r="B20" s="27"/>
      <c r="C20" s="27"/>
      <c r="D20" s="27" t="s">
        <v>339</v>
      </c>
      <c r="E20" s="27"/>
      <c r="F20" s="27"/>
      <c r="G20" s="27"/>
      <c r="H20" s="27"/>
      <c r="I20" s="30"/>
    </row>
    <row r="21" spans="1:9">
      <c r="A21" s="26"/>
      <c r="B21" s="27"/>
      <c r="C21" s="27"/>
      <c r="D21" s="37" t="s">
        <v>353</v>
      </c>
      <c r="E21" s="27"/>
      <c r="F21" s="27"/>
      <c r="G21" s="27"/>
      <c r="H21" s="27"/>
      <c r="I21" s="30"/>
    </row>
    <row r="22" spans="1:9">
      <c r="A22" s="26"/>
      <c r="B22" s="27"/>
      <c r="C22" s="27"/>
      <c r="D22" s="27" t="s">
        <v>354</v>
      </c>
      <c r="E22" s="27"/>
      <c r="F22" s="27"/>
      <c r="G22" s="27"/>
      <c r="H22" s="27"/>
      <c r="I22" s="30"/>
    </row>
    <row r="23" spans="1:9">
      <c r="A23" s="26"/>
      <c r="B23" s="27"/>
      <c r="C23" s="27"/>
      <c r="D23" s="27" t="s">
        <v>355</v>
      </c>
      <c r="E23" s="27"/>
      <c r="F23" s="27"/>
      <c r="G23" s="27"/>
      <c r="H23" s="27"/>
      <c r="I23" s="30"/>
    </row>
    <row r="24" spans="1:9">
      <c r="A24" s="26"/>
      <c r="B24" s="27"/>
      <c r="C24" s="27"/>
      <c r="D24" s="27" t="s">
        <v>356</v>
      </c>
      <c r="E24" s="27"/>
      <c r="F24" s="27"/>
      <c r="G24" s="27"/>
      <c r="H24" s="27"/>
      <c r="I24" s="30"/>
    </row>
    <row r="25" spans="1:9">
      <c r="A25" s="26"/>
      <c r="B25" s="27"/>
      <c r="C25" s="27"/>
      <c r="D25" s="27" t="s">
        <v>357</v>
      </c>
      <c r="E25" s="27"/>
      <c r="F25" s="27"/>
      <c r="G25" s="27"/>
      <c r="H25" s="27"/>
      <c r="I25" s="30"/>
    </row>
    <row r="26" spans="1:9" ht="14.5" thickBot="1">
      <c r="A26" s="31"/>
      <c r="B26" s="32"/>
      <c r="C26" s="32"/>
      <c r="D26" s="32" t="s">
        <v>340</v>
      </c>
      <c r="E26" s="32"/>
      <c r="F26" s="32"/>
      <c r="G26" s="32"/>
      <c r="H26" s="32"/>
      <c r="I26" s="33"/>
    </row>
  </sheetData>
  <sheetProtection algorithmName="SHA-512" hashValue="kQpoGbGB1Sw5tEjQcdq0GUCThLlWiNr8NukkhxclTAKLjwk+m8cWvYtL5HYzvn3q39hXEKknOJqnRbHkkbZ9ZA==" saltValue="0CNFh5AbsYdF8uPysioDVA==" spinCount="100000" sheet="1" formatCells="0" formatColumns="0" formatRows="0" sort="0" autoFilter="0"/>
  <mergeCells count="1">
    <mergeCell ref="A1:F8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2.8.500.94986</Revision>
</Application>
</file>

<file path=customXml/itemProps1.xml><?xml version="1.0" encoding="utf-8"?>
<ds:datastoreItem xmlns:ds="http://schemas.openxmlformats.org/officeDocument/2006/customXml" ds:itemID="{FFEFAD3F-0C3D-42C5-95FC-A8AABFACEBEF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24</vt:i4>
      </vt:variant>
    </vt:vector>
  </HeadingPairs>
  <TitlesOfParts>
    <vt:vector size="26" baseType="lpstr">
      <vt:lpstr>研发费用上传模板</vt:lpstr>
      <vt:lpstr>附页</vt:lpstr>
      <vt:lpstr>附页!_3D玻璃</vt:lpstr>
      <vt:lpstr>ARVR事业部</vt:lpstr>
      <vt:lpstr>附页!A声学</vt:lpstr>
      <vt:lpstr>B产品事业部</vt:lpstr>
      <vt:lpstr>附页!B产品线</vt:lpstr>
      <vt:lpstr>附页!CNC</vt:lpstr>
      <vt:lpstr>附页!MEMS事业部</vt:lpstr>
      <vt:lpstr>附页!TWS耳机</vt:lpstr>
      <vt:lpstr>车载产品事业部</vt:lpstr>
      <vt:lpstr>传感器及半导体事业部</vt:lpstr>
      <vt:lpstr>附页!电池</vt:lpstr>
      <vt:lpstr>附页!电磁传动</vt:lpstr>
      <vt:lpstr>工程技术中心</vt:lpstr>
      <vt:lpstr>附页!光学</vt:lpstr>
      <vt:lpstr>光学事业部</vt:lpstr>
      <vt:lpstr>集团其他</vt:lpstr>
      <vt:lpstr>精密制造事业部</vt:lpstr>
      <vt:lpstr>附页!连接器</vt:lpstr>
      <vt:lpstr>附页!散热</vt:lpstr>
      <vt:lpstr>附页!射频</vt:lpstr>
      <vt:lpstr>声学电磁产品事业部</vt:lpstr>
      <vt:lpstr>附页!陶瓷雾化芯</vt:lpstr>
      <vt:lpstr>附页!线路板</vt:lpstr>
      <vt:lpstr>新产品线事业部</vt:lpstr>
    </vt:vector>
  </TitlesOfParts>
  <Company>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ZhaoPeng</dc:creator>
  <cp:lastModifiedBy>Fu Juan2</cp:lastModifiedBy>
  <dcterms:created xsi:type="dcterms:W3CDTF">2022-09-26T06:36:32Z</dcterms:created>
  <dcterms:modified xsi:type="dcterms:W3CDTF">2022-10-14T13:52:36Z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