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mc:AlternateContent xmlns:mc="http://schemas.openxmlformats.org/markup-compatibility/2006">
    <mc:Choice Requires="x15">
      <x15ac:absPath xmlns:x15ac="http://schemas.microsoft.com/office/spreadsheetml/2010/11/ac" url="/Users/kritisensharma/coding/downloads/revealgenomics/inst/extdata/"/>
    </mc:Choice>
  </mc:AlternateContent>
  <xr:revisionPtr revIDLastSave="0" documentId="13_ncr:1_{39C9263F-C6AF-6042-96A5-23D8FBA9E07D}" xr6:coauthVersionLast="40" xr6:coauthVersionMax="40" xr10:uidLastSave="{00000000-0000-0000-0000-000000000000}"/>
  <bookViews>
    <workbookView xWindow="0" yWindow="460" windowWidth="28780" windowHeight="16440" activeTab="3" xr2:uid="{00000000-000D-0000-FFFF-FFFF00000000}"/>
  </bookViews>
  <sheets>
    <sheet name="Export Summary" sheetId="1" r:id="rId1"/>
    <sheet name="XLS version" sheetId="2" r:id="rId2"/>
    <sheet name="Definitions" sheetId="3" r:id="rId3"/>
    <sheet name="Studies" sheetId="4" r:id="rId4"/>
    <sheet name="Subjects" sheetId="5" r:id="rId5"/>
    <sheet name="Samples" sheetId="6" r:id="rId6"/>
    <sheet name="Pipelines" sheetId="7" r:id="rId7"/>
    <sheet name="Contrasts" sheetId="8" r:id="rId8"/>
    <sheet name="pipeline_choices" sheetId="9" r:id="rId9"/>
    <sheet name="filter_choices" sheetId="10" r:id="rId10"/>
    <sheet name="featureset_choices" sheetId="11" r:id="rId11"/>
  </sheets>
  <calcPr calcId="191029"/>
</workbook>
</file>

<file path=xl/calcChain.xml><?xml version="1.0" encoding="utf-8"?>
<calcChain xmlns="http://schemas.openxmlformats.org/spreadsheetml/2006/main">
  <c r="A34" i="9" l="1"/>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3" i="10"/>
  <c r="A4" i="10" s="1"/>
  <c r="A6" i="10" s="1"/>
  <c r="A7" i="10" s="1"/>
  <c r="A8" i="10" s="1"/>
  <c r="A9" i="10" s="1"/>
  <c r="A10" i="10" s="1"/>
  <c r="A11" i="10" s="1"/>
  <c r="A12" i="10" s="1"/>
  <c r="A13" i="10" s="1"/>
  <c r="A15" i="10" s="1"/>
  <c r="A16" i="10" s="1"/>
  <c r="A17" i="10" s="1"/>
  <c r="D14" i="7"/>
  <c r="D13" i="7"/>
  <c r="D12" i="7"/>
  <c r="D11" i="7"/>
  <c r="D10" i="7"/>
  <c r="D9" i="7"/>
  <c r="D8" i="7"/>
  <c r="D7" i="7"/>
  <c r="D6" i="7"/>
  <c r="D5" i="7"/>
  <c r="D4" i="7"/>
  <c r="D3" i="7"/>
  <c r="D2" i="7"/>
  <c r="E11" i="6"/>
  <c r="E10" i="6"/>
  <c r="E9" i="6"/>
  <c r="E8" i="6"/>
  <c r="E7" i="6"/>
  <c r="E6" i="6"/>
  <c r="E5" i="6"/>
  <c r="E4" i="6"/>
  <c r="E3" i="6"/>
  <c r="E2" i="6"/>
  <c r="O102" i="3"/>
  <c r="N102" i="3"/>
  <c r="M102" i="3"/>
  <c r="L102" i="3"/>
  <c r="K102" i="3"/>
  <c r="J102" i="3"/>
  <c r="I102" i="3"/>
  <c r="H102" i="3"/>
  <c r="O101" i="3"/>
  <c r="N101" i="3"/>
  <c r="M101" i="3"/>
  <c r="L101" i="3"/>
  <c r="K101" i="3"/>
  <c r="J101" i="3"/>
  <c r="I101" i="3"/>
  <c r="H101" i="3"/>
  <c r="G101" i="3"/>
  <c r="O100" i="3"/>
  <c r="N100" i="3"/>
  <c r="M100" i="3"/>
  <c r="L100" i="3"/>
  <c r="K100" i="3"/>
  <c r="J100" i="3"/>
  <c r="I100" i="3"/>
  <c r="H100" i="3"/>
  <c r="G100" i="3" s="1"/>
  <c r="O99" i="3"/>
  <c r="N99" i="3"/>
  <c r="M99" i="3"/>
  <c r="L99" i="3"/>
  <c r="K99" i="3"/>
  <c r="J99" i="3"/>
  <c r="I99" i="3"/>
  <c r="H99" i="3"/>
  <c r="G99" i="3" s="1"/>
  <c r="O98" i="3"/>
  <c r="N98" i="3"/>
  <c r="M98" i="3"/>
  <c r="L98" i="3"/>
  <c r="K98" i="3"/>
  <c r="J98" i="3"/>
  <c r="I98" i="3"/>
  <c r="H98" i="3"/>
  <c r="G98" i="3" s="1"/>
  <c r="O97" i="3"/>
  <c r="N97" i="3"/>
  <c r="M97" i="3"/>
  <c r="L97" i="3"/>
  <c r="K97" i="3"/>
  <c r="J97" i="3"/>
  <c r="I97" i="3"/>
  <c r="H97" i="3"/>
  <c r="G97" i="3" s="1"/>
  <c r="O96" i="3"/>
  <c r="N96" i="3"/>
  <c r="M96" i="3"/>
  <c r="L96" i="3"/>
  <c r="K96" i="3"/>
  <c r="J96" i="3"/>
  <c r="I96" i="3"/>
  <c r="H96" i="3"/>
  <c r="G96" i="3" s="1"/>
  <c r="O95" i="3"/>
  <c r="N95" i="3"/>
  <c r="M95" i="3"/>
  <c r="L95" i="3"/>
  <c r="K95" i="3"/>
  <c r="J95" i="3"/>
  <c r="I95" i="3"/>
  <c r="H95" i="3"/>
  <c r="G95" i="3" s="1"/>
  <c r="O94" i="3"/>
  <c r="N94" i="3"/>
  <c r="M94" i="3"/>
  <c r="L94" i="3"/>
  <c r="K94" i="3"/>
  <c r="J94" i="3"/>
  <c r="I94" i="3"/>
  <c r="H94" i="3"/>
  <c r="G94" i="3" s="1"/>
  <c r="O93" i="3"/>
  <c r="G93" i="3" s="1"/>
  <c r="N93" i="3"/>
  <c r="M93" i="3"/>
  <c r="L93" i="3"/>
  <c r="K93" i="3"/>
  <c r="J93" i="3"/>
  <c r="I93" i="3"/>
  <c r="H93" i="3"/>
  <c r="O92" i="3"/>
  <c r="N92" i="3"/>
  <c r="M92" i="3"/>
  <c r="L92" i="3"/>
  <c r="K92" i="3"/>
  <c r="J92" i="3"/>
  <c r="I92" i="3"/>
  <c r="H92" i="3"/>
  <c r="G92" i="3" s="1"/>
  <c r="O91" i="3"/>
  <c r="N91" i="3"/>
  <c r="M91" i="3"/>
  <c r="L91" i="3"/>
  <c r="K91" i="3"/>
  <c r="J91" i="3"/>
  <c r="I91" i="3"/>
  <c r="H91" i="3"/>
  <c r="G91" i="3" s="1"/>
  <c r="O90" i="3"/>
  <c r="N90" i="3"/>
  <c r="M90" i="3"/>
  <c r="L90" i="3"/>
  <c r="K90" i="3"/>
  <c r="J90" i="3"/>
  <c r="I90" i="3"/>
  <c r="H90" i="3"/>
  <c r="G90" i="3" s="1"/>
  <c r="O89" i="3"/>
  <c r="N89" i="3"/>
  <c r="M89" i="3"/>
  <c r="L89" i="3"/>
  <c r="K89" i="3"/>
  <c r="J89" i="3"/>
  <c r="I89" i="3"/>
  <c r="H89" i="3"/>
  <c r="G89" i="3" s="1"/>
  <c r="O88" i="3"/>
  <c r="N88" i="3"/>
  <c r="M88" i="3"/>
  <c r="L88" i="3"/>
  <c r="K88" i="3"/>
  <c r="J88" i="3"/>
  <c r="I88" i="3"/>
  <c r="H88" i="3"/>
  <c r="G88" i="3" s="1"/>
  <c r="O87" i="3"/>
  <c r="N87" i="3"/>
  <c r="M87" i="3"/>
  <c r="L87" i="3"/>
  <c r="K87" i="3"/>
  <c r="J87" i="3"/>
  <c r="I87" i="3"/>
  <c r="H87" i="3"/>
  <c r="G87" i="3" s="1"/>
  <c r="O86" i="3"/>
  <c r="N86" i="3"/>
  <c r="M86" i="3"/>
  <c r="L86" i="3"/>
  <c r="K86" i="3"/>
  <c r="J86" i="3"/>
  <c r="I86" i="3"/>
  <c r="H86" i="3"/>
  <c r="G86" i="3" s="1"/>
  <c r="O85" i="3"/>
  <c r="N85" i="3"/>
  <c r="M85" i="3"/>
  <c r="L85" i="3"/>
  <c r="K85" i="3"/>
  <c r="J85" i="3"/>
  <c r="I85" i="3"/>
  <c r="H85" i="3"/>
  <c r="G85" i="3"/>
  <c r="O84" i="3"/>
  <c r="N84" i="3"/>
  <c r="M84" i="3"/>
  <c r="L84" i="3"/>
  <c r="K84" i="3"/>
  <c r="J84" i="3"/>
  <c r="I84" i="3"/>
  <c r="H84" i="3"/>
  <c r="G84" i="3" s="1"/>
  <c r="O83" i="3"/>
  <c r="N83" i="3"/>
  <c r="M83" i="3"/>
  <c r="L83" i="3"/>
  <c r="K83" i="3"/>
  <c r="J83" i="3"/>
  <c r="I83" i="3"/>
  <c r="H83" i="3"/>
  <c r="G83" i="3" s="1"/>
  <c r="O82" i="3"/>
  <c r="N82" i="3"/>
  <c r="M82" i="3"/>
  <c r="L82" i="3"/>
  <c r="K82" i="3"/>
  <c r="J82" i="3"/>
  <c r="I82" i="3"/>
  <c r="H82" i="3"/>
  <c r="G82" i="3" s="1"/>
  <c r="O81" i="3"/>
  <c r="N81" i="3"/>
  <c r="M81" i="3"/>
  <c r="L81" i="3"/>
  <c r="K81" i="3"/>
  <c r="J81" i="3"/>
  <c r="I81" i="3"/>
  <c r="H81" i="3"/>
  <c r="G81" i="3" s="1"/>
  <c r="O80" i="3"/>
  <c r="N80" i="3"/>
  <c r="M80" i="3"/>
  <c r="L80" i="3"/>
  <c r="K80" i="3"/>
  <c r="J80" i="3"/>
  <c r="I80" i="3"/>
  <c r="H80" i="3"/>
  <c r="G80" i="3" s="1"/>
  <c r="O79" i="3"/>
  <c r="N79" i="3"/>
  <c r="M79" i="3"/>
  <c r="L79" i="3"/>
  <c r="K79" i="3"/>
  <c r="J79" i="3"/>
  <c r="I79" i="3"/>
  <c r="H79" i="3"/>
  <c r="G79" i="3" s="1"/>
  <c r="O78" i="3"/>
  <c r="N78" i="3"/>
  <c r="M78" i="3"/>
  <c r="L78" i="3"/>
  <c r="K78" i="3"/>
  <c r="J78" i="3"/>
  <c r="I78" i="3"/>
  <c r="H78" i="3"/>
  <c r="G78" i="3" s="1"/>
  <c r="O77" i="3"/>
  <c r="G77" i="3" s="1"/>
  <c r="N77" i="3"/>
  <c r="M77" i="3"/>
  <c r="L77" i="3"/>
  <c r="K77" i="3"/>
  <c r="J77" i="3"/>
  <c r="I77" i="3"/>
  <c r="H77" i="3"/>
  <c r="O76" i="3"/>
  <c r="N76" i="3"/>
  <c r="M76" i="3"/>
  <c r="L76" i="3"/>
  <c r="K76" i="3"/>
  <c r="J76" i="3"/>
  <c r="I76" i="3"/>
  <c r="H76" i="3"/>
  <c r="G76" i="3" s="1"/>
  <c r="O75" i="3"/>
  <c r="N75" i="3"/>
  <c r="M75" i="3"/>
  <c r="L75" i="3"/>
  <c r="K75" i="3"/>
  <c r="J75" i="3"/>
  <c r="I75" i="3"/>
  <c r="H75" i="3"/>
  <c r="G75" i="3" s="1"/>
  <c r="O74" i="3"/>
  <c r="N74" i="3"/>
  <c r="M74" i="3"/>
  <c r="L74" i="3"/>
  <c r="K74" i="3"/>
  <c r="J74" i="3"/>
  <c r="I74" i="3"/>
  <c r="H74" i="3"/>
  <c r="G74" i="3" s="1"/>
  <c r="O73" i="3"/>
  <c r="N73" i="3"/>
  <c r="M73" i="3"/>
  <c r="L73" i="3"/>
  <c r="K73" i="3"/>
  <c r="J73" i="3"/>
  <c r="I73" i="3"/>
  <c r="H73" i="3"/>
  <c r="G73" i="3" s="1"/>
  <c r="O72" i="3"/>
  <c r="N72" i="3"/>
  <c r="M72" i="3"/>
  <c r="L72" i="3"/>
  <c r="K72" i="3"/>
  <c r="J72" i="3"/>
  <c r="I72" i="3"/>
  <c r="H72" i="3"/>
  <c r="G72" i="3" s="1"/>
  <c r="O71" i="3"/>
  <c r="N71" i="3"/>
  <c r="M71" i="3"/>
  <c r="L71" i="3"/>
  <c r="K71" i="3"/>
  <c r="J71" i="3"/>
  <c r="I71" i="3"/>
  <c r="H71" i="3"/>
  <c r="G71" i="3" s="1"/>
  <c r="O70" i="3"/>
  <c r="N70" i="3"/>
  <c r="M70" i="3"/>
  <c r="L70" i="3"/>
  <c r="K70" i="3"/>
  <c r="J70" i="3"/>
  <c r="I70" i="3"/>
  <c r="H70" i="3"/>
  <c r="G70" i="3" s="1"/>
  <c r="O69" i="3"/>
  <c r="N69" i="3"/>
  <c r="M69" i="3"/>
  <c r="L69" i="3"/>
  <c r="K69" i="3"/>
  <c r="J69" i="3"/>
  <c r="I69" i="3"/>
  <c r="H69" i="3"/>
  <c r="G69" i="3"/>
  <c r="O68" i="3"/>
  <c r="N68" i="3"/>
  <c r="M68" i="3"/>
  <c r="L68" i="3"/>
  <c r="K68" i="3"/>
  <c r="J68" i="3"/>
  <c r="I68" i="3"/>
  <c r="H68" i="3"/>
  <c r="G68" i="3" s="1"/>
  <c r="O67" i="3"/>
  <c r="N67" i="3"/>
  <c r="M67" i="3"/>
  <c r="L67" i="3"/>
  <c r="K67" i="3"/>
  <c r="J67" i="3"/>
  <c r="I67" i="3"/>
  <c r="H67" i="3"/>
  <c r="G67" i="3" s="1"/>
  <c r="O66" i="3"/>
  <c r="N66" i="3"/>
  <c r="M66" i="3"/>
  <c r="L66" i="3"/>
  <c r="K66" i="3"/>
  <c r="J66" i="3"/>
  <c r="I66" i="3"/>
  <c r="H66" i="3"/>
  <c r="G66" i="3" s="1"/>
  <c r="O65" i="3"/>
  <c r="N65" i="3"/>
  <c r="M65" i="3"/>
  <c r="L65" i="3"/>
  <c r="K65" i="3"/>
  <c r="J65" i="3"/>
  <c r="I65" i="3"/>
  <c r="H65" i="3"/>
  <c r="G65" i="3" s="1"/>
  <c r="O64" i="3"/>
  <c r="N64" i="3"/>
  <c r="M64" i="3"/>
  <c r="L64" i="3"/>
  <c r="K64" i="3"/>
  <c r="J64" i="3"/>
  <c r="I64" i="3"/>
  <c r="H64" i="3"/>
  <c r="G64" i="3" s="1"/>
  <c r="O63" i="3"/>
  <c r="N63" i="3"/>
  <c r="M63" i="3"/>
  <c r="L63" i="3"/>
  <c r="K63" i="3"/>
  <c r="J63" i="3"/>
  <c r="I63" i="3"/>
  <c r="H63" i="3"/>
  <c r="G63" i="3" s="1"/>
  <c r="O62" i="3"/>
  <c r="N62" i="3"/>
  <c r="M62" i="3"/>
  <c r="L62" i="3"/>
  <c r="K62" i="3"/>
  <c r="J62" i="3"/>
  <c r="G62" i="3" s="1"/>
  <c r="I62" i="3"/>
  <c r="H62" i="3"/>
  <c r="O61" i="3"/>
  <c r="N61" i="3"/>
  <c r="M61" i="3"/>
  <c r="L61" i="3"/>
  <c r="K61" i="3"/>
  <c r="J61" i="3"/>
  <c r="I61" i="3"/>
  <c r="H61" i="3"/>
  <c r="G61" i="3"/>
  <c r="O60" i="3"/>
  <c r="N60" i="3"/>
  <c r="M60" i="3"/>
  <c r="L60" i="3"/>
  <c r="K60" i="3"/>
  <c r="J60" i="3"/>
  <c r="I60" i="3"/>
  <c r="H60" i="3"/>
  <c r="G60" i="3" s="1"/>
  <c r="O59" i="3"/>
  <c r="N59" i="3"/>
  <c r="M59" i="3"/>
  <c r="L59" i="3"/>
  <c r="K59" i="3"/>
  <c r="J59" i="3"/>
  <c r="I59" i="3"/>
  <c r="H59" i="3"/>
  <c r="G59" i="3" s="1"/>
  <c r="O58" i="3"/>
  <c r="N58" i="3"/>
  <c r="M58" i="3"/>
  <c r="L58" i="3"/>
  <c r="K58" i="3"/>
  <c r="J58" i="3"/>
  <c r="I58" i="3"/>
  <c r="H58" i="3"/>
  <c r="G58" i="3" s="1"/>
  <c r="O57" i="3"/>
  <c r="N57" i="3"/>
  <c r="M57" i="3"/>
  <c r="L57" i="3"/>
  <c r="K57" i="3"/>
  <c r="J57" i="3"/>
  <c r="I57" i="3"/>
  <c r="H57" i="3"/>
  <c r="G57" i="3" s="1"/>
  <c r="O56" i="3"/>
  <c r="N56" i="3"/>
  <c r="M56" i="3"/>
  <c r="L56" i="3"/>
  <c r="K56" i="3"/>
  <c r="J56" i="3"/>
  <c r="I56" i="3"/>
  <c r="H56" i="3"/>
  <c r="G56" i="3" s="1"/>
  <c r="O55" i="3"/>
  <c r="N55" i="3"/>
  <c r="M55" i="3"/>
  <c r="L55" i="3"/>
  <c r="K55" i="3"/>
  <c r="J55" i="3"/>
  <c r="I55" i="3"/>
  <c r="H55" i="3"/>
  <c r="G55" i="3" s="1"/>
  <c r="O54" i="3"/>
  <c r="N54" i="3"/>
  <c r="M54" i="3"/>
  <c r="L54" i="3"/>
  <c r="K54" i="3"/>
  <c r="J54" i="3"/>
  <c r="G54" i="3" s="1"/>
  <c r="I54" i="3"/>
  <c r="H54" i="3"/>
  <c r="O53" i="3"/>
  <c r="N53" i="3"/>
  <c r="M53" i="3"/>
  <c r="L53" i="3"/>
  <c r="K53" i="3"/>
  <c r="J53" i="3"/>
  <c r="I53" i="3"/>
  <c r="H53" i="3"/>
  <c r="G53" i="3"/>
  <c r="O52" i="3"/>
  <c r="N52" i="3"/>
  <c r="M52" i="3"/>
  <c r="L52" i="3"/>
  <c r="K52" i="3"/>
  <c r="J52" i="3"/>
  <c r="I52" i="3"/>
  <c r="H52" i="3"/>
  <c r="G52" i="3" s="1"/>
  <c r="O51" i="3"/>
  <c r="N51" i="3"/>
  <c r="M51" i="3"/>
  <c r="L51" i="3"/>
  <c r="K51" i="3"/>
  <c r="J51" i="3"/>
  <c r="I51" i="3"/>
  <c r="H51" i="3"/>
  <c r="G51" i="3" s="1"/>
  <c r="O50" i="3"/>
  <c r="N50" i="3"/>
  <c r="M50" i="3"/>
  <c r="L50" i="3"/>
  <c r="K50" i="3"/>
  <c r="J50" i="3"/>
  <c r="I50" i="3"/>
  <c r="H50" i="3"/>
  <c r="G50" i="3" s="1"/>
  <c r="O49" i="3"/>
  <c r="N49" i="3"/>
  <c r="M49" i="3"/>
  <c r="L49" i="3"/>
  <c r="K49" i="3"/>
  <c r="J49" i="3"/>
  <c r="I49" i="3"/>
  <c r="H49" i="3"/>
  <c r="G49" i="3" s="1"/>
  <c r="O48" i="3"/>
  <c r="N48" i="3"/>
  <c r="M48" i="3"/>
  <c r="L48" i="3"/>
  <c r="K48" i="3"/>
  <c r="J48" i="3"/>
  <c r="I48" i="3"/>
  <c r="H48" i="3"/>
  <c r="G48" i="3" s="1"/>
  <c r="O47" i="3"/>
  <c r="N47" i="3"/>
  <c r="M47" i="3"/>
  <c r="L47" i="3"/>
  <c r="K47" i="3"/>
  <c r="J47" i="3"/>
  <c r="I47" i="3"/>
  <c r="H47" i="3"/>
  <c r="G47" i="3" s="1"/>
  <c r="O46" i="3"/>
  <c r="N46" i="3"/>
  <c r="M46" i="3"/>
  <c r="L46" i="3"/>
  <c r="K46" i="3"/>
  <c r="J46" i="3"/>
  <c r="I46" i="3"/>
  <c r="G46" i="3" s="1"/>
  <c r="H46" i="3"/>
  <c r="O45" i="3"/>
  <c r="N45" i="3"/>
  <c r="M45" i="3"/>
  <c r="L45" i="3"/>
  <c r="K45" i="3"/>
  <c r="J45" i="3"/>
  <c r="I45" i="3"/>
  <c r="H45" i="3"/>
  <c r="G45" i="3"/>
  <c r="O44" i="3"/>
  <c r="N44" i="3"/>
  <c r="M44" i="3"/>
  <c r="L44" i="3"/>
  <c r="K44" i="3"/>
  <c r="J44" i="3"/>
  <c r="I44" i="3"/>
  <c r="H44" i="3"/>
  <c r="G44" i="3" s="1"/>
  <c r="O43" i="3"/>
  <c r="N43" i="3"/>
  <c r="M43" i="3"/>
  <c r="L43" i="3"/>
  <c r="K43" i="3"/>
  <c r="J43" i="3"/>
  <c r="I43" i="3"/>
  <c r="H43" i="3"/>
  <c r="G43" i="3" s="1"/>
  <c r="O42" i="3"/>
  <c r="N42" i="3"/>
  <c r="M42" i="3"/>
  <c r="L42" i="3"/>
  <c r="K42" i="3"/>
  <c r="J42" i="3"/>
  <c r="I42" i="3"/>
  <c r="H42" i="3"/>
  <c r="G42" i="3" s="1"/>
  <c r="O41" i="3"/>
  <c r="N41" i="3"/>
  <c r="M41" i="3"/>
  <c r="L41" i="3"/>
  <c r="K41" i="3"/>
  <c r="J41" i="3"/>
  <c r="I41" i="3"/>
  <c r="H41" i="3"/>
  <c r="G41" i="3" s="1"/>
  <c r="O40" i="3"/>
  <c r="N40" i="3"/>
  <c r="M40" i="3"/>
  <c r="L40" i="3"/>
  <c r="K40" i="3"/>
  <c r="J40" i="3"/>
  <c r="I40" i="3"/>
  <c r="G40" i="3" s="1"/>
  <c r="H40" i="3"/>
  <c r="O39" i="3"/>
  <c r="N39" i="3"/>
  <c r="M39" i="3"/>
  <c r="L39" i="3"/>
  <c r="K39" i="3"/>
  <c r="J39" i="3"/>
  <c r="I39" i="3"/>
  <c r="H39" i="3"/>
  <c r="G39" i="3" s="1"/>
  <c r="O38" i="3"/>
  <c r="N38" i="3"/>
  <c r="M38" i="3"/>
  <c r="L38" i="3"/>
  <c r="K38" i="3"/>
  <c r="J38" i="3"/>
  <c r="I38" i="3"/>
  <c r="H38" i="3"/>
  <c r="G38" i="3" s="1"/>
  <c r="O37" i="3"/>
  <c r="N37" i="3"/>
  <c r="M37" i="3"/>
  <c r="L37" i="3"/>
  <c r="K37" i="3"/>
  <c r="J37" i="3"/>
  <c r="I37" i="3"/>
  <c r="H37" i="3"/>
  <c r="G37" i="3"/>
  <c r="O36" i="3"/>
  <c r="N36" i="3"/>
  <c r="M36" i="3"/>
  <c r="L36" i="3"/>
  <c r="K36" i="3"/>
  <c r="J36" i="3"/>
  <c r="I36" i="3"/>
  <c r="H36" i="3"/>
  <c r="G36" i="3" s="1"/>
  <c r="O35" i="3"/>
  <c r="N35" i="3"/>
  <c r="M35" i="3"/>
  <c r="L35" i="3"/>
  <c r="K35" i="3"/>
  <c r="J35" i="3"/>
  <c r="I35" i="3"/>
  <c r="H35" i="3"/>
  <c r="G35" i="3" s="1"/>
  <c r="O34" i="3"/>
  <c r="N34" i="3"/>
  <c r="M34" i="3"/>
  <c r="L34" i="3"/>
  <c r="K34" i="3"/>
  <c r="J34" i="3"/>
  <c r="I34" i="3"/>
  <c r="H34" i="3"/>
  <c r="G34" i="3" s="1"/>
  <c r="O33" i="3"/>
  <c r="N33" i="3"/>
  <c r="M33" i="3"/>
  <c r="L33" i="3"/>
  <c r="K33" i="3"/>
  <c r="J33" i="3"/>
  <c r="I33" i="3"/>
  <c r="H33" i="3"/>
  <c r="G33" i="3" s="1"/>
  <c r="O32" i="3"/>
  <c r="N32" i="3"/>
  <c r="M32" i="3"/>
  <c r="L32" i="3"/>
  <c r="K32" i="3"/>
  <c r="J32" i="3"/>
  <c r="G32" i="3" s="1"/>
  <c r="I32" i="3"/>
  <c r="H32" i="3"/>
  <c r="O31" i="3"/>
  <c r="N31" i="3"/>
  <c r="M31" i="3"/>
  <c r="L31" i="3"/>
  <c r="K31" i="3"/>
  <c r="J31" i="3"/>
  <c r="I31" i="3"/>
  <c r="H31" i="3"/>
  <c r="G31" i="3" s="1"/>
  <c r="O30" i="3"/>
  <c r="N30" i="3"/>
  <c r="M30" i="3"/>
  <c r="L30" i="3"/>
  <c r="K30" i="3"/>
  <c r="J30" i="3"/>
  <c r="I30" i="3"/>
  <c r="H30" i="3"/>
  <c r="G30" i="3" s="1"/>
  <c r="O29" i="3"/>
  <c r="N29" i="3"/>
  <c r="M29" i="3"/>
  <c r="L29" i="3"/>
  <c r="K29" i="3"/>
  <c r="J29" i="3"/>
  <c r="I29" i="3"/>
  <c r="H29" i="3"/>
  <c r="G29" i="3"/>
  <c r="O28" i="3"/>
  <c r="N28" i="3"/>
  <c r="M28" i="3"/>
  <c r="L28" i="3"/>
  <c r="K28" i="3"/>
  <c r="J28" i="3"/>
  <c r="I28" i="3"/>
  <c r="H28" i="3"/>
  <c r="G28" i="3" s="1"/>
  <c r="O27" i="3"/>
  <c r="N27" i="3"/>
  <c r="M27" i="3"/>
  <c r="L27" i="3"/>
  <c r="K27" i="3"/>
  <c r="J27" i="3"/>
  <c r="I27" i="3"/>
  <c r="H27" i="3"/>
  <c r="G27" i="3" s="1"/>
  <c r="O26" i="3"/>
  <c r="N26" i="3"/>
  <c r="M26" i="3"/>
  <c r="L26" i="3"/>
  <c r="K26" i="3"/>
  <c r="J26" i="3"/>
  <c r="I26" i="3"/>
  <c r="H26" i="3"/>
  <c r="G26" i="3" s="1"/>
  <c r="O25" i="3"/>
  <c r="N25" i="3"/>
  <c r="M25" i="3"/>
  <c r="L25" i="3"/>
  <c r="K25" i="3"/>
  <c r="J25" i="3"/>
  <c r="I25" i="3"/>
  <c r="H25" i="3"/>
  <c r="G25" i="3" s="1"/>
  <c r="O24" i="3"/>
  <c r="N24" i="3"/>
  <c r="M24" i="3"/>
  <c r="L24" i="3"/>
  <c r="K24" i="3"/>
  <c r="J24" i="3"/>
  <c r="G24" i="3" s="1"/>
  <c r="I24" i="3"/>
  <c r="H24" i="3"/>
  <c r="O23" i="3"/>
  <c r="N23" i="3"/>
  <c r="M23" i="3"/>
  <c r="L23" i="3"/>
  <c r="K23" i="3"/>
  <c r="J23" i="3"/>
  <c r="I23" i="3"/>
  <c r="H23" i="3"/>
  <c r="G23" i="3" s="1"/>
  <c r="O22" i="3"/>
  <c r="N22" i="3"/>
  <c r="G22" i="3" s="1"/>
  <c r="M22" i="3"/>
  <c r="L22" i="3"/>
  <c r="K22" i="3"/>
  <c r="J22" i="3"/>
  <c r="I22" i="3"/>
  <c r="H22" i="3"/>
  <c r="O21" i="3"/>
  <c r="N21" i="3"/>
  <c r="M21" i="3"/>
  <c r="L21" i="3"/>
  <c r="K21" i="3"/>
  <c r="J21" i="3"/>
  <c r="I21" i="3"/>
  <c r="H21" i="3"/>
  <c r="G21" i="3"/>
  <c r="O20" i="3"/>
  <c r="N20" i="3"/>
  <c r="M20" i="3"/>
  <c r="L20" i="3"/>
  <c r="K20" i="3"/>
  <c r="J20" i="3"/>
  <c r="I20" i="3"/>
  <c r="H20" i="3"/>
  <c r="G20" i="3" s="1"/>
  <c r="O19" i="3"/>
  <c r="N19" i="3"/>
  <c r="M19" i="3"/>
  <c r="L19" i="3"/>
  <c r="K19" i="3"/>
  <c r="J19" i="3"/>
  <c r="I19" i="3"/>
  <c r="H19" i="3"/>
  <c r="G19" i="3" s="1"/>
  <c r="O18" i="3"/>
  <c r="N18" i="3"/>
  <c r="M18" i="3"/>
  <c r="L18" i="3"/>
  <c r="K18" i="3"/>
  <c r="J18" i="3"/>
  <c r="I18" i="3"/>
  <c r="H18" i="3"/>
  <c r="G18" i="3" s="1"/>
  <c r="O17" i="3"/>
  <c r="N17" i="3"/>
  <c r="M17" i="3"/>
  <c r="L17" i="3"/>
  <c r="K17" i="3"/>
  <c r="J17" i="3"/>
  <c r="I17" i="3"/>
  <c r="H17" i="3"/>
  <c r="G17" i="3" s="1"/>
  <c r="O16" i="3"/>
  <c r="N16" i="3"/>
  <c r="M16" i="3"/>
  <c r="L16" i="3"/>
  <c r="G16" i="3" s="1"/>
  <c r="K16" i="3"/>
  <c r="J16" i="3"/>
  <c r="I16" i="3"/>
  <c r="H16" i="3"/>
  <c r="O15" i="3"/>
  <c r="N15" i="3"/>
  <c r="M15" i="3"/>
  <c r="L15" i="3"/>
  <c r="K15" i="3"/>
  <c r="J15" i="3"/>
  <c r="I15" i="3"/>
  <c r="H15" i="3"/>
  <c r="G15" i="3" s="1"/>
  <c r="O14" i="3"/>
  <c r="N14" i="3"/>
  <c r="M14" i="3"/>
  <c r="L14" i="3"/>
  <c r="K14" i="3"/>
  <c r="J14" i="3"/>
  <c r="I14" i="3"/>
  <c r="H14" i="3"/>
  <c r="G14" i="3"/>
  <c r="O13" i="3"/>
  <c r="G13" i="3" s="1"/>
  <c r="N13" i="3"/>
  <c r="M13" i="3"/>
  <c r="L13" i="3"/>
  <c r="K13" i="3"/>
  <c r="J13" i="3"/>
  <c r="I13" i="3"/>
  <c r="H13" i="3"/>
  <c r="O12" i="3"/>
  <c r="N12" i="3"/>
  <c r="M12" i="3"/>
  <c r="L12" i="3"/>
  <c r="K12" i="3"/>
  <c r="J12" i="3"/>
  <c r="I12" i="3"/>
  <c r="H12" i="3"/>
  <c r="G12" i="3" s="1"/>
  <c r="O11" i="3"/>
  <c r="N11" i="3"/>
  <c r="M11" i="3"/>
  <c r="L11" i="3"/>
  <c r="K11" i="3"/>
  <c r="J11" i="3"/>
  <c r="I11" i="3"/>
  <c r="H11" i="3"/>
  <c r="G11" i="3" s="1"/>
  <c r="O10" i="3"/>
  <c r="N10" i="3"/>
  <c r="M10" i="3"/>
  <c r="L10" i="3"/>
  <c r="K10" i="3"/>
  <c r="J10" i="3"/>
  <c r="I10" i="3"/>
  <c r="H10" i="3"/>
  <c r="G10" i="3" s="1"/>
  <c r="O9" i="3"/>
  <c r="N9" i="3"/>
  <c r="M9" i="3"/>
  <c r="L9" i="3"/>
  <c r="K9" i="3"/>
  <c r="J9" i="3"/>
  <c r="I9" i="3"/>
  <c r="H9" i="3"/>
  <c r="G9" i="3" s="1"/>
  <c r="O8" i="3"/>
  <c r="N8" i="3"/>
  <c r="M8" i="3"/>
  <c r="L8" i="3"/>
  <c r="G8" i="3" s="1"/>
  <c r="K8" i="3"/>
  <c r="J8" i="3"/>
  <c r="I8" i="3"/>
  <c r="H8" i="3"/>
  <c r="O7" i="3"/>
  <c r="N7" i="3"/>
  <c r="M7" i="3"/>
  <c r="L7" i="3"/>
  <c r="K7" i="3"/>
  <c r="J7" i="3"/>
  <c r="I7" i="3"/>
  <c r="H7" i="3"/>
  <c r="G7" i="3" s="1"/>
  <c r="O6" i="3"/>
  <c r="N6" i="3"/>
  <c r="M6" i="3"/>
  <c r="L6" i="3"/>
  <c r="K6" i="3"/>
  <c r="J6" i="3"/>
  <c r="I6" i="3"/>
  <c r="H6" i="3"/>
  <c r="G6" i="3"/>
  <c r="O5" i="3"/>
  <c r="G5" i="3" s="1"/>
  <c r="N5" i="3"/>
  <c r="M5" i="3"/>
  <c r="L5" i="3"/>
  <c r="K5" i="3"/>
  <c r="J5" i="3"/>
  <c r="I5" i="3"/>
  <c r="H5" i="3"/>
  <c r="O4" i="3"/>
  <c r="N4" i="3"/>
  <c r="M4" i="3"/>
  <c r="L4" i="3"/>
  <c r="K4" i="3"/>
  <c r="J4" i="3"/>
  <c r="I4" i="3"/>
  <c r="H4" i="3"/>
  <c r="G4" i="3" s="1"/>
  <c r="O3" i="3"/>
  <c r="N3" i="3"/>
  <c r="M3" i="3"/>
  <c r="L3" i="3"/>
  <c r="K3" i="3"/>
  <c r="J3" i="3"/>
  <c r="I3" i="3"/>
  <c r="G3" i="3" s="1"/>
  <c r="H3" i="3"/>
  <c r="O2" i="3"/>
  <c r="N2" i="3"/>
  <c r="M2" i="3"/>
  <c r="L2" i="3"/>
  <c r="K2" i="3"/>
  <c r="J2" i="3"/>
  <c r="G2" i="3" s="1"/>
  <c r="I2"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B1" authorId="0" shapeId="0" xr:uid="{00000000-0006-0000-0200-000001000000}">
      <text>
        <r>
          <rPr>
            <sz val="11"/>
            <color indexed="8"/>
            <rFont val="Helvetica Neue"/>
          </rPr>
          <t>Gaj, Stan [JRDBE Non-J&amp;J]:
Choices:
integer
double
character
logical</t>
        </r>
      </text>
    </comment>
    <comment ref="E1" authorId="0" shapeId="0" xr:uid="{00000000-0006-0000-0200-000002000000}">
      <text>
        <r>
          <rPr>
            <sz val="11"/>
            <color indexed="8"/>
            <rFont val="Helvetica Neue"/>
          </rPr>
          <t>Gaj, Stan [JRDBE Non-J&amp;J]:
Use " // " as delimiter</t>
        </r>
      </text>
    </comment>
    <comment ref="F1" authorId="0" shapeId="0" xr:uid="{00000000-0006-0000-0200-000003000000}">
      <text>
        <r>
          <rPr>
            <sz val="11"/>
            <color indexed="8"/>
            <rFont val="Helvetica Neue"/>
          </rPr>
          <t>Gaj, Stan [JRDBE Non-J&amp;J]:
1: Required for Metadata, must be filled in
5: Required for Metadata, can be left blank
10: Optional (study-specific)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P1" authorId="0" shapeId="0" xr:uid="{00000000-0006-0000-0500-000001000000}">
      <text>
        <r>
          <rPr>
            <sz val="11"/>
            <color indexed="8"/>
            <rFont val="Helvetica Neue"/>
          </rPr>
          <t>Gaj, Stan [JRDBE Non-J&amp;J]:
Controlled column:
cell, cell line, tissue, tissue mixture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A1" authorId="0" shapeId="0" xr:uid="{00000000-0006-0000-0700-000001000000}">
      <text>
        <r>
          <rPr>
            <sz val="11"/>
            <color indexed="8"/>
            <rFont val="Helvetica Neue"/>
          </rPr>
          <t>Gaj, Stan [JRDBE Non-J&amp;J]:
For future studies, for MMY3003/MMY3004: empty</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Gaj, Stan [JRDBE Non-J&amp;J]</author>
  </authors>
  <commentList>
    <comment ref="H1" authorId="0" shapeId="0" xr:uid="{00000000-0006-0000-0800-000001000000}">
      <text>
        <r>
          <rPr>
            <sz val="11"/>
            <color indexed="8"/>
            <rFont val="Helvetica Neue"/>
          </rPr>
          <t>Gaj, Stan [JRDBE Non-J&amp;J]:
Within each PIPELINE_SOURCE (column G) and MEASUREMENT ENTITY there must be one TRUE value. This will be the (by default) preferred pipeline for the end-user to see.</t>
        </r>
      </text>
    </comment>
    <comment ref="F28" authorId="0" shapeId="0" xr:uid="{00000000-0006-0000-0800-000002000000}">
      <text>
        <r>
          <rPr>
            <sz val="11"/>
            <color indexed="8"/>
            <rFont val="Helvetica Neue"/>
          </rPr>
          <t>Gaj, Stan [JRDBE Non-J&amp;J]:
Below are the 7 official DNAnexus production pipelines</t>
        </r>
      </text>
    </comment>
  </commentList>
</comments>
</file>

<file path=xl/sharedStrings.xml><?xml version="1.0" encoding="utf-8"?>
<sst xmlns="http://schemas.openxmlformats.org/spreadsheetml/2006/main" count="1320" uniqueCount="564">
  <si>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</si>
  <si>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</si>
  <si>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</si>
  <si>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</si>
  <si>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XLS version</t>
  </si>
  <si>
    <t>Table 1</t>
  </si>
  <si>
    <t>XLS Template build version</t>
  </si>
  <si>
    <t>YYYYMMDD</t>
  </si>
  <si>
    <t>This sheet is for internal purposes to keep track of which version of the template was used to generate your metadata.</t>
  </si>
  <si>
    <t>Please do not alter or remove anything in this sheet.</t>
  </si>
  <si>
    <t>Definitions</t>
  </si>
  <si>
    <t>attribute_name</t>
  </si>
  <si>
    <t>type</t>
  </si>
  <si>
    <t>units</t>
  </si>
  <si>
    <t>description</t>
  </si>
  <si>
    <t>controlled_vocabulary</t>
  </si>
  <si>
    <t>importance</t>
  </si>
  <si>
    <t>attribute_found_in_any_sheet</t>
  </si>
  <si>
    <t>attribute_in_Studies</t>
  </si>
  <si>
    <t>attribute_in_Subjects</t>
  </si>
  <si>
    <t>attribute_in_Samples</t>
  </si>
  <si>
    <t>attribute_in_Pipelines</t>
  </si>
  <si>
    <t>attribute_in_pipeline_choices</t>
  </si>
  <si>
    <t>attribute_in_filter_choices</t>
  </si>
  <si>
    <t>attribute_in_featureset_choices</t>
  </si>
  <si>
    <t>attribute_in_Contrasts</t>
  </si>
  <si>
    <t>Notes</t>
  </si>
  <si>
    <t>project_id</t>
  </si>
  <si>
    <t>integer</t>
  </si>
  <si>
    <t>Internal project number (local to Excel file)</t>
  </si>
  <si>
    <t>Only for internal usage in this XLS template</t>
  </si>
  <si>
    <t>study_id</t>
  </si>
  <si>
    <t>Internal study number (local to Excel file)</t>
  </si>
  <si>
    <t>study_version</t>
  </si>
  <si>
    <t>Internal study version number</t>
  </si>
  <si>
    <t>project_name</t>
  </si>
  <si>
    <t>character</t>
  </si>
  <si>
    <t>Official (internal) project name - Built up as: Product name, compound name (compound number) - (Note the capitalization of Product, but not of the compound!)</t>
  </si>
  <si>
    <t>project_description</t>
  </si>
  <si>
    <t>Short description of the project</t>
  </si>
  <si>
    <t>study_name</t>
  </si>
  <si>
    <t>Official (internal) study name defined as: "OfficialStudyID (abbreviated study name or acronym)"</t>
  </si>
  <si>
    <t>study_version_notes</t>
  </si>
  <si>
    <t>Description of study_version</t>
  </si>
  <si>
    <t>study_description</t>
  </si>
  <si>
    <t>Short description of the study. Always starts with "Summary: "</t>
  </si>
  <si>
    <t>DAS</t>
  </si>
  <si>
    <t>Specifies internal oncology Disease Area Stronghold this study belongs to (If not applicable, leave it blank)</t>
  </si>
  <si>
    <t>Prostate // Hematologic Malignancies // Lung Cancer // Colorectal Cancer // Cross-DAS // &lt;blank&gt;</t>
  </si>
  <si>
    <t>study_type</t>
  </si>
  <si>
    <t>Define the type of study (i.e. clinical, collaboration, external )</t>
  </si>
  <si>
    <t>clinical // collaboration // external</t>
  </si>
  <si>
    <t>is_study_public</t>
  </si>
  <si>
    <t>logical</t>
  </si>
  <si>
    <t>Is it a public study that can be viewed by all users?</t>
  </si>
  <si>
    <t>TRUE // FALSE</t>
  </si>
  <si>
    <t>reference_source</t>
  </si>
  <si>
    <t>i.e. PubMed or name of any other literature resource (if available)</t>
  </si>
  <si>
    <t>reference_id</t>
  </si>
  <si>
    <t>reference source ID (e.g. Pubmed ID)</t>
  </si>
  <si>
    <t>data_source_name</t>
  </si>
  <si>
    <t>repository_source</t>
  </si>
  <si>
    <t>Name of repository where raw data (public studies) or processed data (internal studies) are stored (e.g. GEO / not-specified)</t>
  </si>
  <si>
    <t>repository_id</t>
  </si>
  <si>
    <t>Accession ID, path or project name in repository_source where raw data can be found</t>
  </si>
  <si>
    <t>URL</t>
  </si>
  <si>
    <t>URL of clinical study or any other URL related to this study</t>
  </si>
  <si>
    <t>query_where_study_was_found</t>
  </si>
  <si>
    <t>For public studies: which query was used to find this study</t>
  </si>
  <si>
    <t>query_date</t>
  </si>
  <si>
    <t>For public studies: when was this study queried</t>
  </si>
  <si>
    <t>curator</t>
  </si>
  <si>
    <t>Study metadata curator(s), separated by semi-colon</t>
  </si>
  <si>
    <t>curator_notes</t>
  </si>
  <si>
    <t>Additional notes by the curator (i.e. date of last metadata screening)</t>
  </si>
  <si>
    <t>jnj_project_owner</t>
  </si>
  <si>
    <t>JnJ contact person responsible for study, separated by semi-colon</t>
  </si>
  <si>
    <t>jnj_project_owner_email</t>
  </si>
  <si>
    <t>Email adress of jnj_project_owner(s), separated by semi-colon</t>
  </si>
  <si>
    <t>contrast_name</t>
  </si>
  <si>
    <t>Name of the statistical contrast, named as XXX versus YYY</t>
  </si>
  <si>
    <t>contrast_type</t>
  </si>
  <si>
    <t>i.e. cancer vs cancer, cancer vs healthy</t>
  </si>
  <si>
    <t>contrast_group1</t>
  </si>
  <si>
    <t>[Attribute_column]:[Attribute_value] of group 1. Multiple attributes seperated by a semi-colon.</t>
  </si>
  <si>
    <t>contrast_group2</t>
  </si>
  <si>
    <t>[Attribute_column]:[Attribute_value] of group 2. Multiple attributes seperated by a semi-colon.</t>
  </si>
  <si>
    <t>paired_column</t>
  </si>
  <si>
    <t>Attribute column name used to pair samples during analysis</t>
  </si>
  <si>
    <t>measurement_entity</t>
  </si>
  <si>
    <t>Primary data type</t>
  </si>
  <si>
    <t>Copy Number Variation // Gene Expression // Fusion // Rearrangement // HLA Typing // Variant</t>
  </si>
  <si>
    <t>data_subtype</t>
  </si>
  <si>
    <t>Subtype of measurement_entity. Describes assay used.</t>
  </si>
  <si>
    <t>Exome CNV // Whole Genome Long Insert CNV // RNA-seq // Microarray // Fusion // Human Leukocyte Antigen // Single Nucleotide Variant</t>
  </si>
  <si>
    <t>pipeline_applications</t>
  </si>
  <si>
    <t>Name or description of applications / tools used in pipeline to generate output files</t>
  </si>
  <si>
    <t>pipeline_scidb</t>
  </si>
  <si>
    <t>Pipeline name found in SciDB</t>
  </si>
  <si>
    <t>pipeline_source</t>
  </si>
  <si>
    <t>Name of resource where a specific pipeline has been used (i.e. DNAnexus)</t>
  </si>
  <si>
    <t>pipeline_source_title</t>
  </si>
  <si>
    <t>i.e. name of the app / workflow used to process data</t>
  </si>
  <si>
    <t>pipeline_source_version</t>
  </si>
  <si>
    <t>i.e. version of the app / workflow used to process data</t>
  </si>
  <si>
    <t>pipeline_isPreferred</t>
  </si>
  <si>
    <t>Is this a preferred pipeline or not</t>
  </si>
  <si>
    <t>pipeline_source_description</t>
  </si>
  <si>
    <t>i.e. description of the app / workflow description</t>
  </si>
  <si>
    <t>pipeline_source_description2</t>
  </si>
  <si>
    <t>Additional description of the app / workflow description</t>
  </si>
  <si>
    <t>pipeline_source_isInternal</t>
  </si>
  <si>
    <t>Is the described pipeline_source an internal (TRUE) or an external (FALSE) pipeline</t>
  </si>
  <si>
    <t>pipeline_source_isStandardized</t>
  </si>
  <si>
    <t>Is the described pipeline_source_title a standardized (TRUE) or a custom (FALSE) workflow</t>
  </si>
  <si>
    <t>pipeline_notes</t>
  </si>
  <si>
    <t>General remarks</t>
  </si>
  <si>
    <t>filter_id</t>
  </si>
  <si>
    <t>filter internal number (XLS only)</t>
  </si>
  <si>
    <t>filter_name</t>
  </si>
  <si>
    <t>filter name, concatenation of quantification_level + quantification_unit</t>
  </si>
  <si>
    <t>quantification_level</t>
  </si>
  <si>
    <t>Describes on which molecular level the filter is being applied on</t>
  </si>
  <si>
    <t>DNA // transcript // gene</t>
  </si>
  <si>
    <t>quantification_unit</t>
  </si>
  <si>
    <t>Describes the units used in the generated output file using the described filters (i.e. counts, FPKM, …)</t>
  </si>
  <si>
    <t>filter_description</t>
  </si>
  <si>
    <t>Description of filter_name. If specific filters were applied, list them here, seperated by a semi-colon.</t>
  </si>
  <si>
    <t>filter_description2</t>
  </si>
  <si>
    <t>Additional description of filter_name</t>
  </si>
  <si>
    <t>filter_isStandardized</t>
  </si>
  <si>
    <t>Is the described filter_name part of a standardized (TRUE) or custom (FALSE) filter</t>
  </si>
  <si>
    <t>filter_preferenceScore</t>
  </si>
  <si>
    <t>Score assigned to filter. 1 indicates first choice (within measurement_entitity)</t>
  </si>
  <si>
    <t>sample_name</t>
  </si>
  <si>
    <t>SciDB (internal) biosample name or ID - Must be unique for each Measurement Entity - Recommended to use a concatenation between 'sample_name_original' + '__' +  'sample_molecule_type' (i.e. XXXX__DNA)</t>
  </si>
  <si>
    <t>original_sample_name</t>
  </si>
  <si>
    <t>original (unaltered) biosample name or id in study</t>
  </si>
  <si>
    <t>pipeline_choice</t>
  </si>
  <si>
    <t>pipeline_name (pipeline-choices) used to generate the output filename</t>
  </si>
  <si>
    <t>filter_choice</t>
  </si>
  <si>
    <t>filter_name (filter-choices) used to describe the output file generated by the pipeline_choice</t>
  </si>
  <si>
    <t>filter_preferenceScore_owner</t>
  </si>
  <si>
    <t>Incremental ranking number to determine which output data filter per data sub-type (i.e. RNA-Seq, Fusion, … ) is used / recommended by the study owner to be used.</t>
  </si>
  <si>
    <t>featureset_choice</t>
  </si>
  <si>
    <t>featureset name that applies to the described file (linked to featureset_name in 'featureset-choices')</t>
  </si>
  <si>
    <t>local_project_folder_prefix</t>
  </si>
  <si>
    <t>Prefix location of 'project_folder' on machine where data is imported into SciDB</t>
  </si>
  <si>
    <t>cloud_project_folder_prefix</t>
  </si>
  <si>
    <t>Prefix location of 'project_folder' on S3 / DNA-Nexus where the output files are stored (long-term)</t>
  </si>
  <si>
    <t>project_folder</t>
  </si>
  <si>
    <t>Project root folder (i.e. on a specific machine, or in DNA-Nexus)</t>
  </si>
  <si>
    <t>project_subfolder</t>
  </si>
  <si>
    <t>Project sub-folder containing the file of interest</t>
  </si>
  <si>
    <t>filename</t>
  </si>
  <si>
    <t>Filename associated with the sample_name</t>
  </si>
  <si>
    <t>featureset_name</t>
  </si>
  <si>
    <t>User-friendly name for the featureset</t>
  </si>
  <si>
    <t>featureset_scidb</t>
  </si>
  <si>
    <t>Internal SciDB name of the featureset</t>
  </si>
  <si>
    <t>featureset_source</t>
  </si>
  <si>
    <t>Resource used to annotate the features (i.e. Affymetrix CDF, … )</t>
  </si>
  <si>
    <t>featureset_source_version</t>
  </si>
  <si>
    <t>Resource annotation version</t>
  </si>
  <si>
    <t>featureset_species</t>
  </si>
  <si>
    <t>Species of the feature set</t>
  </si>
  <si>
    <t>homo sapiens</t>
  </si>
  <si>
    <t>featureset_notes</t>
  </si>
  <si>
    <t>General remarks on the featureset</t>
  </si>
  <si>
    <t>alternate_sample_name</t>
  </si>
  <si>
    <t>alternate biosample name or id (if present)</t>
  </si>
  <si>
    <t>subject_id</t>
  </si>
  <si>
    <t>Patient identifier</t>
  </si>
  <si>
    <t>primary_disease</t>
  </si>
  <si>
    <t>primary disease of patient</t>
  </si>
  <si>
    <t>primary_site</t>
  </si>
  <si>
    <t>site of primary disease</t>
  </si>
  <si>
    <t>sample_molecule_type</t>
  </si>
  <si>
    <t>sample molecule type (used in assay)</t>
  </si>
  <si>
    <t>RNA // mRNA // DNA // blood_plasma // BP</t>
  </si>
  <si>
    <t>sample_site</t>
  </si>
  <si>
    <t>site from which sample was taken (e.g., lung)</t>
  </si>
  <si>
    <t>sample_acquisition</t>
  </si>
  <si>
    <t>method used to acquire sample (e.g., biopsy, surgery)</t>
  </si>
  <si>
    <t>sample_state</t>
  </si>
  <si>
    <t>state of sample (within controlled vocabulary or keep blank)</t>
  </si>
  <si>
    <t>primary // normal // metastatic // benign // cell-line // ctDNA</t>
  </si>
  <si>
    <t>sample_disease</t>
  </si>
  <si>
    <t>disease of sample</t>
  </si>
  <si>
    <t>sample_type</t>
  </si>
  <si>
    <t>type of sample (e.g., tissue, cell line, tumor mixture, blood, FFPE)</t>
  </si>
  <si>
    <t>sample_cell_type</t>
  </si>
  <si>
    <t>type of sample cell (e.g., mononuclear cells, CD138+ plasma cells)</t>
  </si>
  <si>
    <t>assay_1</t>
  </si>
  <si>
    <t>Assay 1 - Describe assay type / category</t>
  </si>
  <si>
    <t>DNA-seq // RNA-seq // Microarray // Flow Cytometry // CyTOF // Proteomics // Seromics</t>
  </si>
  <si>
    <t>assay_1_description</t>
  </si>
  <si>
    <t>Assay 1 - Short description (i.e. specify platform, brand, etc) (example Affymetrix HGU133Plus2)</t>
  </si>
  <si>
    <t>assay_1_rawData_location</t>
  </si>
  <si>
    <t>Assay 1 - Location of the raw sample data file (i.e. Amazon S3 URL, DNAnexus, ChipJanBe, … )</t>
  </si>
  <si>
    <t>assay_1_rawData_path</t>
  </si>
  <si>
    <t>Assay 1 -  Path or URL to access raw data file(s)</t>
  </si>
  <si>
    <t>assay_1_rawData_fileName1</t>
  </si>
  <si>
    <t>Assay 1 - Raw data file name (if paired end files, put _1 file here)</t>
  </si>
  <si>
    <t>assay_1_rawData_fileName2</t>
  </si>
  <si>
    <t>Assay 1 - Raw data file name (if paired end files, put _2 file here). If no paired file, leave empty.</t>
  </si>
  <si>
    <t>assay_2</t>
  </si>
  <si>
    <t>Assay 2 - Describe assay type / category</t>
  </si>
  <si>
    <t>assay_2_description</t>
  </si>
  <si>
    <t>Assay 2 - Short description (i.e. specify platform, brand, etc) (example Affymetrix HGU133Plus2)</t>
  </si>
  <si>
    <t>assay_2_rawData_location</t>
  </si>
  <si>
    <t>Assay 2 - Location of the raw sample data file (i.e. Amazon S3 URL, DNAnexus, ChipJanBe, … )</t>
  </si>
  <si>
    <t>assay_2_rawData_path</t>
  </si>
  <si>
    <t>Assay 2 -  Path or URL to access raw data file(s)</t>
  </si>
  <si>
    <t>assay_2_rawData_fileName1</t>
  </si>
  <si>
    <t>Assay 2 - Raw data file name (if paired end files, put _1 file here)</t>
  </si>
  <si>
    <t>assay_2_rawData_fileName2</t>
  </si>
  <si>
    <t>Assay 2 - Raw data file name (if paired end files, put _2 file here). If no paired file, leave empty.</t>
  </si>
  <si>
    <t>assay_3</t>
  </si>
  <si>
    <t>Assay 3 - Describe assay type / category</t>
  </si>
  <si>
    <t>assay_3_description</t>
  </si>
  <si>
    <t>Assay 3 - Short description (i.e. specify platform, brand, etc) (example Affymetrix HGU133Plus2)</t>
  </si>
  <si>
    <t>assay_3_rawData_location</t>
  </si>
  <si>
    <t>Assay 3 - Location of the raw sample data file (i.e. Amazon S3 URL, DNAnexus, ChipJanBe, … )</t>
  </si>
  <si>
    <t>assay_3_rawData_path</t>
  </si>
  <si>
    <t>Assay 3 - Path or URL to access raw data file(s)</t>
  </si>
  <si>
    <t>assay_3_rawData_fileName1</t>
  </si>
  <si>
    <t>Assay 3 - Raw data file name (if paired end files, put _1 file here)</t>
  </si>
  <si>
    <t>assay_3_rawData_fileName2</t>
  </si>
  <si>
    <t>Assay 3 - Raw data file name (if paired end files, put _2 file here). If no paired file, leave empty.</t>
  </si>
  <si>
    <t>sample_notes</t>
  </si>
  <si>
    <t>additional notes (i.e. by the curator) on the sample</t>
  </si>
  <si>
    <t>STUDYID</t>
  </si>
  <si>
    <t>Study identifier</t>
  </si>
  <si>
    <t>USUBJID</t>
  </si>
  <si>
    <t>Unique Subject Identifier</t>
  </si>
  <si>
    <t>SUBJID</t>
  </si>
  <si>
    <t>Subject identifier</t>
  </si>
  <si>
    <t>VISIT</t>
  </si>
  <si>
    <t>Visit Name</t>
  </si>
  <si>
    <t>RELAPSE</t>
  </si>
  <si>
    <t>Patient relapsed</t>
  </si>
  <si>
    <t>Studies</t>
  </si>
  <si>
    <t>project_owner</t>
  </si>
  <si>
    <t>project_owner_email</t>
  </si>
  <si>
    <t>sample_project_compound_a</t>
  </si>
  <si>
    <t>This project contains clinical trials using Compound A</t>
  </si>
  <si>
    <t>sample_study_a</t>
  </si>
  <si>
    <t>clinical</t>
  </si>
  <si>
    <t>Hematologic Malignancies</t>
  </si>
  <si>
    <t>…</t>
  </si>
  <si>
    <t>PharmaCompanyX</t>
  </si>
  <si>
    <t>sample_project_a_sample_study_a</t>
  </si>
  <si>
    <r>
      <rPr>
        <u/>
        <sz val="12"/>
        <color indexed="22"/>
        <rFont val="Calibri"/>
      </rPr>
      <t>https://clinicaltrials.gov/ct2/show/xxxx</t>
    </r>
  </si>
  <si>
    <t>John Doe</t>
  </si>
  <si>
    <t>None</t>
  </si>
  <si>
    <t>Mary Jane</t>
  </si>
  <si>
    <r>
      <rPr>
        <u/>
        <sz val="12"/>
        <color indexed="22"/>
        <rFont val="Calibri"/>
      </rPr>
      <t>mjane@pharmacompany.com</t>
    </r>
  </si>
  <si>
    <t>sample_study_b</t>
  </si>
  <si>
    <t>sample_project_a_sample_study_b</t>
  </si>
  <si>
    <r>
      <rPr>
        <u/>
        <sz val="12"/>
        <color indexed="22"/>
        <rFont val="Calibri"/>
      </rPr>
      <t>https://clinicaltrials.gov/ct2/show/yyyy</t>
    </r>
  </si>
  <si>
    <t>Jack Barker</t>
  </si>
  <si>
    <t>Subjects</t>
  </si>
  <si>
    <t>subj001</t>
  </si>
  <si>
    <t>relapsed or refractory Chronic Lymphocytic Leukemia (CLL) or Small Lymphocytic Lymphoma (SLL)</t>
  </si>
  <si>
    <t>study_a_1033</t>
  </si>
  <si>
    <t>study_a_1033_subj001</t>
  </si>
  <si>
    <t>s001</t>
  </si>
  <si>
    <t>subj002</t>
  </si>
  <si>
    <t>study_a_1033_subj002</t>
  </si>
  <si>
    <t>s002</t>
  </si>
  <si>
    <t>subj003</t>
  </si>
  <si>
    <t>study_a_1033_subj003</t>
  </si>
  <si>
    <t>s003</t>
  </si>
  <si>
    <t>multiple myeloma</t>
  </si>
  <si>
    <t>study_b_3045</t>
  </si>
  <si>
    <t>study_b_3045_subj1004</t>
  </si>
  <si>
    <t>s1004</t>
  </si>
  <si>
    <t>study_b_3045_subj1022</t>
  </si>
  <si>
    <t>s1022</t>
  </si>
  <si>
    <t>study_b_3045_subj1058</t>
  </si>
  <si>
    <t>s1058</t>
  </si>
  <si>
    <t>Samples</t>
  </si>
  <si>
    <t>s001_1</t>
  </si>
  <si>
    <t>bone marrow</t>
  </si>
  <si>
    <t>DNA</t>
  </si>
  <si>
    <t>PBMC</t>
  </si>
  <si>
    <t>Frozen</t>
  </si>
  <si>
    <t>primary</t>
  </si>
  <si>
    <t>cell</t>
  </si>
  <si>
    <t>DNA-seq</t>
  </si>
  <si>
    <t>visit_1</t>
  </si>
  <si>
    <t>s001_2</t>
  </si>
  <si>
    <t>visit_2</t>
  </si>
  <si>
    <t>s002_1</t>
  </si>
  <si>
    <t>s003_1</t>
  </si>
  <si>
    <t>s003_2</t>
  </si>
  <si>
    <t>s003_3</t>
  </si>
  <si>
    <t>visit_3</t>
  </si>
  <si>
    <t>1004_L1.D443</t>
  </si>
  <si>
    <t>tissue</t>
  </si>
  <si>
    <t>1004_L2.D443</t>
  </si>
  <si>
    <t>1022_L1.D354</t>
  </si>
  <si>
    <t>1058_L3.D125</t>
  </si>
  <si>
    <t>Pipelines</t>
  </si>
  <si>
    <t>[external]-[Single Nucleotide Variant] custom pipeline - Foundation Medicine</t>
  </si>
  <si>
    <t>DNA - mutations - custom filter - external collaborator</t>
  </si>
  <si>
    <t>GRCh37_test</t>
  </si>
  <si>
    <t>$(R_PKG_WKSP)</t>
  </si>
  <si>
    <t>variant_fusion_cnv__fmi.txt</t>
  </si>
  <si>
    <t>[external]-[Fusion] custom pipeline - Foundation Medicine</t>
  </si>
  <si>
    <t>gene - counts</t>
  </si>
  <si>
    <t>[external]-[Exome CNV] custom pipeline - Foundation Medicine</t>
  </si>
  <si>
    <t>DNA - copy number value - custom filter - external partner</t>
  </si>
  <si>
    <t>[external]-[Fusion] Tophat Fusion</t>
  </si>
  <si>
    <t>data_study_a_TophatFusion_Results.txt</t>
  </si>
  <si>
    <t>GRCh38_test</t>
  </si>
  <si>
    <t>data_study_b_1004_L1.D443.tophat.fusions.filtered.txt</t>
  </si>
  <si>
    <t>data_study_b_1022_L1.D354.tophat.fusions.filtered.txt</t>
  </si>
  <si>
    <t>data_study_b_1058_L3.D125.tophat.fusions.filtered.txt</t>
  </si>
  <si>
    <t>[external]-[Fusion] Defuse</t>
  </si>
  <si>
    <t>data_study_b_1004_L1.D443.defuse.results.filtered.tsv</t>
  </si>
  <si>
    <t>data_study_b_1022_L1.D354.defuse.results.filtered.tsv</t>
  </si>
  <si>
    <t>Contrasts</t>
  </si>
  <si>
    <t>pipeline_choices</t>
  </si>
  <si>
    <t>Copy Number Variation</t>
  </si>
  <si>
    <t>Exome CNV</t>
  </si>
  <si>
    <t>CBS - Circular Binary Segmentation</t>
  </si>
  <si>
    <t>external</t>
  </si>
  <si>
    <t>Exome Insert Per Gene</t>
  </si>
  <si>
    <t>Originally used in MMRF CoMMPass</t>
  </si>
  <si>
    <t>HMM - hidden Markov model</t>
  </si>
  <si>
    <t>custom pipeline - Foundation Medicine</t>
  </si>
  <si>
    <t>external workflow (Foundation Medicine)</t>
  </si>
  <si>
    <t>Whole Genome CNV</t>
  </si>
  <si>
    <t>Long Insert Per Gene</t>
  </si>
  <si>
    <t>Variant</t>
  </si>
  <si>
    <t>Single Nucleotide Variant</t>
  </si>
  <si>
    <t>MuTect / seurat / strelka</t>
  </si>
  <si>
    <t>MuTect + seurat + strelka</t>
  </si>
  <si>
    <t>Filenames contain 'somatic', could be filtered for somatic mutations only.</t>
  </si>
  <si>
    <t>Gene Expression</t>
  </si>
  <si>
    <t>RNA-seq</t>
  </si>
  <si>
    <t>Cufflinks</t>
  </si>
  <si>
    <t>HTSeq</t>
  </si>
  <si>
    <t>HtSeq</t>
  </si>
  <si>
    <t>Kallisto</t>
  </si>
  <si>
    <t>Sailfish</t>
  </si>
  <si>
    <t>Salmon</t>
  </si>
  <si>
    <t>Tophat</t>
  </si>
  <si>
    <t>Rearrangement</t>
  </si>
  <si>
    <t>Fusion</t>
  </si>
  <si>
    <t>Defuse</t>
  </si>
  <si>
    <t>Tophat-deFuse</t>
  </si>
  <si>
    <t>FusionCatcher</t>
  </si>
  <si>
    <t>Tophat Fusion</t>
  </si>
  <si>
    <t>Tophat-Fusion</t>
  </si>
  <si>
    <t>Microarray</t>
  </si>
  <si>
    <t>Affymetrix Bioconductor CDF v3.2.0</t>
  </si>
  <si>
    <t>justRMA 1.0.0: Affymetrix Bioconductor CDF</t>
  </si>
  <si>
    <t>v3.2.0</t>
  </si>
  <si>
    <t>Original Affymetrix probeset annotations</t>
  </si>
  <si>
    <t>UMich Alt CDF v20.0.0</t>
  </si>
  <si>
    <t>justRMA 1.0.0: UMich Alt CDF</t>
  </si>
  <si>
    <t>v20.0.0</t>
  </si>
  <si>
    <t>Annotations based on EntrezGene IDs</t>
  </si>
  <si>
    <t>RNAseq_Expression_AlignmentBased</t>
  </si>
  <si>
    <t>v1.3.3</t>
  </si>
  <si>
    <t>STAR aligner, Qualimap-BAMQC, Qualimap-RNAseq, Cufflinks, RSEM quantify genes, Mapsplice2 Fusion detection, FASTQC, multiQC</t>
  </si>
  <si>
    <t>RSEM</t>
  </si>
  <si>
    <t>RNAseq_Expression_AlignmentFree</t>
  </si>
  <si>
    <t>v2.0.0</t>
  </si>
  <si>
    <t>FASTQC, Salmon, MultiQC</t>
  </si>
  <si>
    <t>HLA Typing</t>
  </si>
  <si>
    <t>Human Leukocyte Antigen</t>
  </si>
  <si>
    <t>HLAreporter - Exome-seq</t>
  </si>
  <si>
    <t>HLA_Typing</t>
  </si>
  <si>
    <t>v0.1</t>
  </si>
  <si>
    <t>RNAseq_Fusion</t>
  </si>
  <si>
    <t>FASTQC (left/right), STAR aligner, MapSplice2 Fusion detection, TopHat fusion, FusionCatcher, Informe Merge Fusions</t>
  </si>
  <si>
    <t>Mutect / SnpEff / GEMINI / Indels</t>
  </si>
  <si>
    <t>DNAseq_TumorNormal</t>
  </si>
  <si>
    <t>v1.4.2</t>
  </si>
  <si>
    <t>Workflow for processing tumor-normal pairs of whole exome sequencing. Reads are aligned by Novoalign to GrCh37 genome build. Dedup, recalibration are done before running of various somatic variant callers. The final result are annotated tables of variants that may be used for viewing/analysis purposes.</t>
  </si>
  <si>
    <t>DNAseq_TumorOnly</t>
  </si>
  <si>
    <t>Workflow for processing tumor only data of whole exome sequencing. Reads are aligned by Novoalign to GrCh37 genome build. Dedup, recalibration are done before running of various somatic variant callers. The final result are annotated tables of variants that may be used for viewing/analysis purposes.</t>
  </si>
  <si>
    <t>SnpEff / GEMINI</t>
  </si>
  <si>
    <t>Variant_Annotation</t>
  </si>
  <si>
    <t>v0.3</t>
  </si>
  <si>
    <t>SnpEff, GEMINI</t>
  </si>
  <si>
    <t>Mutect / SnpEff / GEMINI</t>
  </si>
  <si>
    <t>MuTect HC + PoN + Annotate</t>
  </si>
  <si>
    <t>Ran on DNAnexus, custom pipeline by David; No filters applied</t>
  </si>
  <si>
    <t>MuTect, PoN, Annotate, GEMINI</t>
  </si>
  <si>
    <t>GATK / SnpEff / GEMINI</t>
  </si>
  <si>
    <t>GATK + Annotate</t>
  </si>
  <si>
    <t>Ran on DNAnexus, custom pipeline by Zayed; No filters applied</t>
  </si>
  <si>
    <t>GATK, Annotate, GEMINI</t>
  </si>
  <si>
    <t>VarScan / SnpEff / GEMINI</t>
  </si>
  <si>
    <t>VarScan + Annotate</t>
  </si>
  <si>
    <t>VarScan, Annotate, GEMINI</t>
  </si>
  <si>
    <t>Mutect / SnpEff / GEMINI (non-TCGA gnomAD &amp; ExAC)</t>
  </si>
  <si>
    <t>DNA-seq Tumor Only</t>
  </si>
  <si>
    <t>v1.3</t>
  </si>
  <si>
    <t>Workflow for processing tumor only data of whole exome sequencing. Reads are aligned to GrCh37 genome build. Dedup, recalibration are done before running Mutect. The final result is an annotated GEMINI table of variants that may be used for viewing/analysis purposes.</t>
  </si>
  <si>
    <t>FastQC, BWA-MEM, GATK3.5, Mutect, SnpEff, GEMINI</t>
  </si>
  <si>
    <t>filter_choices</t>
  </si>
  <si>
    <t>gene - log2(expression)</t>
  </si>
  <si>
    <t>gene</t>
  </si>
  <si>
    <t>log2(expression)</t>
  </si>
  <si>
    <t>log2 transformed expression data</t>
  </si>
  <si>
    <t>counts</t>
  </si>
  <si>
    <t>read counts assigned to gene</t>
  </si>
  <si>
    <t>Gene Expression // Fusion</t>
  </si>
  <si>
    <t>gene - FPKM</t>
  </si>
  <si>
    <t>FPKM</t>
  </si>
  <si>
    <t>Fragments Per Kilobase Million</t>
  </si>
  <si>
    <t>gene - TPM</t>
  </si>
  <si>
    <t>TPM</t>
  </si>
  <si>
    <t>Transcripts per (Kilobase) Million</t>
  </si>
  <si>
    <t>transcript - counts</t>
  </si>
  <si>
    <t>transcript</t>
  </si>
  <si>
    <t>read counts assigned to transcript</t>
  </si>
  <si>
    <t>transcript - FPKM</t>
  </si>
  <si>
    <t>transcript - log10(FPKM+0.1)</t>
  </si>
  <si>
    <t>log10(FPKM+0.1)</t>
  </si>
  <si>
    <t>log10 transformed FPKM</t>
  </si>
  <si>
    <t>transcript - TPM</t>
  </si>
  <si>
    <t>Transcripts Per (Kilobase) Million</t>
  </si>
  <si>
    <t>transcript - log10(TPM+0.1)</t>
  </si>
  <si>
    <t>log10(TPM+0.1)</t>
  </si>
  <si>
    <t>log10 transformed TPM</t>
  </si>
  <si>
    <t>DNA - mutations - unfiltered</t>
  </si>
  <si>
    <t>mutations - unfiltered</t>
  </si>
  <si>
    <t>unfiltered data</t>
  </si>
  <si>
    <t>DNA - mutations - low stringency filter</t>
  </si>
  <si>
    <t>mutations - low stringency filter</t>
  </si>
  <si>
    <t>non-synonymous; depth &gt; 30; &gt;=5 variants; &lt;= 80% samples; no dbSnp; no GNOMAD</t>
  </si>
  <si>
    <t>Temporary filter, needs to be defined later by the team</t>
  </si>
  <si>
    <t>DNA - mutations - high stringency filter</t>
  </si>
  <si>
    <t>mutations - high stringency filter</t>
  </si>
  <si>
    <t>non-synonymous; depth &gt; 50; &gt;=5 variants; &lt;= 80% samples; no dbSnp; no GNOMAD</t>
  </si>
  <si>
    <t>mutations - custom filter - external collaborator</t>
  </si>
  <si>
    <t>custom filter used by external collaborator</t>
  </si>
  <si>
    <t>Custom filter</t>
  </si>
  <si>
    <t>DNA - mutations - custom filter - GEMINI_David</t>
  </si>
  <si>
    <t>mutations - custom filter - GEMINI_David</t>
  </si>
  <si>
    <t>passed Mutect filtering, coding, &gt;= 20 reads at each position (David Soong)</t>
  </si>
  <si>
    <t>DNA - mutations - custom filter - GEMINI_Zayed</t>
  </si>
  <si>
    <t>mutations - custom filter - GEMINI_Zayed</t>
  </si>
  <si>
    <t>synonymous filtered out</t>
  </si>
  <si>
    <t>Custom Filter</t>
  </si>
  <si>
    <t>DNA - mutations - custom filter - GEMINI_FLR2002</t>
  </si>
  <si>
    <t>mutations - custom filter - GEMINI_FLR2002</t>
  </si>
  <si>
    <t>non-synonymous coding; variant in &lt; 20% of samples; depth &gt; 20; VAF in sample &gt; 0.05; variant not in CSE (Context-Specific Errors); variant frequency in MMY PoN &lt; 0.05; MAF in ESP, 1kG, ExAC and gnomAD &lt; 0.001; variant in a gene found in both (a) FLAGS top 100 list and (b) high GDI prediction list, but not in Cancer Gene Census list; variant either (a) not in dbSNP or (b) in dbSNP but not marked as ‘Germline only’ in dbSNP, MAF &lt; 0.05 in all dbSNP populations, in COSMIC (or VAF in sample &lt; 0.4 if not in COSMIC)</t>
  </si>
  <si>
    <t>DNA - mutations - non-synonymous somatic calls</t>
  </si>
  <si>
    <t>mutations - non-synonymous somatic calls</t>
  </si>
  <si>
    <t>non-synonymous somatic calls by at least 2 different callers</t>
  </si>
  <si>
    <t>DNA - mutations - somatic calls</t>
  </si>
  <si>
    <t>mutations - somatic calls</t>
  </si>
  <si>
    <t>somatic calls by at least 2 different callers</t>
  </si>
  <si>
    <t>DNA - copy number value</t>
  </si>
  <si>
    <t>copy number value</t>
  </si>
  <si>
    <t>DNA - copy number value - lowest segment</t>
  </si>
  <si>
    <t>copy number value - lowest segment</t>
  </si>
  <si>
    <t>lowest copy number value, regardless of size, from the *.seg file that overlaps the gene</t>
  </si>
  <si>
    <t>DNA - copy number value - largest segment</t>
  </si>
  <si>
    <t>copy number value - largest segment</t>
  </si>
  <si>
    <t>copy number value (log2) of the largest segment overlapping the gene in the *.seg file</t>
  </si>
  <si>
    <t>copy number value - custom filter - external partner</t>
  </si>
  <si>
    <t>copy number value of genes after applying a specific filter criteria (done by external partner)</t>
  </si>
  <si>
    <t>DNA - copy number value - low stringency filter</t>
  </si>
  <si>
    <t>copy number value - low stringency filter</t>
  </si>
  <si>
    <t>copy number value of genes after applying a low stringency filter</t>
  </si>
  <si>
    <t>Needs to be defined by the team once we load data</t>
  </si>
  <si>
    <t>DNA - copy number value - high stringency filter</t>
  </si>
  <si>
    <t>copy number value - high stringency filter</t>
  </si>
  <si>
    <t>copy number value of genes after applying a high stringency filter</t>
  </si>
  <si>
    <t>DNA - copy number value (log2)</t>
  </si>
  <si>
    <t>copy number value (log2)</t>
  </si>
  <si>
    <t>unfiltered data (.seg file)</t>
  </si>
  <si>
    <t>DNA - copy number value (log2) - lowest segment</t>
  </si>
  <si>
    <t>copy number value (log2) - lowest segment</t>
  </si>
  <si>
    <t>DNA - copy number value (log2) - largest segment</t>
  </si>
  <si>
    <t>copy number value (log2) - largest segment</t>
  </si>
  <si>
    <t>DNA - copy number value (log2) - custom filter - external partner</t>
  </si>
  <si>
    <t>copy number value (log2) - custom filter - external partner</t>
  </si>
  <si>
    <t>DNA - copy number value (log2) - low stringency filter</t>
  </si>
  <si>
    <t>copy number value (log2) - low stringency filter</t>
  </si>
  <si>
    <t>copy number value (log2) of genes after applying a low stringency filter</t>
  </si>
  <si>
    <t>DNA - copy number value (log2) - high stringency filter</t>
  </si>
  <si>
    <t>copy number value (log2) - high stringency filter</t>
  </si>
  <si>
    <t>[Add new filter in 'filter-choices']</t>
  </si>
  <si>
    <t>featureset_choices</t>
  </si>
  <si>
    <t>GRCh37.74.hs37d5.EGFRvIII</t>
  </si>
  <si>
    <t>Genome Reference Consurtium Build 37, patch release 4; annotated with EnsEMBL v74 genes + Epidermal Growth Factor Receptor Variant III sequences + ERCC spike-ins</t>
  </si>
  <si>
    <t>37.p4</t>
  </si>
  <si>
    <t>Featureset created based on file: "MMRF - Homo_sapiens.GRCh37.74.gtf.hs37d5.EGFRvIII.gtf"</t>
  </si>
  <si>
    <t>GRCh37</t>
  </si>
  <si>
    <t>Genome Reference Consurtium Build 37</t>
  </si>
  <si>
    <t>GRCh37.p5</t>
  </si>
  <si>
    <t>Genome Reference Consurtium Build 37, patch release 5</t>
  </si>
  <si>
    <t>37.p5</t>
  </si>
  <si>
    <t>hs37d5</t>
  </si>
  <si>
    <t>Genome Reference Consurtium Build 37, patch release 4</t>
  </si>
  <si>
    <t>Integrated reference sequence from the GRCh37 primary assembly (chromosomal plus unlocalized and unplaced contigs), the rCRS mitochondrial sequence (AC:NC_012920), Human herpesvirus 4 type 1 (AC:NC_007605) and the concatenated decoy sequences (hs37d5cs.fa.gz).</t>
  </si>
  <si>
    <t>GRCh38</t>
  </si>
  <si>
    <t>Genome Reference Consurtium Build 38</t>
  </si>
  <si>
    <t>GRCh38 (+lincRNA)</t>
  </si>
  <si>
    <t>GRCh38 (UCSC) with EnsEMBL lincRNA</t>
  </si>
  <si>
    <t>Genome Reference Consurtium Build 38, EnsEMBL lincRNA</t>
  </si>
  <si>
    <t>hgu95av2 - Affymetrix CDF</t>
  </si>
  <si>
    <t>HG_U95Av2 - Affymetrix ver:3.2.0</t>
  </si>
  <si>
    <t>Affymetrix CDF</t>
  </si>
  <si>
    <t>3.2.0</t>
  </si>
  <si>
    <t>hgu95av2 - UMich Alt CDF</t>
  </si>
  <si>
    <t>HG_U95Av2 - Brain Array ver:20.0.0</t>
  </si>
  <si>
    <t>UMich Alt CDF - EntrezGene</t>
  </si>
  <si>
    <t>20.0.0</t>
  </si>
  <si>
    <t>hgu133plus2 - Affymetrix CDF</t>
  </si>
  <si>
    <t>HG-U133 Plus 2 - Affymetrix ver:3.2.0</t>
  </si>
  <si>
    <t>hgu133plus2 - UMich Alt CDF</t>
  </si>
  <si>
    <t>HG-U133 Plus 2 - Brain Array ver:20.0.0</t>
  </si>
  <si>
    <t>hgu133a - Affymetrix CDF</t>
  </si>
  <si>
    <t>HG-U133A - Affymetrix ver:3.2.0</t>
  </si>
  <si>
    <t>hgu133a - UMich Alt CDF</t>
  </si>
  <si>
    <t>HG-U133A - Brain Array ver:20.0.0</t>
  </si>
  <si>
    <t>hgu133a2 - Affymetrix CDF</t>
  </si>
  <si>
    <t>HG-U133A 2.0 - Affymetrix ver:3.2.0</t>
  </si>
  <si>
    <t>hgu133a2 - UMich Alt CDF</t>
  </si>
  <si>
    <t>HG-U133A 2.0 - Brain Array ver:20.0.0</t>
  </si>
  <si>
    <t>hgu133b - Affymetrix CDF</t>
  </si>
  <si>
    <t>HG-U133B - Affymetrix ver:3.2.0</t>
  </si>
  <si>
    <t>hgu133b - UMich Alt CDF</t>
  </si>
  <si>
    <t>HG-U133B - Brain Array ver:20.0.0</t>
  </si>
  <si>
    <t>hgu219 - Affymetrix CDF</t>
  </si>
  <si>
    <t>HG-U219 - Affymetrix ver:3.2.0</t>
  </si>
  <si>
    <t>hgu219 - UMich Alt CDF</t>
  </si>
  <si>
    <t>HG-U219 - Brain Array ver:20.0.0</t>
  </si>
  <si>
    <t>hgu95a - Affymetrix CDF</t>
  </si>
  <si>
    <t>HG-U95A - Affymetrix ver:3.2.0</t>
  </si>
  <si>
    <t>hgu95a - UMich Alt CDF</t>
  </si>
  <si>
    <t>HG-U95A - Brain Array ver:20.0.0</t>
  </si>
  <si>
    <t>hthgu133pluspm - UMich Alt CDF</t>
  </si>
  <si>
    <t>HT HG-U133+ PM - Brain Array ver:20.0.0</t>
  </si>
  <si>
    <t>hthgu133a - UMich Alt CDF</t>
  </si>
  <si>
    <t>HT HG-U133A - Brain Array ver:20.0.0</t>
  </si>
  <si>
    <t>hthgu133b - UMich Alt CDF</t>
  </si>
  <si>
    <t>HT HG-U133B - Brain Array ver:20.0.0</t>
  </si>
  <si>
    <t>huex10st - UMich Alt CDF</t>
  </si>
  <si>
    <t>Human Exon 1.0 ST - Brain Array ver:20.0.0</t>
  </si>
  <si>
    <t>hugene10st - UMich Alt CDF</t>
  </si>
  <si>
    <t>Human Gene 1.0 ST - Brain Array ver:20.0.0</t>
  </si>
  <si>
    <t>hugene11st - UMich Alt CDF</t>
  </si>
  <si>
    <t>Human Gene 1.1 ST - Brain Array ver:20.0.0</t>
  </si>
  <si>
    <t>PharmaCompanyX_DNAnexus</t>
  </si>
  <si>
    <t>One of: GEO, Array Express, Gene Logic, St. Jude, PharmaCompanyX</t>
  </si>
  <si>
    <t>GEO // Array Express // PharmaCompanyX // Gene Logic // St. Jude</t>
  </si>
  <si>
    <t>GEO // Array Express // PharmaCompanyX-chipjanbe // PharmaCompanyX-DNAnexus // PharmaCompanyX-S3</t>
  </si>
  <si>
    <t>PharmaCompanyX_Affymetrix</t>
  </si>
  <si>
    <t>PharmaCompanyX HLAReporter - Exome-seq</t>
  </si>
  <si>
    <t>BWA-MEM, massive_fastQC (Tumor right/left, Normal right/left),  GATK3 Best Practices Recal/Realign (Tumor/Normal),  PharmaCompanyX Mutect, SnpEff, GEMINI, IndelExtr, Qualimap (Tumor/Normal), MultiQC</t>
  </si>
  <si>
    <t>FastQC, BWA-MEM/Novoalign, GATK3.5 Exome Pipeline, PharmaCompanyX Mutect, SnpEff, GEMINI, Indels, Qualimap, MultiQC</t>
  </si>
  <si>
    <t>PharmaCompanyX-S3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</si>
</sst>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indexed="8"/>
      <name val="Calibri"/>
    </font>
    <font>
      <sz val="14"/>
      <color indexed="8"/>
      <name val="Calibri"/>
    </font>
    <font>
      <u/>
      <sz val="12"/>
      <color indexed="11"/>
      <name val="Calibri"/>
    </font>
    <font>
      <b/>
      <sz val="12"/>
      <color indexed="8"/>
      <name val="Calibri"/>
    </font>
    <font>
      <b/>
      <sz val="12"/>
      <color indexed="13"/>
      <name val="Calibri"/>
    </font>
    <font>
      <sz val="12"/>
      <color indexed="15"/>
      <name val="Calibri"/>
    </font>
    <font>
      <sz val="11"/>
      <color indexed="8"/>
      <name val="Helvetica Neue"/>
    </font>
    <font>
      <sz val="10"/>
      <color indexed="8"/>
      <name val="Calibri"/>
    </font>
    <font>
      <u/>
      <sz val="12"/>
      <color indexed="22"/>
      <name val="Calibri"/>
    </font>
    <font>
      <sz val="11"/>
      <color indexed="8"/>
      <name val="Arial"/>
    </font>
    <font>
      <sz val="10"/>
      <color indexed="8"/>
      <name val="Arial Unicode MS"/>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20"/>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s>
  <borders count="16">
    <border>
      <left/>
      <right/>
      <top/>
      <bottom/>
      <diagonal/>
    </border>
    <border>
      <left style="thin">
        <color indexed="12"/>
      </left>
      <right/>
      <top style="thin">
        <color indexed="12"/>
      </top>
      <bottom style="thin">
        <color indexed="12"/>
      </bottom>
      <diagonal/>
    </border>
    <border>
      <left/>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top style="thin">
        <color indexed="12"/>
      </top>
      <bottom/>
      <diagonal/>
    </border>
    <border>
      <left/>
      <right style="thin">
        <color indexed="12"/>
      </right>
      <top style="thin">
        <color indexed="12"/>
      </top>
      <bottom/>
      <diagonal/>
    </border>
    <border>
      <left style="thin">
        <color indexed="12"/>
      </left>
      <right/>
      <top/>
      <bottom style="thin">
        <color indexed="12"/>
      </bottom>
      <diagonal/>
    </border>
    <border>
      <left/>
      <right/>
      <top/>
      <bottom/>
      <diagonal/>
    </border>
    <border>
      <left/>
      <right/>
      <top/>
      <bottom style="thin">
        <color indexed="12"/>
      </bottom>
      <diagonal/>
    </border>
    <border>
      <left/>
      <right style="thin">
        <color indexed="12"/>
      </right>
      <top/>
      <bottom style="thin">
        <color indexed="12"/>
      </bottom>
      <diagonal/>
    </border>
    <border>
      <left/>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bottom/>
      <diagonal/>
    </border>
    <border>
      <left/>
      <right style="thin">
        <color indexed="12"/>
      </right>
      <top/>
      <bottom/>
      <diagonal/>
    </border>
  </borders>
  <cellStyleXfs count="1">
    <xf numFmtId="0" fontId="0" fillId="0" borderId="0" applyNumberFormat="0" applyFill="0" applyBorder="0" applyProtection="0"/>
  </cellStyleXfs>
  <cellXfs count="10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49" fontId="3" fillId="0" borderId="1" xfId="0" applyNumberFormat="1" applyFont="1" applyBorder="1" applyAlignment="1"/>
    <xf numFmtId="0" fontId="4" fillId="4" borderId="2" xfId="0" applyNumberFormat="1" applyFont="1" applyFill="1" applyBorder="1" applyAlignment="1">
      <alignment horizontal="center"/>
    </xf>
    <xf numFmtId="0" fontId="0" fillId="0" borderId="3" xfId="0" applyFont="1" applyBorder="1" applyAlignment="1"/>
    <xf numFmtId="0" fontId="0" fillId="0" borderId="4" xfId="0" applyFont="1" applyBorder="1" applyAlignment="1"/>
    <xf numFmtId="49" fontId="5" fillId="0" borderId="5" xfId="0" applyNumberFormat="1" applyFont="1" applyBorder="1" applyAlignment="1"/>
    <xf numFmtId="49" fontId="0" fillId="0" borderId="4" xfId="0" applyNumberFormat="1" applyFont="1" applyBorder="1" applyAlignment="1"/>
    <xf numFmtId="0" fontId="0" fillId="0" borderId="0" xfId="0" applyNumberFormat="1" applyFont="1" applyAlignment="1"/>
    <xf numFmtId="49" fontId="0" fillId="0" borderId="6" xfId="0" applyNumberFormat="1" applyFont="1" applyBorder="1" applyAlignment="1"/>
    <xf numFmtId="49" fontId="0" fillId="0" borderId="2" xfId="0" applyNumberFormat="1" applyFont="1" applyBorder="1" applyAlignment="1"/>
    <xf numFmtId="49" fontId="0" fillId="5" borderId="2" xfId="0" applyNumberFormat="1" applyFont="1" applyFill="1" applyBorder="1" applyAlignment="1">
      <alignment wrapText="1"/>
    </xf>
    <xf numFmtId="49" fontId="3" fillId="6" borderId="2" xfId="0" applyNumberFormat="1" applyFont="1" applyFill="1" applyBorder="1" applyAlignment="1">
      <alignment horizontal="left"/>
    </xf>
    <xf numFmtId="0" fontId="0" fillId="0" borderId="2" xfId="0" applyFont="1" applyBorder="1" applyAlignment="1"/>
    <xf numFmtId="0" fontId="0" fillId="0" borderId="7" xfId="0" applyFont="1" applyBorder="1" applyAlignment="1"/>
    <xf numFmtId="49" fontId="7" fillId="0" borderId="5" xfId="0" applyNumberFormat="1" applyFont="1" applyBorder="1" applyAlignment="1"/>
    <xf numFmtId="0" fontId="7" fillId="0" borderId="5" xfId="0" applyFont="1" applyBorder="1" applyAlignment="1"/>
    <xf numFmtId="49" fontId="7" fillId="6" borderId="5" xfId="0" applyNumberFormat="1" applyFont="1" applyFill="1" applyBorder="1" applyAlignment="1">
      <alignment wrapText="1"/>
    </xf>
    <xf numFmtId="0" fontId="7" fillId="0" borderId="5" xfId="0" applyNumberFormat="1" applyFont="1" applyBorder="1" applyAlignment="1"/>
    <xf numFmtId="0" fontId="0" fillId="6" borderId="5" xfId="0" applyNumberFormat="1" applyFont="1" applyFill="1" applyBorder="1" applyAlignment="1"/>
    <xf numFmtId="0" fontId="0" fillId="0" borderId="5" xfId="0" applyNumberFormat="1" applyFont="1" applyBorder="1" applyAlignment="1"/>
    <xf numFmtId="49" fontId="0" fillId="0" borderId="5" xfId="0" applyNumberFormat="1" applyFont="1" applyBorder="1" applyAlignment="1"/>
    <xf numFmtId="0" fontId="0" fillId="0" borderId="5" xfId="0" applyFont="1" applyBorder="1" applyAlignment="1"/>
    <xf numFmtId="49" fontId="7" fillId="0" borderId="4" xfId="0" applyNumberFormat="1" applyFont="1" applyBorder="1" applyAlignment="1"/>
    <xf numFmtId="0" fontId="7" fillId="0" borderId="4" xfId="0" applyFont="1" applyBorder="1" applyAlignment="1"/>
    <xf numFmtId="49" fontId="7" fillId="6" borderId="4" xfId="0" applyNumberFormat="1" applyFont="1" applyFill="1" applyBorder="1" applyAlignment="1">
      <alignment wrapText="1"/>
    </xf>
    <xf numFmtId="0" fontId="7" fillId="0" borderId="4" xfId="0" applyNumberFormat="1" applyFont="1" applyBorder="1" applyAlignment="1"/>
    <xf numFmtId="0" fontId="0" fillId="6" borderId="4" xfId="0" applyNumberFormat="1" applyFont="1" applyFill="1" applyBorder="1" applyAlignment="1"/>
    <xf numFmtId="0" fontId="0" fillId="0" borderId="4" xfId="0" applyNumberFormat="1" applyFont="1" applyBorder="1" applyAlignment="1"/>
    <xf numFmtId="49" fontId="7" fillId="6" borderId="4" xfId="0" applyNumberFormat="1" applyFont="1" applyFill="1" applyBorder="1" applyAlignment="1">
      <alignment vertical="top"/>
    </xf>
    <xf numFmtId="0" fontId="7" fillId="6" borderId="4" xfId="0" applyFont="1" applyFill="1" applyBorder="1" applyAlignment="1">
      <alignment vertical="top"/>
    </xf>
    <xf numFmtId="49" fontId="7" fillId="6" borderId="4" xfId="0" applyNumberFormat="1" applyFont="1" applyFill="1" applyBorder="1" applyAlignment="1">
      <alignment vertical="top" wrapText="1"/>
    </xf>
    <xf numFmtId="0" fontId="0" fillId="6" borderId="4" xfId="0" applyNumberFormat="1" applyFont="1" applyFill="1" applyBorder="1" applyAlignment="1">
      <alignment horizontal="center"/>
    </xf>
    <xf numFmtId="0" fontId="7" fillId="6" borderId="4" xfId="0" applyFont="1" applyFill="1" applyBorder="1" applyAlignment="1">
      <alignment wrapText="1"/>
    </xf>
    <xf numFmtId="0" fontId="0" fillId="6" borderId="4" xfId="0" applyFont="1" applyFill="1" applyBorder="1" applyAlignment="1"/>
    <xf numFmtId="0" fontId="0" fillId="0" borderId="0" xfId="0" applyNumberFormat="1" applyFont="1" applyAlignment="1"/>
    <xf numFmtId="49" fontId="0" fillId="0" borderId="7" xfId="0" applyNumberFormat="1" applyFont="1" applyBorder="1" applyAlignment="1"/>
    <xf numFmtId="0" fontId="0" fillId="0" borderId="0" xfId="0" applyNumberFormat="1" applyFont="1" applyAlignment="1"/>
    <xf numFmtId="49" fontId="0" fillId="5" borderId="6" xfId="0" applyNumberFormat="1" applyFont="1" applyFill="1" applyBorder="1" applyAlignment="1"/>
    <xf numFmtId="49" fontId="0" fillId="5" borderId="2" xfId="0" applyNumberFormat="1" applyFont="1" applyFill="1" applyBorder="1" applyAlignment="1"/>
    <xf numFmtId="49" fontId="0" fillId="0" borderId="3" xfId="0" applyNumberFormat="1" applyFont="1" applyBorder="1" applyAlignment="1"/>
    <xf numFmtId="49" fontId="0" fillId="0" borderId="8" xfId="0" applyNumberFormat="1" applyFont="1" applyBorder="1" applyAlignment="1"/>
    <xf numFmtId="49" fontId="9" fillId="7" borderId="9" xfId="0" applyNumberFormat="1" applyFont="1" applyFill="1" applyBorder="1" applyAlignment="1"/>
    <xf numFmtId="49" fontId="0" fillId="0" borderId="1" xfId="0" applyNumberFormat="1" applyFont="1" applyBorder="1" applyAlignment="1"/>
    <xf numFmtId="0" fontId="0" fillId="0" borderId="1" xfId="0" applyNumberFormat="1" applyFont="1" applyBorder="1" applyAlignment="1"/>
    <xf numFmtId="0" fontId="0" fillId="0" borderId="1" xfId="0" applyFont="1" applyBorder="1" applyAlignment="1"/>
    <xf numFmtId="0" fontId="9" fillId="7" borderId="9" xfId="0" applyFont="1" applyFill="1" applyBorder="1" applyAlignment="1"/>
    <xf numFmtId="0" fontId="9" fillId="7" borderId="10" xfId="0" applyFont="1" applyFill="1" applyBorder="1" applyAlignment="1"/>
    <xf numFmtId="0" fontId="0" fillId="0" borderId="0" xfId="0" applyNumberFormat="1" applyFont="1" applyAlignment="1"/>
    <xf numFmtId="49" fontId="3" fillId="5" borderId="6" xfId="0" applyNumberFormat="1" applyFont="1" applyFill="1" applyBorder="1" applyAlignment="1"/>
    <xf numFmtId="49" fontId="3" fillId="5" borderId="2" xfId="0" applyNumberFormat="1" applyFont="1" applyFill="1" applyBorder="1" applyAlignment="1"/>
    <xf numFmtId="49" fontId="0" fillId="7" borderId="9" xfId="0" applyNumberFormat="1" applyFont="1" applyFill="1" applyBorder="1" applyAlignment="1"/>
    <xf numFmtId="49" fontId="0" fillId="0" borderId="10" xfId="0" applyNumberFormat="1" applyFont="1" applyBorder="1" applyAlignment="1"/>
    <xf numFmtId="49" fontId="0" fillId="0" borderId="11" xfId="0" applyNumberFormat="1" applyFont="1" applyBorder="1" applyAlignment="1"/>
    <xf numFmtId="49" fontId="0" fillId="0" borderId="12" xfId="0" applyNumberFormat="1" applyFont="1" applyBorder="1" applyAlignment="1"/>
    <xf numFmtId="0" fontId="0" fillId="7" borderId="9" xfId="0" applyFont="1" applyFill="1" applyBorder="1" applyAlignment="1"/>
    <xf numFmtId="0" fontId="0" fillId="0" borderId="0" xfId="0" applyNumberFormat="1" applyFont="1" applyAlignment="1"/>
    <xf numFmtId="49" fontId="0" fillId="5" borderId="6" xfId="0" applyNumberFormat="1" applyFont="1" applyFill="1" applyBorder="1" applyAlignment="1">
      <alignment wrapText="1"/>
    </xf>
    <xf numFmtId="49" fontId="0" fillId="5" borderId="7" xfId="0" applyNumberFormat="1" applyFont="1" applyFill="1" applyBorder="1" applyAlignment="1"/>
    <xf numFmtId="49" fontId="0" fillId="0" borderId="9" xfId="0" applyNumberFormat="1" applyFont="1" applyBorder="1" applyAlignment="1"/>
    <xf numFmtId="0" fontId="0" fillId="0" borderId="8" xfId="0" applyNumberFormat="1" applyFont="1" applyBorder="1" applyAlignment="1"/>
    <xf numFmtId="49" fontId="0" fillId="8" borderId="9" xfId="0" applyNumberFormat="1" applyFont="1" applyFill="1" applyBorder="1" applyAlignment="1"/>
    <xf numFmtId="49" fontId="0" fillId="6" borderId="5" xfId="0" applyNumberFormat="1" applyFont="1" applyFill="1" applyBorder="1" applyAlignment="1"/>
    <xf numFmtId="49" fontId="0" fillId="6" borderId="4" xfId="0" applyNumberFormat="1" applyFont="1" applyFill="1" applyBorder="1" applyAlignment="1"/>
    <xf numFmtId="49" fontId="0" fillId="9" borderId="9" xfId="0" applyNumberFormat="1" applyFont="1" applyFill="1" applyBorder="1" applyAlignment="1"/>
    <xf numFmtId="0" fontId="0" fillId="0" borderId="13" xfId="0" applyNumberFormat="1" applyFont="1" applyBorder="1" applyAlignment="1"/>
    <xf numFmtId="49" fontId="0" fillId="0" borderId="13" xfId="0" applyNumberFormat="1" applyFont="1" applyBorder="1" applyAlignment="1"/>
    <xf numFmtId="0" fontId="0" fillId="0" borderId="6" xfId="0" applyNumberFormat="1" applyFont="1" applyBorder="1" applyAlignment="1"/>
    <xf numFmtId="0" fontId="0" fillId="0" borderId="13" xfId="0" applyFont="1" applyBorder="1" applyAlignment="1"/>
    <xf numFmtId="49" fontId="0" fillId="6" borderId="13" xfId="0" applyNumberFormat="1" applyFont="1" applyFill="1" applyBorder="1" applyAlignment="1"/>
    <xf numFmtId="0" fontId="0" fillId="0" borderId="14" xfId="0" applyNumberFormat="1" applyFont="1" applyBorder="1" applyAlignment="1"/>
    <xf numFmtId="0" fontId="0" fillId="0" borderId="9" xfId="0" applyNumberFormat="1" applyFont="1" applyBorder="1" applyAlignment="1"/>
    <xf numFmtId="49" fontId="0" fillId="10" borderId="9" xfId="0" applyNumberFormat="1" applyFont="1" applyFill="1" applyBorder="1" applyAlignment="1"/>
    <xf numFmtId="49" fontId="0" fillId="6" borderId="9" xfId="0" applyNumberFormat="1" applyFont="1" applyFill="1" applyBorder="1" applyAlignment="1"/>
    <xf numFmtId="0" fontId="0" fillId="0" borderId="9" xfId="0" applyFont="1" applyBorder="1" applyAlignment="1"/>
    <xf numFmtId="49" fontId="0" fillId="6" borderId="15" xfId="0" applyNumberFormat="1" applyFont="1" applyFill="1" applyBorder="1" applyAlignment="1"/>
    <xf numFmtId="49" fontId="0" fillId="9" borderId="10" xfId="0" applyNumberFormat="1" applyFont="1" applyFill="1" applyBorder="1" applyAlignment="1"/>
    <xf numFmtId="0" fontId="0" fillId="0" borderId="0" xfId="0" applyNumberFormat="1" applyFont="1" applyAlignment="1"/>
    <xf numFmtId="0" fontId="0" fillId="0" borderId="0" xfId="0" applyNumberFormat="1" applyFont="1" applyAlignment="1"/>
    <xf numFmtId="49" fontId="3" fillId="5" borderId="6" xfId="0" applyNumberFormat="1" applyFont="1" applyFill="1" applyBorder="1" applyAlignment="1">
      <alignment wrapText="1"/>
    </xf>
    <xf numFmtId="49" fontId="3" fillId="5" borderId="2" xfId="0" applyNumberFormat="1" applyFont="1" applyFill="1" applyBorder="1" applyAlignment="1">
      <alignment wrapText="1"/>
    </xf>
    <xf numFmtId="49" fontId="3" fillId="6" borderId="2" xfId="0" applyNumberFormat="1" applyFont="1" applyFill="1" applyBorder="1" applyAlignment="1"/>
    <xf numFmtId="49" fontId="3" fillId="6" borderId="7" xfId="0" applyNumberFormat="1" applyFont="1" applyFill="1" applyBorder="1" applyAlignment="1"/>
    <xf numFmtId="49" fontId="0" fillId="11" borderId="14" xfId="0" applyNumberFormat="1" applyFont="1" applyFill="1" applyBorder="1" applyAlignment="1"/>
    <xf numFmtId="49" fontId="0" fillId="6" borderId="11" xfId="0" applyNumberFormat="1" applyFont="1" applyFill="1" applyBorder="1" applyAlignment="1"/>
    <xf numFmtId="0" fontId="0" fillId="6" borderId="5" xfId="0" applyFont="1" applyFill="1" applyBorder="1" applyAlignment="1"/>
    <xf numFmtId="49" fontId="0" fillId="6" borderId="3" xfId="0" applyNumberFormat="1" applyFont="1" applyFill="1" applyBorder="1" applyAlignment="1"/>
    <xf numFmtId="49" fontId="3" fillId="6" borderId="4" xfId="0" applyNumberFormat="1" applyFont="1" applyFill="1" applyBorder="1" applyAlignment="1"/>
    <xf numFmtId="49" fontId="0" fillId="11" borderId="8" xfId="0" applyNumberFormat="1" applyFont="1" applyFill="1" applyBorder="1" applyAlignment="1"/>
    <xf numFmtId="0" fontId="0" fillId="0" borderId="0" xfId="0" applyNumberFormat="1" applyFont="1" applyAlignment="1"/>
    <xf numFmtId="49" fontId="0" fillId="11" borderId="9" xfId="0" applyNumberFormat="1" applyFont="1" applyFill="1" applyBorder="1" applyAlignment="1"/>
    <xf numFmtId="0" fontId="0" fillId="0" borderId="0" xfId="0" applyNumberFormat="1" applyFont="1" applyAlignment="1"/>
    <xf numFmtId="49" fontId="10" fillId="6" borderId="4" xfId="0" applyNumberFormat="1" applyFont="1" applyFill="1" applyBorder="1" applyAlignment="1">
      <alignment vertical="center"/>
    </xf>
    <xf numFmtId="0" fontId="10" fillId="6" borderId="4" xfId="0" applyFont="1" applyFill="1" applyBorder="1" applyAlignment="1">
      <alignment vertical="center"/>
    </xf>
    <xf numFmtId="0" fontId="0" fillId="0" borderId="0" xfId="0" applyFont="1" applyAlignment="1">
      <alignment horizontal="left" wrapText="1"/>
    </xf>
    <xf numFmtId="0" fontId="0" fillId="0" borderId="0" xfId="0" applyFont="1" applyAlignment="1"/>
  </cellXfs>
  <cellStyles count="1">
    <cellStyle name="Normal" xfId="0" builtinId="0"/>
  </cellStyles>
  <dxfs count="11">
    <dxf>
      <font>
        <color rgb="FF006100"/>
      </font>
      <fill>
        <patternFill patternType="solid">
          <fgColor indexed="17"/>
          <bgColor indexed="28"/>
        </patternFill>
      </fill>
    </dxf>
    <dxf>
      <font>
        <color rgb="FF006100"/>
      </font>
      <fill>
        <patternFill patternType="solid">
          <fgColor indexed="17"/>
          <bgColor indexed="2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
      <font>
        <color rgb="FF9C5700"/>
      </font>
      <fill>
        <patternFill patternType="solid">
          <fgColor indexed="17"/>
          <bgColor indexed="18"/>
        </patternFill>
      </fill>
    </dxf>
    <dxf>
      <font>
        <color rgb="FFC5DEB5"/>
      </font>
      <fill>
        <patternFill patternType="solid">
          <fgColor indexed="17"/>
          <bgColor indexed="16"/>
        </patternFill>
      </fill>
    </dxf>
    <dxf>
      <font>
        <color rgb="FFADACAC"/>
      </font>
      <fill>
        <patternFill patternType="solid">
          <fgColor indexed="17"/>
          <bgColor indexed="21"/>
        </patternFill>
      </fill>
    </dxf>
    <dxf>
      <font>
        <color rgb="FF9C5700"/>
      </font>
      <fill>
        <patternFill patternType="solid">
          <fgColor indexed="17"/>
          <bgColor indexed="18"/>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002060"/>
      <rgbColor rgb="FFFFFF00"/>
      <rgbColor rgb="FFBFBFBF"/>
      <rgbColor rgb="FFC5DEB5"/>
      <rgbColor rgb="00000000"/>
      <rgbColor rgb="FFFFEB9C"/>
      <rgbColor rgb="FF9C5700"/>
      <rgbColor rgb="FFFFFFFF"/>
      <rgbColor rgb="FFADACAC"/>
      <rgbColor rgb="FF0563C1"/>
      <rgbColor rgb="FFFFF2CB"/>
      <rgbColor rgb="FFFFD965"/>
      <rgbColor rgb="FFF4B083"/>
      <rgbColor rgb="FFFBE4D5"/>
      <rgbColor rgb="FFB4C6E7"/>
      <rgbColor rgb="FFC6EFCE"/>
      <rgbColor rgb="FF00610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428626</xdr:colOff>
      <xdr:row>1</xdr:row>
      <xdr:rowOff>172193</xdr:rowOff>
    </xdr:from>
    <xdr:to>
      <xdr:col>8</xdr:col>
      <xdr:colOff>790575</xdr:colOff>
      <xdr:row>6</xdr:row>
      <xdr:rowOff>163423</xdr:rowOff>
    </xdr:to>
    <xdr:grpSp>
      <xdr:nvGrpSpPr>
        <xdr:cNvPr id="9" name="Rectangle: Rounded Corners 1">
          <a:extLst>
            <a:ext uri="{FF2B5EF4-FFF2-40B4-BE49-F238E27FC236}">
              <a16:creationId xmlns:a16="http://schemas.microsoft.com/office/drawing/2014/main" id="{00000000-0008-0000-0700-000009000000}"/>
            </a:ext>
          </a:extLst>
        </xdr:cNvPr>
        <xdr:cNvGrpSpPr/>
      </xdr:nvGrpSpPr>
      <xdr:grpSpPr>
        <a:xfrm>
          <a:off x="5661026" y="375393"/>
          <a:ext cx="2508249" cy="1007230"/>
          <a:chOff x="0" y="-18306"/>
          <a:chExt cx="2508249" cy="1007230"/>
        </a:xfrm>
      </xdr:grpSpPr>
      <xdr:sp macro="" textlink="">
        <xdr:nvSpPr>
          <xdr:cNvPr id="7" name="Shape 7">
            <a:extLst>
              <a:ext uri="{FF2B5EF4-FFF2-40B4-BE49-F238E27FC236}">
                <a16:creationId xmlns:a16="http://schemas.microsoft.com/office/drawing/2014/main" id="{00000000-0008-0000-0700-000007000000}"/>
              </a:ext>
            </a:extLst>
          </xdr:cNvPr>
          <xdr:cNvSpPr/>
        </xdr:nvSpPr>
        <xdr:spPr>
          <a:xfrm>
            <a:off x="0" y="0"/>
            <a:ext cx="2508250" cy="970618"/>
          </a:xfrm>
          <a:prstGeom prst="roundRect">
            <a:avLst>
              <a:gd name="adj" fmla="val 16667"/>
            </a:avLst>
          </a:prstGeom>
          <a:solidFill>
            <a:srgbClr val="E6E6E6"/>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8" name="Shape 8">
            <a:extLst>
              <a:ext uri="{FF2B5EF4-FFF2-40B4-BE49-F238E27FC236}">
                <a16:creationId xmlns:a16="http://schemas.microsoft.com/office/drawing/2014/main" id="{00000000-0008-0000-0700-000008000000}"/>
              </a:ext>
            </a:extLst>
          </xdr:cNvPr>
          <xdr:cNvSpPr txBox="1"/>
        </xdr:nvSpPr>
        <xdr:spPr>
          <a:xfrm>
            <a:off x="28331" y="-18307"/>
            <a:ext cx="2451587" cy="1007231"/>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Work in progress!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endParaRPr sz="1100" b="0" i="0" u="none" strike="noStrike" cap="none" spc="0" baseline="0">
              <a:ln>
                <a:noFill/>
              </a:ln>
              <a:solidFill>
                <a:srgbClr val="000000"/>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Leave this sheet blank for now.</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6017560</xdr:colOff>
      <xdr:row>23</xdr:row>
      <xdr:rowOff>123264</xdr:rowOff>
    </xdr:from>
    <xdr:to>
      <xdr:col>0</xdr:col>
      <xdr:colOff>6359338</xdr:colOff>
      <xdr:row>28</xdr:row>
      <xdr:rowOff>22410</xdr:rowOff>
    </xdr:to>
    <xdr:sp macro="" textlink="">
      <xdr:nvSpPr>
        <xdr:cNvPr id="13" name="Straight Arrow Connector 1">
          <a:extLst>
            <a:ext uri="{FF2B5EF4-FFF2-40B4-BE49-F238E27FC236}">
              <a16:creationId xmlns:a16="http://schemas.microsoft.com/office/drawing/2014/main" id="{00000000-0008-0000-0800-00000D000000}"/>
            </a:ext>
          </a:extLst>
        </xdr:cNvPr>
        <xdr:cNvSpPr/>
      </xdr:nvSpPr>
      <xdr:spPr>
        <a:xfrm flipH="1">
          <a:off x="6017560" y="4803214"/>
          <a:ext cx="341779" cy="915147"/>
        </a:xfrm>
        <a:prstGeom prst="line">
          <a:avLst/>
        </a:prstGeom>
        <a:noFill/>
        <a:ln w="28575" cap="flat">
          <a:solidFill>
            <a:srgbClr val="8FAADC"/>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0</xdr:col>
      <xdr:colOff>5087470</xdr:colOff>
      <xdr:row>13</xdr:row>
      <xdr:rowOff>169232</xdr:rowOff>
    </xdr:from>
    <xdr:to>
      <xdr:col>0</xdr:col>
      <xdr:colOff>7631206</xdr:colOff>
      <xdr:row>23</xdr:row>
      <xdr:rowOff>160030</xdr:rowOff>
    </xdr:to>
    <xdr:grpSp>
      <xdr:nvGrpSpPr>
        <xdr:cNvPr id="16" name="Rectangle: Rounded Corners 2">
          <a:extLst>
            <a:ext uri="{FF2B5EF4-FFF2-40B4-BE49-F238E27FC236}">
              <a16:creationId xmlns:a16="http://schemas.microsoft.com/office/drawing/2014/main" id="{00000000-0008-0000-0800-000010000000}"/>
            </a:ext>
          </a:extLst>
        </xdr:cNvPr>
        <xdr:cNvGrpSpPr/>
      </xdr:nvGrpSpPr>
      <xdr:grpSpPr>
        <a:xfrm>
          <a:off x="5087470" y="2810832"/>
          <a:ext cx="2543736" cy="2022798"/>
          <a:chOff x="0" y="-36766"/>
          <a:chExt cx="2543736" cy="2022798"/>
        </a:xfrm>
      </xdr:grpSpPr>
      <xdr:sp macro="" textlink="">
        <xdr:nvSpPr>
          <xdr:cNvPr id="14" name="Shape 14">
            <a:extLst>
              <a:ext uri="{FF2B5EF4-FFF2-40B4-BE49-F238E27FC236}">
                <a16:creationId xmlns:a16="http://schemas.microsoft.com/office/drawing/2014/main" id="{00000000-0008-0000-0800-00000E000000}"/>
              </a:ext>
            </a:extLst>
          </xdr:cNvPr>
          <xdr:cNvSpPr/>
        </xdr:nvSpPr>
        <xdr:spPr>
          <a:xfrm>
            <a:off x="0" y="0"/>
            <a:ext cx="2543737" cy="1949266"/>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15" name="Shape 15">
            <a:extLst>
              <a:ext uri="{FF2B5EF4-FFF2-40B4-BE49-F238E27FC236}">
                <a16:creationId xmlns:a16="http://schemas.microsoft.com/office/drawing/2014/main" id="{00000000-0008-0000-0800-00000F000000}"/>
              </a:ext>
            </a:extLst>
          </xdr:cNvPr>
          <xdr:cNvSpPr txBox="1"/>
        </xdr:nvSpPr>
        <xdr:spPr>
          <a:xfrm>
            <a:off x="76104" y="-36767"/>
            <a:ext cx="2391528" cy="2022799"/>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formula to create new pipeline_scidb names.</a:t>
            </a: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Please do not alter any existing workflows directly. Create a new row instead!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1912284</xdr:colOff>
      <xdr:row>12</xdr:row>
      <xdr:rowOff>155761</xdr:rowOff>
    </xdr:from>
    <xdr:to>
      <xdr:col>2</xdr:col>
      <xdr:colOff>1181100</xdr:colOff>
      <xdr:row>31</xdr:row>
      <xdr:rowOff>184337</xdr:rowOff>
    </xdr:to>
    <xdr:sp macro="" textlink="">
      <xdr:nvSpPr>
        <xdr:cNvPr id="18" name="Straight Arrow Connector 2">
          <a:extLst>
            <a:ext uri="{FF2B5EF4-FFF2-40B4-BE49-F238E27FC236}">
              <a16:creationId xmlns:a16="http://schemas.microsoft.com/office/drawing/2014/main" id="{00000000-0008-0000-0900-000012000000}"/>
            </a:ext>
          </a:extLst>
        </xdr:cNvPr>
        <xdr:cNvSpPr/>
      </xdr:nvSpPr>
      <xdr:spPr>
        <a:xfrm flipH="1" flipV="1">
          <a:off x="2585384" y="2594161"/>
          <a:ext cx="2774017" cy="3889377"/>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twoCellAnchor>
    <xdr:from>
      <xdr:col>1</xdr:col>
      <xdr:colOff>3136364</xdr:colOff>
      <xdr:row>31</xdr:row>
      <xdr:rowOff>172036</xdr:rowOff>
    </xdr:from>
    <xdr:to>
      <xdr:col>3</xdr:col>
      <xdr:colOff>595756</xdr:colOff>
      <xdr:row>35</xdr:row>
      <xdr:rowOff>35925</xdr:rowOff>
    </xdr:to>
    <xdr:grpSp>
      <xdr:nvGrpSpPr>
        <xdr:cNvPr id="21" name="Rectangle: Rounded Corners 1">
          <a:extLst>
            <a:ext uri="{FF2B5EF4-FFF2-40B4-BE49-F238E27FC236}">
              <a16:creationId xmlns:a16="http://schemas.microsoft.com/office/drawing/2014/main" id="{00000000-0008-0000-0900-000015000000}"/>
            </a:ext>
          </a:extLst>
        </xdr:cNvPr>
        <xdr:cNvGrpSpPr/>
      </xdr:nvGrpSpPr>
      <xdr:grpSpPr>
        <a:xfrm>
          <a:off x="3809464" y="6471236"/>
          <a:ext cx="3110892" cy="676689"/>
          <a:chOff x="0" y="-12300"/>
          <a:chExt cx="3110891" cy="676688"/>
        </a:xfrm>
      </xdr:grpSpPr>
      <xdr:sp macro="" textlink="">
        <xdr:nvSpPr>
          <xdr:cNvPr id="19" name="Shape 19">
            <a:extLst>
              <a:ext uri="{FF2B5EF4-FFF2-40B4-BE49-F238E27FC236}">
                <a16:creationId xmlns:a16="http://schemas.microsoft.com/office/drawing/2014/main" id="{00000000-0008-0000-0900-000013000000}"/>
              </a:ext>
            </a:extLst>
          </xdr:cNvPr>
          <xdr:cNvSpPr/>
        </xdr:nvSpPr>
        <xdr:spPr>
          <a:xfrm>
            <a:off x="0" y="0"/>
            <a:ext cx="3110892" cy="652089"/>
          </a:xfrm>
          <a:prstGeom prst="roundRect">
            <a:avLst>
              <a:gd name="adj" fmla="val 16667"/>
            </a:avLst>
          </a:prstGeom>
          <a:solidFill>
            <a:srgbClr val="2F5597"/>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0" name="Shape 20">
            <a:extLst>
              <a:ext uri="{FF2B5EF4-FFF2-40B4-BE49-F238E27FC236}">
                <a16:creationId xmlns:a16="http://schemas.microsoft.com/office/drawing/2014/main" id="{00000000-0008-0000-0900-000014000000}"/>
              </a:ext>
            </a:extLst>
          </xdr:cNvPr>
          <xdr:cNvSpPr txBox="1"/>
        </xdr:nvSpPr>
        <xdr:spPr>
          <a:xfrm>
            <a:off x="12781" y="-12301"/>
            <a:ext cx="3085329" cy="67669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Concatenation of different columns defined in this sheet. Use the existing formula to create new filter_name(s)</a:t>
            </a:r>
          </a:p>
        </xdr:txBody>
      </xdr:sp>
    </xdr:grpSp>
    <xdr:clientData/>
  </xdr:twoCellAnchor>
  <xdr:twoCellAnchor>
    <xdr:from>
      <xdr:col>5</xdr:col>
      <xdr:colOff>3638550</xdr:colOff>
      <xdr:row>31</xdr:row>
      <xdr:rowOff>77173</xdr:rowOff>
    </xdr:from>
    <xdr:to>
      <xdr:col>9</xdr:col>
      <xdr:colOff>628650</xdr:colOff>
      <xdr:row>38</xdr:row>
      <xdr:rowOff>173276</xdr:rowOff>
    </xdr:to>
    <xdr:grpSp>
      <xdr:nvGrpSpPr>
        <xdr:cNvPr id="24" name="Rectangle: Rounded Corners 3">
          <a:extLst>
            <a:ext uri="{FF2B5EF4-FFF2-40B4-BE49-F238E27FC236}">
              <a16:creationId xmlns:a16="http://schemas.microsoft.com/office/drawing/2014/main" id="{00000000-0008-0000-0900-000018000000}"/>
            </a:ext>
          </a:extLst>
        </xdr:cNvPr>
        <xdr:cNvGrpSpPr/>
      </xdr:nvGrpSpPr>
      <xdr:grpSpPr>
        <a:xfrm>
          <a:off x="16351250" y="6376373"/>
          <a:ext cx="4711700" cy="1518503"/>
          <a:chOff x="0" y="-27599"/>
          <a:chExt cx="4711700" cy="1518503"/>
        </a:xfrm>
      </xdr:grpSpPr>
      <xdr:sp macro="" textlink="">
        <xdr:nvSpPr>
          <xdr:cNvPr id="22" name="Shape 22">
            <a:extLst>
              <a:ext uri="{FF2B5EF4-FFF2-40B4-BE49-F238E27FC236}">
                <a16:creationId xmlns:a16="http://schemas.microsoft.com/office/drawing/2014/main" id="{00000000-0008-0000-0900-000016000000}"/>
              </a:ext>
            </a:extLst>
          </xdr:cNvPr>
          <xdr:cNvSpPr/>
        </xdr:nvSpPr>
        <xdr:spPr>
          <a:xfrm>
            <a:off x="0" y="0"/>
            <a:ext cx="4711700" cy="1463305"/>
          </a:xfrm>
          <a:prstGeom prst="roundRect">
            <a:avLst>
              <a:gd name="adj" fmla="val 16667"/>
            </a:avLst>
          </a:prstGeom>
          <a:solidFill>
            <a:schemeClr val="accent4"/>
          </a:solidFill>
          <a:ln w="12700" cap="flat">
            <a:solidFill>
              <a:srgbClr val="32538F"/>
            </a:solidFill>
            <a:prstDash val="solid"/>
            <a:miter lim="800000"/>
          </a:ln>
          <a:effectLst>
            <a:outerShdw blurRad="50800" dist="38100" dir="8100000" rotWithShape="0">
              <a:srgbClr val="000000">
                <a:alpha val="40000"/>
              </a:srgbClr>
            </a:outerShdw>
          </a:effectLst>
        </xdr:spPr>
        <xdr:txBody>
          <a:bodyPr/>
          <a:lstStyle/>
          <a:p>
            <a:endParaRPr/>
          </a:p>
        </xdr:txBody>
      </xdr:sp>
      <xdr:sp macro="" textlink="">
        <xdr:nvSpPr>
          <xdr:cNvPr id="23" name="Shape 23">
            <a:extLst>
              <a:ext uri="{FF2B5EF4-FFF2-40B4-BE49-F238E27FC236}">
                <a16:creationId xmlns:a16="http://schemas.microsoft.com/office/drawing/2014/main" id="{00000000-0008-0000-0900-000017000000}"/>
              </a:ext>
            </a:extLst>
          </xdr:cNvPr>
          <xdr:cNvSpPr txBox="1"/>
        </xdr:nvSpPr>
        <xdr:spPr>
          <a:xfrm>
            <a:off x="52383" y="-27600"/>
            <a:ext cx="4606934" cy="1518504"/>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45719" tIns="45719" rIns="45719" bIns="45719" numCol="1" anchor="t">
            <a:noAutofit/>
          </a:bodyPr>
          <a:lstStyle/>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Within each quantification_level unit this column decides which output filter should be presented to the end-user by default if multiple output filters exists.</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br>
              <a:rPr sz="1100" b="0" i="0" u="none" strike="noStrike" cap="none" spc="0" baseline="0">
                <a:ln>
                  <a:noFill/>
                </a:ln>
                <a:solidFill>
                  <a:srgbClr val="FFFFFF"/>
                </a:solidFill>
                <a:uFillTx/>
                <a:latin typeface="Calibri"/>
                <a:ea typeface="Calibri"/>
                <a:cs typeface="Calibri"/>
                <a:sym typeface="Calibri"/>
              </a:rPr>
            </a:br>
            <a:r>
              <a:rPr sz="1100" b="0" i="0" u="none" strike="noStrike" cap="none" spc="0" baseline="0">
                <a:ln>
                  <a:noFill/>
                </a:ln>
                <a:solidFill>
                  <a:srgbClr val="000000"/>
                </a:solidFill>
                <a:uFillTx/>
                <a:latin typeface="Calibri"/>
                <a:ea typeface="Calibri"/>
                <a:cs typeface="Calibri"/>
                <a:sym typeface="Calibri"/>
              </a:rPr>
              <a:t>1: preferred; </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2: preferred if (1) does not exist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a:t>
            </a:r>
            <a:endParaRPr sz="1100" b="0" i="0" u="none" strike="noStrike" cap="none" spc="0" baseline="0">
              <a:ln>
                <a:noFill/>
              </a:ln>
              <a:solidFill>
                <a:srgbClr val="FFFFFF"/>
              </a:solidFill>
              <a:uFillTx/>
              <a:latin typeface="Calibri"/>
              <a:ea typeface="Calibri"/>
              <a:cs typeface="Calibri"/>
              <a:sym typeface="Calibri"/>
            </a:endParaRPr>
          </a:p>
          <a:p>
            <a:pPr marL="0" marR="0" indent="0" algn="ctr" defTabSz="914400" latinLnBrk="0">
              <a:lnSpc>
                <a:spcPct val="100000"/>
              </a:lnSpc>
              <a:spcBef>
                <a:spcPts val="0"/>
              </a:spcBef>
              <a:spcAft>
                <a:spcPts val="0"/>
              </a:spcAft>
              <a:buClrTx/>
              <a:buSzTx/>
              <a:buFontTx/>
              <a:buNone/>
              <a:tabLst/>
              <a:defRPr sz="1100" b="0" i="0" u="none" strike="noStrike" cap="none" spc="0" baseline="0">
                <a:ln>
                  <a:noFill/>
                </a:ln>
                <a:solidFill>
                  <a:srgbClr val="000000"/>
                </a:solidFill>
                <a:uFillTx/>
                <a:latin typeface="Calibri"/>
                <a:ea typeface="Calibri"/>
                <a:cs typeface="Calibri"/>
                <a:sym typeface="Calibri"/>
              </a:defRPr>
            </a:pPr>
            <a:r>
              <a:rPr sz="1100" b="0" i="0" u="none" strike="noStrike" cap="none" spc="0" baseline="0">
                <a:ln>
                  <a:noFill/>
                </a:ln>
                <a:solidFill>
                  <a:srgbClr val="000000"/>
                </a:solidFill>
                <a:uFillTx/>
                <a:latin typeface="Calibri"/>
                <a:ea typeface="Calibri"/>
                <a:cs typeface="Calibri"/>
                <a:sym typeface="Calibri"/>
              </a:rPr>
              <a:t>999: least preferred</a:t>
            </a:r>
          </a:p>
        </xdr:txBody>
      </xdr:sp>
    </xdr:grpSp>
    <xdr:clientData/>
  </xdr:twoCellAnchor>
  <xdr:twoCellAnchor>
    <xdr:from>
      <xdr:col>7</xdr:col>
      <xdr:colOff>105336</xdr:colOff>
      <xdr:row>9</xdr:row>
      <xdr:rowOff>133354</xdr:rowOff>
    </xdr:from>
    <xdr:to>
      <xdr:col>8</xdr:col>
      <xdr:colOff>209549</xdr:colOff>
      <xdr:row>31</xdr:row>
      <xdr:rowOff>104772</xdr:rowOff>
    </xdr:to>
    <xdr:sp macro="" textlink="">
      <xdr:nvSpPr>
        <xdr:cNvPr id="25" name="Straight Arrow Connector 4">
          <a:extLst>
            <a:ext uri="{FF2B5EF4-FFF2-40B4-BE49-F238E27FC236}">
              <a16:creationId xmlns:a16="http://schemas.microsoft.com/office/drawing/2014/main" id="{00000000-0008-0000-0900-000019000000}"/>
            </a:ext>
          </a:extLst>
        </xdr:cNvPr>
        <xdr:cNvSpPr/>
      </xdr:nvSpPr>
      <xdr:spPr>
        <a:xfrm flipV="1">
          <a:off x="18710836" y="1962154"/>
          <a:ext cx="1259914" cy="4441819"/>
        </a:xfrm>
        <a:prstGeom prst="line">
          <a:avLst/>
        </a:prstGeom>
        <a:noFill/>
        <a:ln w="28575" cap="flat">
          <a:solidFill>
            <a:srgbClr val="B4C7E7"/>
          </a:solidFill>
          <a:prstDash val="solid"/>
          <a:miter lim="800000"/>
          <a:tailEnd type="triangle" w="med" len="med"/>
        </a:ln>
        <a:effectLst>
          <a:outerShdw blurRad="50800" dist="38100" dir="8100000" rotWithShape="0">
            <a:srgbClr val="000000">
              <a:alpha val="40000"/>
            </a:srgbClr>
          </a:outerShdw>
        </a:effectLst>
      </xdr:spPr>
      <xdr:txBody>
        <a:bodyPr/>
        <a:lstStyle/>
        <a:p>
          <a:endParaRP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hyperlink" Target="https://clinicaltrials.gov/ct2/show/yyyy" TargetMode="External"/><Relationship Id="rId2" Type="http://schemas.openxmlformats.org/officeDocument/2006/relationships/hyperlink" Target="mailto:mjane@pharmacompany.com" TargetMode="External"/><Relationship Id="rId1" Type="http://schemas.openxmlformats.org/officeDocument/2006/relationships/hyperlink" Target="https://clinicaltrials.gov/ct2/show/xxxx" TargetMode="External"/><Relationship Id="rId4" Type="http://schemas.openxmlformats.org/officeDocument/2006/relationships/hyperlink" Target="mailto:mjane@pharmacompany.com" TargetMode="Externa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8"/>
  <sheetViews>
    <sheetView showGridLines="0" workbookViewId="0"/>
  </sheetViews>
  <sheetFormatPr baseColWidth="10" defaultColWidth="10" defaultRowHeight="13" customHeight="1" x14ac:dyDescent="0.2"/>
  <cols>
    <col min="1" max="1" width="2" customWidth="1"/>
    <col min="2" max="4" width="28" customWidth="1"/>
  </cols>
  <sheetData>
    <row r="3" spans="2:4" ht="50" customHeight="1" x14ac:dyDescent="0.2">
      <c r="B3" s="98" t="s">
        <v>0</v>
      </c>
      <c r="C3" s="99"/>
      <c r="D3" s="99"/>
    </row>
    <row r="7" spans="2:4" ht="19" x14ac:dyDescent="0.25">
      <c r="B7" s="1" t="s">
        <v>1</v>
      </c>
      <c r="C7" s="1" t="s">
        <v>2</v>
      </c>
      <c r="D7" s="1" t="s">
        <v>3</v>
      </c>
    </row>
    <row r="9" spans="2:4" ht="16" x14ac:dyDescent="0.2">
      <c r="B9" s="2" t="s">
        <v>4</v>
      </c>
      <c r="C9" s="2"/>
      <c r="D9" s="2"/>
    </row>
    <row r="10" spans="2:4" ht="16" x14ac:dyDescent="0.2">
      <c r="B10" s="3"/>
      <c r="C10" s="3" t="s">
        <v>5</v>
      </c>
      <c r="D10" s="4" t="s">
        <v>4</v>
      </c>
    </row>
    <row r="11" spans="2:4" ht="16" x14ac:dyDescent="0.2">
      <c r="B11" s="2" t="s">
        <v>10</v>
      </c>
      <c r="C11" s="2"/>
      <c r="D11" s="2"/>
    </row>
    <row r="12" spans="2:4" ht="16" x14ac:dyDescent="0.2">
      <c r="B12" s="3"/>
      <c r="C12" s="3" t="s">
        <v>5</v>
      </c>
      <c r="D12" s="4" t="s">
        <v>10</v>
      </c>
    </row>
    <row r="13" spans="2:4" ht="16" x14ac:dyDescent="0.2">
      <c r="B13" s="2" t="s">
        <v>242</v>
      </c>
      <c r="C13" s="2"/>
      <c r="D13" s="2"/>
    </row>
    <row r="14" spans="2:4" ht="16" x14ac:dyDescent="0.2">
      <c r="B14" s="3"/>
      <c r="C14" s="3" t="s">
        <v>5</v>
      </c>
      <c r="D14" s="4" t="s">
        <v>242</v>
      </c>
    </row>
    <row r="15" spans="2:4" ht="16" x14ac:dyDescent="0.2">
      <c r="B15" s="2" t="s">
        <v>262</v>
      </c>
      <c r="C15" s="2"/>
      <c r="D15" s="2"/>
    </row>
    <row r="16" spans="2:4" ht="16" x14ac:dyDescent="0.2">
      <c r="B16" s="3"/>
      <c r="C16" s="3" t="s">
        <v>5</v>
      </c>
      <c r="D16" s="4" t="s">
        <v>262</v>
      </c>
    </row>
    <row r="17" spans="2:4" ht="16" x14ac:dyDescent="0.2">
      <c r="B17" s="2" t="s">
        <v>282</v>
      </c>
      <c r="C17" s="2"/>
      <c r="D17" s="2"/>
    </row>
    <row r="18" spans="2:4" ht="16" x14ac:dyDescent="0.2">
      <c r="B18" s="3"/>
      <c r="C18" s="3" t="s">
        <v>5</v>
      </c>
      <c r="D18" s="4" t="s">
        <v>282</v>
      </c>
    </row>
    <row r="19" spans="2:4" ht="16" x14ac:dyDescent="0.2">
      <c r="B19" s="2" t="s">
        <v>304</v>
      </c>
      <c r="C19" s="2"/>
      <c r="D19" s="2"/>
    </row>
    <row r="20" spans="2:4" ht="16" x14ac:dyDescent="0.2">
      <c r="B20" s="3"/>
      <c r="C20" s="3" t="s">
        <v>5</v>
      </c>
      <c r="D20" s="4" t="s">
        <v>304</v>
      </c>
    </row>
    <row r="21" spans="2:4" ht="16" x14ac:dyDescent="0.2">
      <c r="B21" s="2" t="s">
        <v>323</v>
      </c>
      <c r="C21" s="2"/>
      <c r="D21" s="2"/>
    </row>
    <row r="22" spans="2:4" ht="16" x14ac:dyDescent="0.2">
      <c r="B22" s="3"/>
      <c r="C22" s="3" t="s">
        <v>5</v>
      </c>
      <c r="D22" s="4" t="s">
        <v>323</v>
      </c>
    </row>
    <row r="23" spans="2:4" ht="16" x14ac:dyDescent="0.2">
      <c r="B23" s="2" t="s">
        <v>324</v>
      </c>
      <c r="C23" s="2"/>
      <c r="D23" s="2"/>
    </row>
    <row r="24" spans="2:4" ht="16" x14ac:dyDescent="0.2">
      <c r="B24" s="3"/>
      <c r="C24" s="3" t="s">
        <v>5</v>
      </c>
      <c r="D24" s="4" t="s">
        <v>324</v>
      </c>
    </row>
    <row r="25" spans="2:4" ht="16" x14ac:dyDescent="0.2">
      <c r="B25" s="2" t="s">
        <v>406</v>
      </c>
      <c r="C25" s="2"/>
      <c r="D25" s="2"/>
    </row>
    <row r="26" spans="2:4" ht="16" x14ac:dyDescent="0.2">
      <c r="B26" s="3"/>
      <c r="C26" s="3" t="s">
        <v>5</v>
      </c>
      <c r="D26" s="4" t="s">
        <v>406</v>
      </c>
    </row>
    <row r="27" spans="2:4" ht="16" x14ac:dyDescent="0.2">
      <c r="B27" s="2" t="s">
        <v>493</v>
      </c>
      <c r="C27" s="2"/>
      <c r="D27" s="2"/>
    </row>
    <row r="28" spans="2:4" ht="16" x14ac:dyDescent="0.2">
      <c r="B28" s="3"/>
      <c r="C28" s="3" t="s">
        <v>5</v>
      </c>
      <c r="D28" s="4" t="s">
        <v>493</v>
      </c>
    </row>
  </sheetData>
  <mergeCells count="1">
    <mergeCell ref="B3:D3"/>
  </mergeCells>
  <hyperlinks>
    <hyperlink ref="D10" location="'XLS version'!R1C1" display="XLS version" xr:uid="{00000000-0004-0000-0000-000000000000}"/>
    <hyperlink ref="D12" location="'Definitions'!R1C1" display="Definitions" xr:uid="{00000000-0004-0000-0000-000001000000}"/>
    <hyperlink ref="D14" location="'Studies'!R1C1" display="Studies" xr:uid="{00000000-0004-0000-0000-000002000000}"/>
    <hyperlink ref="D16" location="'Subjects'!R1C1" display="Subjects" xr:uid="{00000000-0004-0000-0000-000003000000}"/>
    <hyperlink ref="D18" location="'Samples'!R1C1" display="Samples" xr:uid="{00000000-0004-0000-0000-000004000000}"/>
    <hyperlink ref="D20" location="'Pipelines'!R1C1" display="Pipelines" xr:uid="{00000000-0004-0000-0000-000005000000}"/>
    <hyperlink ref="D22" location="'Contrasts'!R1C1" display="Contrasts" xr:uid="{00000000-0004-0000-0000-000006000000}"/>
    <hyperlink ref="D24" location="'pipeline_choices'!R1C1" display="pipeline_choices" xr:uid="{00000000-0004-0000-0000-000007000000}"/>
    <hyperlink ref="D26" location="'filter_choices'!R1C1" display="filter_choices" xr:uid="{00000000-0004-0000-0000-000008000000}"/>
    <hyperlink ref="D28" location="'featureset_choices'!R1C1" display="featureset_choices" xr:uid="{00000000-0004-0000-0000-000009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39"/>
  <sheetViews>
    <sheetView showGridLines="0" workbookViewId="0"/>
  </sheetViews>
  <sheetFormatPr baseColWidth="10" defaultColWidth="8.83203125" defaultRowHeight="16" customHeight="1" x14ac:dyDescent="0.2"/>
  <cols>
    <col min="1" max="1" width="8.83203125" style="93" customWidth="1"/>
    <col min="2" max="2" width="46" style="93" customWidth="1"/>
    <col min="3" max="4" width="28.1640625" style="93" customWidth="1"/>
    <col min="5" max="6" width="55.6640625" style="93" customWidth="1"/>
    <col min="7" max="7" width="21.6640625" style="93" customWidth="1"/>
    <col min="8" max="8" width="15.1640625" style="93" customWidth="1"/>
    <col min="9" max="256" width="8.83203125" style="93" customWidth="1"/>
  </cols>
  <sheetData>
    <row r="1" spans="1:10" ht="16" customHeight="1" x14ac:dyDescent="0.2">
      <c r="A1" s="13" t="s">
        <v>117</v>
      </c>
      <c r="B1" s="14" t="s">
        <v>119</v>
      </c>
      <c r="C1" s="14" t="s">
        <v>121</v>
      </c>
      <c r="D1" s="14" t="s">
        <v>124</v>
      </c>
      <c r="E1" s="14" t="s">
        <v>126</v>
      </c>
      <c r="F1" s="14" t="s">
        <v>128</v>
      </c>
      <c r="G1" s="14" t="s">
        <v>89</v>
      </c>
      <c r="H1" s="14" t="s">
        <v>130</v>
      </c>
      <c r="I1" s="14" t="s">
        <v>132</v>
      </c>
      <c r="J1" s="18"/>
    </row>
    <row r="2" spans="1:10" ht="16" customHeight="1" x14ac:dyDescent="0.2">
      <c r="A2" s="64">
        <v>1</v>
      </c>
      <c r="B2" s="94" t="s">
        <v>407</v>
      </c>
      <c r="C2" s="57" t="s">
        <v>408</v>
      </c>
      <c r="D2" s="25" t="s">
        <v>409</v>
      </c>
      <c r="E2" s="25" t="s">
        <v>410</v>
      </c>
      <c r="F2" s="26"/>
      <c r="G2" s="25" t="s">
        <v>341</v>
      </c>
      <c r="H2" s="24" t="b">
        <v>1</v>
      </c>
      <c r="I2" s="24">
        <v>1</v>
      </c>
      <c r="J2" s="26"/>
    </row>
    <row r="3" spans="1:10" ht="16" customHeight="1" x14ac:dyDescent="0.2">
      <c r="A3" s="48">
        <f>A2+1</f>
        <v>2</v>
      </c>
      <c r="B3" s="94" t="s">
        <v>311</v>
      </c>
      <c r="C3" s="44" t="s">
        <v>408</v>
      </c>
      <c r="D3" s="11" t="s">
        <v>411</v>
      </c>
      <c r="E3" s="11" t="s">
        <v>412</v>
      </c>
      <c r="F3" s="9"/>
      <c r="G3" s="11" t="s">
        <v>413</v>
      </c>
      <c r="H3" s="32" t="b">
        <v>1</v>
      </c>
      <c r="I3" s="32">
        <v>2</v>
      </c>
      <c r="J3" s="9"/>
    </row>
    <row r="4" spans="1:10" ht="16" customHeight="1" x14ac:dyDescent="0.2">
      <c r="A4" s="48">
        <f>A3+1</f>
        <v>3</v>
      </c>
      <c r="B4" s="94" t="s">
        <v>414</v>
      </c>
      <c r="C4" s="44" t="s">
        <v>408</v>
      </c>
      <c r="D4" s="11" t="s">
        <v>415</v>
      </c>
      <c r="E4" s="11" t="s">
        <v>416</v>
      </c>
      <c r="F4" s="9"/>
      <c r="G4" s="11" t="s">
        <v>341</v>
      </c>
      <c r="H4" s="32" t="b">
        <v>1</v>
      </c>
      <c r="I4" s="32">
        <v>3</v>
      </c>
      <c r="J4" s="9"/>
    </row>
    <row r="5" spans="1:10" ht="16" customHeight="1" x14ac:dyDescent="0.2">
      <c r="A5" s="48">
        <v>15</v>
      </c>
      <c r="B5" s="94" t="s">
        <v>417</v>
      </c>
      <c r="C5" s="44" t="s">
        <v>408</v>
      </c>
      <c r="D5" s="11" t="s">
        <v>418</v>
      </c>
      <c r="E5" s="11" t="s">
        <v>419</v>
      </c>
      <c r="F5" s="9"/>
      <c r="G5" s="11" t="s">
        <v>341</v>
      </c>
      <c r="H5" s="32" t="b">
        <v>1</v>
      </c>
      <c r="I5" s="32">
        <v>4</v>
      </c>
      <c r="J5" s="9"/>
    </row>
    <row r="6" spans="1:10" ht="16" customHeight="1" x14ac:dyDescent="0.2">
      <c r="A6" s="48">
        <f>A4+1</f>
        <v>4</v>
      </c>
      <c r="B6" s="94" t="s">
        <v>420</v>
      </c>
      <c r="C6" s="44" t="s">
        <v>421</v>
      </c>
      <c r="D6" s="11" t="s">
        <v>411</v>
      </c>
      <c r="E6" s="11" t="s">
        <v>422</v>
      </c>
      <c r="F6" s="9"/>
      <c r="G6" s="11" t="s">
        <v>341</v>
      </c>
      <c r="H6" s="32" t="b">
        <v>1</v>
      </c>
      <c r="I6" s="32">
        <v>1</v>
      </c>
      <c r="J6" s="9"/>
    </row>
    <row r="7" spans="1:10" ht="16" customHeight="1" x14ac:dyDescent="0.2">
      <c r="A7" s="48">
        <f t="shared" ref="A7:A13" si="0">A6+1</f>
        <v>5</v>
      </c>
      <c r="B7" s="94" t="s">
        <v>423</v>
      </c>
      <c r="C7" s="44" t="s">
        <v>421</v>
      </c>
      <c r="D7" s="11" t="s">
        <v>415</v>
      </c>
      <c r="E7" s="11" t="s">
        <v>416</v>
      </c>
      <c r="F7" s="9"/>
      <c r="G7" s="11" t="s">
        <v>341</v>
      </c>
      <c r="H7" s="32" t="b">
        <v>1</v>
      </c>
      <c r="I7" s="32">
        <v>2</v>
      </c>
      <c r="J7" s="9"/>
    </row>
    <row r="8" spans="1:10" ht="16" customHeight="1" x14ac:dyDescent="0.2">
      <c r="A8" s="48">
        <f t="shared" si="0"/>
        <v>6</v>
      </c>
      <c r="B8" s="94" t="s">
        <v>424</v>
      </c>
      <c r="C8" s="44" t="s">
        <v>421</v>
      </c>
      <c r="D8" s="11" t="s">
        <v>425</v>
      </c>
      <c r="E8" s="11" t="s">
        <v>426</v>
      </c>
      <c r="F8" s="9"/>
      <c r="G8" s="11" t="s">
        <v>341</v>
      </c>
      <c r="H8" s="32" t="b">
        <v>1</v>
      </c>
      <c r="I8" s="32">
        <v>3</v>
      </c>
      <c r="J8" s="9"/>
    </row>
    <row r="9" spans="1:10" ht="16" customHeight="1" x14ac:dyDescent="0.2">
      <c r="A9" s="48">
        <f t="shared" si="0"/>
        <v>7</v>
      </c>
      <c r="B9" s="94" t="s">
        <v>427</v>
      </c>
      <c r="C9" s="44" t="s">
        <v>421</v>
      </c>
      <c r="D9" s="11" t="s">
        <v>418</v>
      </c>
      <c r="E9" s="11" t="s">
        <v>428</v>
      </c>
      <c r="F9" s="9"/>
      <c r="G9" s="11" t="s">
        <v>341</v>
      </c>
      <c r="H9" s="32" t="b">
        <v>1</v>
      </c>
      <c r="I9" s="32">
        <v>4</v>
      </c>
      <c r="J9" s="9"/>
    </row>
    <row r="10" spans="1:10" ht="16" customHeight="1" x14ac:dyDescent="0.2">
      <c r="A10" s="48">
        <f t="shared" si="0"/>
        <v>8</v>
      </c>
      <c r="B10" s="94" t="s">
        <v>429</v>
      </c>
      <c r="C10" s="44" t="s">
        <v>421</v>
      </c>
      <c r="D10" s="11" t="s">
        <v>430</v>
      </c>
      <c r="E10" s="11" t="s">
        <v>431</v>
      </c>
      <c r="F10" s="9"/>
      <c r="G10" s="11" t="s">
        <v>341</v>
      </c>
      <c r="H10" s="32" t="b">
        <v>1</v>
      </c>
      <c r="I10" s="32">
        <v>5</v>
      </c>
      <c r="J10" s="9"/>
    </row>
    <row r="11" spans="1:10" ht="16" customHeight="1" x14ac:dyDescent="0.2">
      <c r="A11" s="48">
        <f t="shared" si="0"/>
        <v>9</v>
      </c>
      <c r="B11" s="94" t="s">
        <v>432</v>
      </c>
      <c r="C11" s="44" t="s">
        <v>285</v>
      </c>
      <c r="D11" s="11" t="s">
        <v>433</v>
      </c>
      <c r="E11" s="11" t="s">
        <v>434</v>
      </c>
      <c r="F11" s="9"/>
      <c r="G11" s="11" t="s">
        <v>336</v>
      </c>
      <c r="H11" s="32" t="b">
        <v>1</v>
      </c>
      <c r="I11" s="32">
        <v>3</v>
      </c>
      <c r="J11" s="9"/>
    </row>
    <row r="12" spans="1:10" ht="16" customHeight="1" x14ac:dyDescent="0.2">
      <c r="A12" s="48">
        <f t="shared" si="0"/>
        <v>10</v>
      </c>
      <c r="B12" s="94" t="s">
        <v>435</v>
      </c>
      <c r="C12" s="44" t="s">
        <v>285</v>
      </c>
      <c r="D12" s="11" t="s">
        <v>436</v>
      </c>
      <c r="E12" s="11" t="s">
        <v>437</v>
      </c>
      <c r="F12" s="11" t="s">
        <v>438</v>
      </c>
      <c r="G12" s="11" t="s">
        <v>336</v>
      </c>
      <c r="H12" s="32" t="b">
        <v>1</v>
      </c>
      <c r="I12" s="32">
        <v>2</v>
      </c>
      <c r="J12" s="9"/>
    </row>
    <row r="13" spans="1:10" ht="16" customHeight="1" x14ac:dyDescent="0.2">
      <c r="A13" s="48">
        <f t="shared" si="0"/>
        <v>11</v>
      </c>
      <c r="B13" s="94" t="s">
        <v>439</v>
      </c>
      <c r="C13" s="44" t="s">
        <v>285</v>
      </c>
      <c r="D13" s="11" t="s">
        <v>440</v>
      </c>
      <c r="E13" s="11" t="s">
        <v>441</v>
      </c>
      <c r="F13" s="11" t="s">
        <v>438</v>
      </c>
      <c r="G13" s="11" t="s">
        <v>336</v>
      </c>
      <c r="H13" s="32" t="b">
        <v>1</v>
      </c>
      <c r="I13" s="32">
        <v>1</v>
      </c>
      <c r="J13" s="9"/>
    </row>
    <row r="14" spans="1:10" ht="16" customHeight="1" x14ac:dyDescent="0.2">
      <c r="A14" s="48">
        <v>32</v>
      </c>
      <c r="B14" s="94" t="s">
        <v>306</v>
      </c>
      <c r="C14" s="44" t="s">
        <v>285</v>
      </c>
      <c r="D14" s="11" t="s">
        <v>442</v>
      </c>
      <c r="E14" s="11" t="s">
        <v>443</v>
      </c>
      <c r="F14" s="11" t="s">
        <v>444</v>
      </c>
      <c r="G14" s="11" t="s">
        <v>336</v>
      </c>
      <c r="H14" s="32" t="b">
        <v>0</v>
      </c>
      <c r="I14" s="32">
        <v>999</v>
      </c>
      <c r="J14" s="9"/>
    </row>
    <row r="15" spans="1:10" ht="16" customHeight="1" x14ac:dyDescent="0.2">
      <c r="A15" s="48">
        <f>A13+1</f>
        <v>12</v>
      </c>
      <c r="B15" s="94" t="s">
        <v>445</v>
      </c>
      <c r="C15" s="44" t="s">
        <v>285</v>
      </c>
      <c r="D15" s="11" t="s">
        <v>446</v>
      </c>
      <c r="E15" s="11" t="s">
        <v>447</v>
      </c>
      <c r="F15" s="11" t="s">
        <v>444</v>
      </c>
      <c r="G15" s="11" t="s">
        <v>336</v>
      </c>
      <c r="H15" s="32" t="b">
        <v>0</v>
      </c>
      <c r="I15" s="32">
        <v>999</v>
      </c>
      <c r="J15" s="9"/>
    </row>
    <row r="16" spans="1:10" ht="16" customHeight="1" x14ac:dyDescent="0.2">
      <c r="A16" s="48">
        <f>A15+1</f>
        <v>13</v>
      </c>
      <c r="B16" s="94" t="s">
        <v>448</v>
      </c>
      <c r="C16" s="44" t="s">
        <v>285</v>
      </c>
      <c r="D16" s="11" t="s">
        <v>449</v>
      </c>
      <c r="E16" s="11" t="s">
        <v>450</v>
      </c>
      <c r="F16" s="11" t="s">
        <v>451</v>
      </c>
      <c r="G16" s="11" t="s">
        <v>336</v>
      </c>
      <c r="H16" s="32" t="b">
        <v>0</v>
      </c>
      <c r="I16" s="32">
        <v>999</v>
      </c>
      <c r="J16" s="9"/>
    </row>
    <row r="17" spans="1:10" ht="16" customHeight="1" x14ac:dyDescent="0.2">
      <c r="A17" s="48">
        <f>A16+1</f>
        <v>14</v>
      </c>
      <c r="B17" s="94" t="s">
        <v>452</v>
      </c>
      <c r="C17" s="44" t="s">
        <v>285</v>
      </c>
      <c r="D17" s="11" t="s">
        <v>453</v>
      </c>
      <c r="E17" s="11" t="s">
        <v>454</v>
      </c>
      <c r="F17" s="11" t="s">
        <v>451</v>
      </c>
      <c r="G17" s="11" t="s">
        <v>336</v>
      </c>
      <c r="H17" s="32" t="b">
        <v>0</v>
      </c>
      <c r="I17" s="32">
        <v>999</v>
      </c>
      <c r="J17" s="9"/>
    </row>
    <row r="18" spans="1:10" ht="16" customHeight="1" x14ac:dyDescent="0.2">
      <c r="A18" s="48">
        <v>16</v>
      </c>
      <c r="B18" s="94" t="s">
        <v>455</v>
      </c>
      <c r="C18" s="44" t="s">
        <v>285</v>
      </c>
      <c r="D18" s="11" t="s">
        <v>456</v>
      </c>
      <c r="E18" s="11" t="s">
        <v>457</v>
      </c>
      <c r="F18" s="9"/>
      <c r="G18" s="11" t="s">
        <v>336</v>
      </c>
      <c r="H18" s="32" t="b">
        <v>0</v>
      </c>
      <c r="I18" s="32">
        <v>999</v>
      </c>
      <c r="J18" s="9"/>
    </row>
    <row r="19" spans="1:10" ht="16" customHeight="1" x14ac:dyDescent="0.2">
      <c r="A19" s="48">
        <v>17</v>
      </c>
      <c r="B19" s="94" t="s">
        <v>458</v>
      </c>
      <c r="C19" s="44" t="s">
        <v>285</v>
      </c>
      <c r="D19" s="11" t="s">
        <v>459</v>
      </c>
      <c r="E19" s="11" t="s">
        <v>460</v>
      </c>
      <c r="F19" s="9"/>
      <c r="G19" s="11" t="s">
        <v>336</v>
      </c>
      <c r="H19" s="32" t="b">
        <v>0</v>
      </c>
      <c r="I19" s="32">
        <v>999</v>
      </c>
      <c r="J19" s="9"/>
    </row>
    <row r="20" spans="1:10" ht="16" customHeight="1" x14ac:dyDescent="0.2">
      <c r="A20" s="48">
        <v>20</v>
      </c>
      <c r="B20" s="94" t="s">
        <v>461</v>
      </c>
      <c r="C20" s="44" t="s">
        <v>285</v>
      </c>
      <c r="D20" s="11" t="s">
        <v>462</v>
      </c>
      <c r="E20" s="11" t="s">
        <v>434</v>
      </c>
      <c r="F20" s="9"/>
      <c r="G20" s="11" t="s">
        <v>325</v>
      </c>
      <c r="H20" s="32" t="b">
        <v>1</v>
      </c>
      <c r="I20" s="32">
        <v>6</v>
      </c>
      <c r="J20" s="9"/>
    </row>
    <row r="21" spans="1:10" ht="16" customHeight="1" x14ac:dyDescent="0.2">
      <c r="A21" s="48">
        <v>21</v>
      </c>
      <c r="B21" s="94" t="s">
        <v>463</v>
      </c>
      <c r="C21" s="44" t="s">
        <v>285</v>
      </c>
      <c r="D21" s="11" t="s">
        <v>464</v>
      </c>
      <c r="E21" s="11" t="s">
        <v>465</v>
      </c>
      <c r="F21" s="9"/>
      <c r="G21" s="11" t="s">
        <v>325</v>
      </c>
      <c r="H21" s="32" t="b">
        <v>0</v>
      </c>
      <c r="I21" s="32">
        <v>5</v>
      </c>
      <c r="J21" s="9"/>
    </row>
    <row r="22" spans="1:10" ht="16" customHeight="1" x14ac:dyDescent="0.2">
      <c r="A22" s="48">
        <v>22</v>
      </c>
      <c r="B22" s="94" t="s">
        <v>466</v>
      </c>
      <c r="C22" s="44" t="s">
        <v>285</v>
      </c>
      <c r="D22" s="11" t="s">
        <v>467</v>
      </c>
      <c r="E22" s="11" t="s">
        <v>468</v>
      </c>
      <c r="F22" s="9"/>
      <c r="G22" s="11" t="s">
        <v>325</v>
      </c>
      <c r="H22" s="32" t="b">
        <v>0</v>
      </c>
      <c r="I22" s="32">
        <v>4</v>
      </c>
      <c r="J22" s="9"/>
    </row>
    <row r="23" spans="1:10" ht="16" customHeight="1" x14ac:dyDescent="0.2">
      <c r="A23" s="48">
        <v>23</v>
      </c>
      <c r="B23" s="94" t="s">
        <v>313</v>
      </c>
      <c r="C23" s="44" t="s">
        <v>285</v>
      </c>
      <c r="D23" s="11" t="s">
        <v>469</v>
      </c>
      <c r="E23" s="11" t="s">
        <v>470</v>
      </c>
      <c r="F23" s="9"/>
      <c r="G23" s="11" t="s">
        <v>325</v>
      </c>
      <c r="H23" s="32" t="b">
        <v>0</v>
      </c>
      <c r="I23" s="32">
        <v>3</v>
      </c>
      <c r="J23" s="9"/>
    </row>
    <row r="24" spans="1:10" ht="16" customHeight="1" x14ac:dyDescent="0.2">
      <c r="A24" s="48">
        <v>24</v>
      </c>
      <c r="B24" s="94" t="s">
        <v>471</v>
      </c>
      <c r="C24" s="44" t="s">
        <v>285</v>
      </c>
      <c r="D24" s="11" t="s">
        <v>472</v>
      </c>
      <c r="E24" s="11" t="s">
        <v>473</v>
      </c>
      <c r="F24" s="11" t="s">
        <v>474</v>
      </c>
      <c r="G24" s="11" t="s">
        <v>325</v>
      </c>
      <c r="H24" s="32" t="b">
        <v>1</v>
      </c>
      <c r="I24" s="32">
        <v>2</v>
      </c>
      <c r="J24" s="9"/>
    </row>
    <row r="25" spans="1:10" ht="16" customHeight="1" x14ac:dyDescent="0.2">
      <c r="A25" s="48">
        <v>25</v>
      </c>
      <c r="B25" s="94" t="s">
        <v>475</v>
      </c>
      <c r="C25" s="44" t="s">
        <v>285</v>
      </c>
      <c r="D25" s="11" t="s">
        <v>476</v>
      </c>
      <c r="E25" s="11" t="s">
        <v>477</v>
      </c>
      <c r="F25" s="11" t="s">
        <v>474</v>
      </c>
      <c r="G25" s="11" t="s">
        <v>325</v>
      </c>
      <c r="H25" s="32" t="b">
        <v>1</v>
      </c>
      <c r="I25" s="32">
        <v>1</v>
      </c>
      <c r="J25" s="9"/>
    </row>
    <row r="26" spans="1:10" ht="16" customHeight="1" x14ac:dyDescent="0.2">
      <c r="A26" s="48">
        <v>26</v>
      </c>
      <c r="B26" s="94" t="s">
        <v>478</v>
      </c>
      <c r="C26" s="44" t="s">
        <v>285</v>
      </c>
      <c r="D26" s="11" t="s">
        <v>479</v>
      </c>
      <c r="E26" s="11" t="s">
        <v>480</v>
      </c>
      <c r="F26" s="9"/>
      <c r="G26" s="11" t="s">
        <v>325</v>
      </c>
      <c r="H26" s="32" t="b">
        <v>1</v>
      </c>
      <c r="I26" s="32">
        <v>6</v>
      </c>
      <c r="J26" s="9"/>
    </row>
    <row r="27" spans="1:10" ht="16" customHeight="1" x14ac:dyDescent="0.2">
      <c r="A27" s="48">
        <v>27</v>
      </c>
      <c r="B27" s="94" t="s">
        <v>481</v>
      </c>
      <c r="C27" s="44" t="s">
        <v>285</v>
      </c>
      <c r="D27" s="11" t="s">
        <v>482</v>
      </c>
      <c r="E27" s="11" t="s">
        <v>465</v>
      </c>
      <c r="F27" s="9"/>
      <c r="G27" s="11" t="s">
        <v>325</v>
      </c>
      <c r="H27" s="32" t="b">
        <v>0</v>
      </c>
      <c r="I27" s="32">
        <v>5</v>
      </c>
      <c r="J27" s="9"/>
    </row>
    <row r="28" spans="1:10" ht="16" customHeight="1" x14ac:dyDescent="0.2">
      <c r="A28" s="48">
        <v>28</v>
      </c>
      <c r="B28" s="94" t="s">
        <v>483</v>
      </c>
      <c r="C28" s="44" t="s">
        <v>285</v>
      </c>
      <c r="D28" s="11" t="s">
        <v>484</v>
      </c>
      <c r="E28" s="11" t="s">
        <v>468</v>
      </c>
      <c r="F28" s="9"/>
      <c r="G28" s="11" t="s">
        <v>325</v>
      </c>
      <c r="H28" s="32" t="b">
        <v>0</v>
      </c>
      <c r="I28" s="32">
        <v>4</v>
      </c>
      <c r="J28" s="9"/>
    </row>
    <row r="29" spans="1:10" ht="16" customHeight="1" x14ac:dyDescent="0.2">
      <c r="A29" s="48">
        <v>29</v>
      </c>
      <c r="B29" s="94" t="s">
        <v>485</v>
      </c>
      <c r="C29" s="44" t="s">
        <v>285</v>
      </c>
      <c r="D29" s="11" t="s">
        <v>486</v>
      </c>
      <c r="E29" s="11" t="s">
        <v>470</v>
      </c>
      <c r="F29" s="11" t="s">
        <v>474</v>
      </c>
      <c r="G29" s="11" t="s">
        <v>325</v>
      </c>
      <c r="H29" s="32" t="b">
        <v>0</v>
      </c>
      <c r="I29" s="32">
        <v>3</v>
      </c>
      <c r="J29" s="9"/>
    </row>
    <row r="30" spans="1:10" ht="16" customHeight="1" x14ac:dyDescent="0.2">
      <c r="A30" s="48">
        <v>30</v>
      </c>
      <c r="B30" s="94" t="s">
        <v>487</v>
      </c>
      <c r="C30" s="44" t="s">
        <v>285</v>
      </c>
      <c r="D30" s="11" t="s">
        <v>488</v>
      </c>
      <c r="E30" s="11" t="s">
        <v>489</v>
      </c>
      <c r="F30" s="11" t="s">
        <v>474</v>
      </c>
      <c r="G30" s="11" t="s">
        <v>325</v>
      </c>
      <c r="H30" s="32" t="b">
        <v>1</v>
      </c>
      <c r="I30" s="32">
        <v>2</v>
      </c>
      <c r="J30" s="9"/>
    </row>
    <row r="31" spans="1:10" ht="16" customHeight="1" x14ac:dyDescent="0.2">
      <c r="A31" s="48">
        <v>31</v>
      </c>
      <c r="B31" s="94" t="s">
        <v>490</v>
      </c>
      <c r="C31" s="44" t="s">
        <v>285</v>
      </c>
      <c r="D31" s="11" t="s">
        <v>491</v>
      </c>
      <c r="E31" s="11" t="s">
        <v>477</v>
      </c>
      <c r="F31" s="11" t="s">
        <v>474</v>
      </c>
      <c r="G31" s="11" t="s">
        <v>325</v>
      </c>
      <c r="H31" s="32" t="b">
        <v>1</v>
      </c>
      <c r="I31" s="32">
        <v>1</v>
      </c>
      <c r="J31" s="9"/>
    </row>
    <row r="32" spans="1:10" ht="16" customHeight="1" x14ac:dyDescent="0.2">
      <c r="A32" s="32">
        <v>999</v>
      </c>
      <c r="B32" s="25" t="s">
        <v>492</v>
      </c>
      <c r="C32" s="9"/>
      <c r="D32" s="9"/>
      <c r="E32" s="9"/>
      <c r="F32" s="9"/>
      <c r="G32" s="9"/>
      <c r="H32" s="9"/>
      <c r="I32" s="9"/>
      <c r="J32" s="9"/>
    </row>
    <row r="33" spans="1:10" ht="16" customHeight="1" x14ac:dyDescent="0.2">
      <c r="A33" s="9"/>
      <c r="B33" s="9"/>
      <c r="C33" s="9"/>
      <c r="D33" s="9"/>
      <c r="E33" s="9"/>
      <c r="F33" s="9"/>
      <c r="G33" s="9"/>
      <c r="H33" s="9"/>
      <c r="I33" s="9"/>
      <c r="J33" s="9"/>
    </row>
    <row r="34" spans="1:10" ht="16" customHeight="1" x14ac:dyDescent="0.2">
      <c r="A34" s="9"/>
      <c r="B34" s="9"/>
      <c r="C34" s="9"/>
      <c r="D34" s="9"/>
      <c r="E34" s="9"/>
      <c r="F34" s="9"/>
      <c r="G34" s="9"/>
      <c r="H34" s="9"/>
      <c r="I34" s="9"/>
      <c r="J34" s="9"/>
    </row>
    <row r="35" spans="1:10" ht="16" customHeight="1" x14ac:dyDescent="0.2">
      <c r="A35" s="9"/>
      <c r="B35" s="9"/>
      <c r="C35" s="9"/>
      <c r="D35" s="9"/>
      <c r="E35" s="9"/>
      <c r="F35" s="9"/>
      <c r="G35" s="9"/>
      <c r="H35" s="9"/>
      <c r="I35" s="9"/>
      <c r="J35" s="9"/>
    </row>
    <row r="36" spans="1:10" ht="16" customHeight="1" x14ac:dyDescent="0.2">
      <c r="A36" s="9"/>
      <c r="B36" s="9"/>
      <c r="C36" s="9"/>
      <c r="D36" s="9"/>
      <c r="E36" s="9"/>
      <c r="F36" s="9"/>
      <c r="G36" s="9"/>
      <c r="H36" s="9"/>
      <c r="I36" s="9"/>
      <c r="J36" s="9"/>
    </row>
    <row r="37" spans="1:10" ht="16" customHeight="1" x14ac:dyDescent="0.2">
      <c r="A37" s="9"/>
      <c r="B37" s="9"/>
      <c r="C37" s="9"/>
      <c r="D37" s="9"/>
      <c r="E37" s="9"/>
      <c r="F37" s="9"/>
      <c r="G37" s="9"/>
      <c r="H37" s="9"/>
      <c r="I37" s="9"/>
      <c r="J37" s="9"/>
    </row>
    <row r="38" spans="1:10" ht="16" customHeight="1" x14ac:dyDescent="0.2">
      <c r="A38" s="9"/>
      <c r="B38" s="9"/>
      <c r="C38" s="9"/>
      <c r="D38" s="9"/>
      <c r="E38" s="9"/>
      <c r="F38" s="9"/>
      <c r="G38" s="9"/>
      <c r="H38" s="9"/>
      <c r="I38" s="9"/>
      <c r="J38" s="9"/>
    </row>
    <row r="39" spans="1:10" ht="16" customHeight="1" x14ac:dyDescent="0.2">
      <c r="A39" s="9"/>
      <c r="B39" s="9"/>
      <c r="C39" s="9"/>
      <c r="D39" s="9"/>
      <c r="E39" s="9"/>
      <c r="F39" s="9"/>
      <c r="G39" s="9"/>
      <c r="H39" s="9"/>
      <c r="I39" s="9"/>
      <c r="J39" s="9"/>
    </row>
  </sheetData>
  <pageMargins left="0.7" right="0.7" top="0.75" bottom="0.75" header="0.3" footer="0.3"/>
  <pageSetup orientation="portrait"/>
  <headerFooter>
    <oddFooter>&amp;C&amp;"Helvetica Neue,Regular"&amp;12&amp;K000000&amp;P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29"/>
  <sheetViews>
    <sheetView showGridLines="0" workbookViewId="0"/>
  </sheetViews>
  <sheetFormatPr baseColWidth="10" defaultColWidth="8.83203125" defaultRowHeight="16" customHeight="1" x14ac:dyDescent="0.2"/>
  <cols>
    <col min="1" max="2" width="37.1640625" style="95" customWidth="1"/>
    <col min="3" max="3" width="141" style="95" customWidth="1"/>
    <col min="4" max="5" width="37.1640625" style="95" customWidth="1"/>
    <col min="6" max="256" width="8.83203125" style="95" customWidth="1"/>
  </cols>
  <sheetData>
    <row r="1" spans="1:6" ht="17" customHeight="1" x14ac:dyDescent="0.2">
      <c r="A1" s="11" t="s">
        <v>156</v>
      </c>
      <c r="B1" s="11" t="s">
        <v>158</v>
      </c>
      <c r="C1" s="11" t="s">
        <v>160</v>
      </c>
      <c r="D1" s="11" t="s">
        <v>162</v>
      </c>
      <c r="E1" s="11" t="s">
        <v>164</v>
      </c>
      <c r="F1" s="11" t="s">
        <v>167</v>
      </c>
    </row>
    <row r="2" spans="1:6" ht="17" customHeight="1" x14ac:dyDescent="0.2">
      <c r="A2" s="11" t="s">
        <v>494</v>
      </c>
      <c r="B2" s="11" t="s">
        <v>494</v>
      </c>
      <c r="C2" s="11" t="s">
        <v>495</v>
      </c>
      <c r="D2" s="11" t="s">
        <v>496</v>
      </c>
      <c r="E2" s="11" t="s">
        <v>166</v>
      </c>
      <c r="F2" s="11" t="s">
        <v>497</v>
      </c>
    </row>
    <row r="3" spans="1:6" ht="17" customHeight="1" x14ac:dyDescent="0.2">
      <c r="A3" s="11" t="s">
        <v>498</v>
      </c>
      <c r="B3" s="11" t="s">
        <v>498</v>
      </c>
      <c r="C3" s="11" t="s">
        <v>499</v>
      </c>
      <c r="D3" s="32">
        <v>37</v>
      </c>
      <c r="E3" s="11" t="s">
        <v>166</v>
      </c>
      <c r="F3" s="9"/>
    </row>
    <row r="4" spans="1:6" ht="17" customHeight="1" x14ac:dyDescent="0.2">
      <c r="A4" s="11" t="s">
        <v>500</v>
      </c>
      <c r="B4" s="11" t="s">
        <v>500</v>
      </c>
      <c r="C4" s="11" t="s">
        <v>501</v>
      </c>
      <c r="D4" s="11" t="s">
        <v>502</v>
      </c>
      <c r="E4" s="11" t="s">
        <v>166</v>
      </c>
      <c r="F4" s="9"/>
    </row>
    <row r="5" spans="1:6" ht="17" customHeight="1" x14ac:dyDescent="0.2">
      <c r="A5" s="11" t="s">
        <v>503</v>
      </c>
      <c r="B5" s="11" t="s">
        <v>503</v>
      </c>
      <c r="C5" s="11" t="s">
        <v>504</v>
      </c>
      <c r="D5" s="11" t="s">
        <v>496</v>
      </c>
      <c r="E5" s="11" t="s">
        <v>166</v>
      </c>
      <c r="F5" s="96" t="s">
        <v>505</v>
      </c>
    </row>
    <row r="6" spans="1:6" ht="17" customHeight="1" x14ac:dyDescent="0.2">
      <c r="A6" s="11" t="s">
        <v>506</v>
      </c>
      <c r="B6" s="11" t="s">
        <v>506</v>
      </c>
      <c r="C6" s="11" t="s">
        <v>507</v>
      </c>
      <c r="D6" s="32">
        <v>38</v>
      </c>
      <c r="E6" s="11" t="s">
        <v>166</v>
      </c>
      <c r="F6" s="97"/>
    </row>
    <row r="7" spans="1:6" ht="17" customHeight="1" x14ac:dyDescent="0.2">
      <c r="A7" s="11" t="s">
        <v>508</v>
      </c>
      <c r="B7" s="11" t="s">
        <v>509</v>
      </c>
      <c r="C7" s="11" t="s">
        <v>510</v>
      </c>
      <c r="D7" s="32">
        <v>38</v>
      </c>
      <c r="E7" s="11" t="s">
        <v>166</v>
      </c>
      <c r="F7" s="97"/>
    </row>
    <row r="8" spans="1:6" ht="17" customHeight="1" x14ac:dyDescent="0.2">
      <c r="A8" s="11" t="s">
        <v>511</v>
      </c>
      <c r="B8" s="11" t="s">
        <v>512</v>
      </c>
      <c r="C8" s="11" t="s">
        <v>513</v>
      </c>
      <c r="D8" s="11" t="s">
        <v>514</v>
      </c>
      <c r="E8" s="11" t="s">
        <v>166</v>
      </c>
      <c r="F8" s="9"/>
    </row>
    <row r="9" spans="1:6" ht="17" customHeight="1" x14ac:dyDescent="0.2">
      <c r="A9" s="11" t="s">
        <v>515</v>
      </c>
      <c r="B9" s="11" t="s">
        <v>516</v>
      </c>
      <c r="C9" s="11" t="s">
        <v>517</v>
      </c>
      <c r="D9" s="11" t="s">
        <v>518</v>
      </c>
      <c r="E9" s="11" t="s">
        <v>166</v>
      </c>
      <c r="F9" s="9"/>
    </row>
    <row r="10" spans="1:6" ht="17" customHeight="1" x14ac:dyDescent="0.2">
      <c r="A10" s="11" t="s">
        <v>519</v>
      </c>
      <c r="B10" s="11" t="s">
        <v>520</v>
      </c>
      <c r="C10" s="11" t="s">
        <v>513</v>
      </c>
      <c r="D10" s="11" t="s">
        <v>514</v>
      </c>
      <c r="E10" s="11" t="s">
        <v>166</v>
      </c>
      <c r="F10" s="9"/>
    </row>
    <row r="11" spans="1:6" ht="17" customHeight="1" x14ac:dyDescent="0.2">
      <c r="A11" s="11" t="s">
        <v>521</v>
      </c>
      <c r="B11" s="11" t="s">
        <v>522</v>
      </c>
      <c r="C11" s="11" t="s">
        <v>517</v>
      </c>
      <c r="D11" s="11" t="s">
        <v>518</v>
      </c>
      <c r="E11" s="11" t="s">
        <v>166</v>
      </c>
      <c r="F11" s="9"/>
    </row>
    <row r="12" spans="1:6" ht="17" customHeight="1" x14ac:dyDescent="0.2">
      <c r="A12" s="11" t="s">
        <v>523</v>
      </c>
      <c r="B12" s="11" t="s">
        <v>524</v>
      </c>
      <c r="C12" s="11" t="s">
        <v>513</v>
      </c>
      <c r="D12" s="11" t="s">
        <v>514</v>
      </c>
      <c r="E12" s="11" t="s">
        <v>166</v>
      </c>
      <c r="F12" s="9"/>
    </row>
    <row r="13" spans="1:6" ht="17" customHeight="1" x14ac:dyDescent="0.2">
      <c r="A13" s="11" t="s">
        <v>525</v>
      </c>
      <c r="B13" s="11" t="s">
        <v>526</v>
      </c>
      <c r="C13" s="11" t="s">
        <v>517</v>
      </c>
      <c r="D13" s="11" t="s">
        <v>518</v>
      </c>
      <c r="E13" s="11" t="s">
        <v>166</v>
      </c>
      <c r="F13" s="9"/>
    </row>
    <row r="14" spans="1:6" ht="17" customHeight="1" x14ac:dyDescent="0.2">
      <c r="A14" s="11" t="s">
        <v>527</v>
      </c>
      <c r="B14" s="11" t="s">
        <v>528</v>
      </c>
      <c r="C14" s="11" t="s">
        <v>513</v>
      </c>
      <c r="D14" s="11" t="s">
        <v>514</v>
      </c>
      <c r="E14" s="11" t="s">
        <v>166</v>
      </c>
      <c r="F14" s="9"/>
    </row>
    <row r="15" spans="1:6" ht="17" customHeight="1" x14ac:dyDescent="0.2">
      <c r="A15" s="11" t="s">
        <v>529</v>
      </c>
      <c r="B15" s="11" t="s">
        <v>530</v>
      </c>
      <c r="C15" s="11" t="s">
        <v>517</v>
      </c>
      <c r="D15" s="11" t="s">
        <v>518</v>
      </c>
      <c r="E15" s="11" t="s">
        <v>166</v>
      </c>
      <c r="F15" s="9"/>
    </row>
    <row r="16" spans="1:6" ht="17" customHeight="1" x14ac:dyDescent="0.2">
      <c r="A16" s="11" t="s">
        <v>531</v>
      </c>
      <c r="B16" s="11" t="s">
        <v>532</v>
      </c>
      <c r="C16" s="11" t="s">
        <v>513</v>
      </c>
      <c r="D16" s="11" t="s">
        <v>514</v>
      </c>
      <c r="E16" s="11" t="s">
        <v>166</v>
      </c>
      <c r="F16" s="9"/>
    </row>
    <row r="17" spans="1:6" ht="17" customHeight="1" x14ac:dyDescent="0.2">
      <c r="A17" s="11" t="s">
        <v>533</v>
      </c>
      <c r="B17" s="11" t="s">
        <v>534</v>
      </c>
      <c r="C17" s="11" t="s">
        <v>517</v>
      </c>
      <c r="D17" s="11" t="s">
        <v>518</v>
      </c>
      <c r="E17" s="11" t="s">
        <v>166</v>
      </c>
      <c r="F17" s="9"/>
    </row>
    <row r="18" spans="1:6" ht="17" customHeight="1" x14ac:dyDescent="0.2">
      <c r="A18" s="11" t="s">
        <v>535</v>
      </c>
      <c r="B18" s="11" t="s">
        <v>536</v>
      </c>
      <c r="C18" s="11" t="s">
        <v>513</v>
      </c>
      <c r="D18" s="11" t="s">
        <v>514</v>
      </c>
      <c r="E18" s="11" t="s">
        <v>166</v>
      </c>
      <c r="F18" s="9"/>
    </row>
    <row r="19" spans="1:6" ht="17" customHeight="1" x14ac:dyDescent="0.2">
      <c r="A19" s="11" t="s">
        <v>537</v>
      </c>
      <c r="B19" s="11" t="s">
        <v>538</v>
      </c>
      <c r="C19" s="11" t="s">
        <v>517</v>
      </c>
      <c r="D19" s="11" t="s">
        <v>518</v>
      </c>
      <c r="E19" s="11" t="s">
        <v>166</v>
      </c>
      <c r="F19" s="9"/>
    </row>
    <row r="20" spans="1:6" ht="17" customHeight="1" x14ac:dyDescent="0.2">
      <c r="A20" s="11" t="s">
        <v>539</v>
      </c>
      <c r="B20" s="11" t="s">
        <v>540</v>
      </c>
      <c r="C20" s="11" t="s">
        <v>513</v>
      </c>
      <c r="D20" s="11" t="s">
        <v>514</v>
      </c>
      <c r="E20" s="11" t="s">
        <v>166</v>
      </c>
      <c r="F20" s="9"/>
    </row>
    <row r="21" spans="1:6" ht="17" customHeight="1" x14ac:dyDescent="0.2">
      <c r="A21" s="11" t="s">
        <v>541</v>
      </c>
      <c r="B21" s="11" t="s">
        <v>542</v>
      </c>
      <c r="C21" s="11" t="s">
        <v>517</v>
      </c>
      <c r="D21" s="11" t="s">
        <v>518</v>
      </c>
      <c r="E21" s="11" t="s">
        <v>166</v>
      </c>
      <c r="F21" s="9"/>
    </row>
    <row r="22" spans="1:6" ht="17" customHeight="1" x14ac:dyDescent="0.2">
      <c r="A22" s="11" t="s">
        <v>543</v>
      </c>
      <c r="B22" s="11" t="s">
        <v>544</v>
      </c>
      <c r="C22" s="11" t="s">
        <v>517</v>
      </c>
      <c r="D22" s="11" t="s">
        <v>518</v>
      </c>
      <c r="E22" s="11" t="s">
        <v>166</v>
      </c>
      <c r="F22" s="9"/>
    </row>
    <row r="23" spans="1:6" ht="17" customHeight="1" x14ac:dyDescent="0.2">
      <c r="A23" s="11" t="s">
        <v>545</v>
      </c>
      <c r="B23" s="11" t="s">
        <v>546</v>
      </c>
      <c r="C23" s="11" t="s">
        <v>517</v>
      </c>
      <c r="D23" s="11" t="s">
        <v>518</v>
      </c>
      <c r="E23" s="11" t="s">
        <v>166</v>
      </c>
      <c r="F23" s="9"/>
    </row>
    <row r="24" spans="1:6" ht="17" customHeight="1" x14ac:dyDescent="0.2">
      <c r="A24" s="11" t="s">
        <v>547</v>
      </c>
      <c r="B24" s="11" t="s">
        <v>548</v>
      </c>
      <c r="C24" s="11" t="s">
        <v>517</v>
      </c>
      <c r="D24" s="11" t="s">
        <v>518</v>
      </c>
      <c r="E24" s="11" t="s">
        <v>166</v>
      </c>
      <c r="F24" s="9"/>
    </row>
    <row r="25" spans="1:6" ht="17" customHeight="1" x14ac:dyDescent="0.2">
      <c r="A25" s="11" t="s">
        <v>549</v>
      </c>
      <c r="B25" s="11" t="s">
        <v>550</v>
      </c>
      <c r="C25" s="11" t="s">
        <v>517</v>
      </c>
      <c r="D25" s="11" t="s">
        <v>518</v>
      </c>
      <c r="E25" s="11" t="s">
        <v>166</v>
      </c>
      <c r="F25" s="9"/>
    </row>
    <row r="26" spans="1:6" ht="17" customHeight="1" x14ac:dyDescent="0.2">
      <c r="A26" s="11" t="s">
        <v>551</v>
      </c>
      <c r="B26" s="11" t="s">
        <v>552</v>
      </c>
      <c r="C26" s="11" t="s">
        <v>517</v>
      </c>
      <c r="D26" s="11" t="s">
        <v>518</v>
      </c>
      <c r="E26" s="11" t="s">
        <v>166</v>
      </c>
      <c r="F26" s="9"/>
    </row>
    <row r="27" spans="1:6" ht="17" customHeight="1" x14ac:dyDescent="0.2">
      <c r="A27" s="11" t="s">
        <v>553</v>
      </c>
      <c r="B27" s="11" t="s">
        <v>554</v>
      </c>
      <c r="C27" s="11" t="s">
        <v>517</v>
      </c>
      <c r="D27" s="11" t="s">
        <v>518</v>
      </c>
      <c r="E27" s="11" t="s">
        <v>166</v>
      </c>
      <c r="F27" s="9"/>
    </row>
    <row r="28" spans="1:6" ht="17" customHeight="1" x14ac:dyDescent="0.2">
      <c r="A28" s="11" t="s">
        <v>307</v>
      </c>
      <c r="B28" s="11" t="s">
        <v>307</v>
      </c>
      <c r="C28" s="11" t="s">
        <v>499</v>
      </c>
      <c r="D28" s="32">
        <v>37</v>
      </c>
      <c r="E28" s="11" t="s">
        <v>166</v>
      </c>
      <c r="F28" s="9"/>
    </row>
    <row r="29" spans="1:6" ht="17" customHeight="1" x14ac:dyDescent="0.2">
      <c r="A29" s="11" t="s">
        <v>316</v>
      </c>
      <c r="B29" s="11" t="s">
        <v>316</v>
      </c>
      <c r="C29" s="11" t="s">
        <v>507</v>
      </c>
      <c r="D29" s="32">
        <v>38</v>
      </c>
      <c r="E29" s="11" t="s">
        <v>166</v>
      </c>
      <c r="F29" s="97"/>
    </row>
  </sheetData>
  <pageMargins left="0.7" right="0.7" top="0.75" bottom="0.75" header="0.3" footer="0.3"/>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
  <sheetViews>
    <sheetView showGridLines="0" workbookViewId="0"/>
  </sheetViews>
  <sheetFormatPr baseColWidth="10" defaultColWidth="8.83203125" defaultRowHeight="16" customHeight="1" x14ac:dyDescent="0.2"/>
  <cols>
    <col min="1" max="1" width="28" style="5" customWidth="1"/>
    <col min="2" max="2" width="14.1640625" style="5" customWidth="1"/>
    <col min="3" max="3" width="10.6640625" style="5" customWidth="1"/>
    <col min="4" max="256" width="8.83203125" style="5" customWidth="1"/>
  </cols>
  <sheetData>
    <row r="1" spans="1:5" ht="17" customHeight="1" x14ac:dyDescent="0.2">
      <c r="A1" s="6" t="s">
        <v>6</v>
      </c>
      <c r="B1" s="7">
        <v>20180806</v>
      </c>
      <c r="C1" s="8"/>
      <c r="D1" s="9"/>
      <c r="E1" s="9"/>
    </row>
    <row r="2" spans="1:5" ht="17" customHeight="1" x14ac:dyDescent="0.2">
      <c r="A2" s="9"/>
      <c r="B2" s="10" t="s">
        <v>7</v>
      </c>
      <c r="C2" s="9"/>
      <c r="D2" s="9"/>
      <c r="E2" s="9"/>
    </row>
    <row r="3" spans="1:5" ht="17" customHeight="1" x14ac:dyDescent="0.2">
      <c r="A3" s="9"/>
      <c r="B3" s="9"/>
      <c r="C3" s="9"/>
      <c r="D3" s="9"/>
      <c r="E3" s="9"/>
    </row>
    <row r="4" spans="1:5" ht="17" customHeight="1" x14ac:dyDescent="0.2">
      <c r="A4" s="9"/>
      <c r="B4" s="9"/>
      <c r="C4" s="9"/>
      <c r="D4" s="9"/>
      <c r="E4" s="9"/>
    </row>
    <row r="5" spans="1:5" ht="17" customHeight="1" x14ac:dyDescent="0.2">
      <c r="A5" s="11" t="s">
        <v>8</v>
      </c>
      <c r="B5" s="9"/>
      <c r="C5" s="9"/>
      <c r="D5" s="9"/>
      <c r="E5" s="9"/>
    </row>
    <row r="6" spans="1:5" ht="17" customHeight="1" x14ac:dyDescent="0.2">
      <c r="A6" s="11" t="s">
        <v>9</v>
      </c>
      <c r="B6" s="9"/>
      <c r="C6" s="9"/>
      <c r="D6" s="9"/>
      <c r="E6" s="9"/>
    </row>
    <row r="7" spans="1:5" ht="17" customHeight="1" x14ac:dyDescent="0.2">
      <c r="A7" s="9"/>
      <c r="B7" s="9"/>
      <c r="C7" s="9"/>
      <c r="D7" s="9"/>
      <c r="E7" s="9"/>
    </row>
    <row r="8" spans="1:5" ht="17" customHeight="1" x14ac:dyDescent="0.2">
      <c r="A8" s="9"/>
      <c r="B8" s="9"/>
      <c r="C8" s="9"/>
      <c r="D8" s="9"/>
      <c r="E8" s="9"/>
    </row>
    <row r="9" spans="1:5" ht="17" customHeight="1" x14ac:dyDescent="0.2">
      <c r="A9" s="9"/>
      <c r="B9" s="9"/>
      <c r="C9" s="9"/>
      <c r="D9" s="9"/>
      <c r="E9" s="9"/>
    </row>
    <row r="10" spans="1:5" ht="17" customHeight="1" x14ac:dyDescent="0.2">
      <c r="A10" s="9"/>
      <c r="B10" s="9"/>
      <c r="C10" s="9"/>
      <c r="D10" s="9"/>
      <c r="E10" s="9"/>
    </row>
  </sheetData>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68"/>
  <sheetViews>
    <sheetView showGridLines="0" topLeftCell="B1" workbookViewId="0">
      <selection activeCell="E16" sqref="E16"/>
    </sheetView>
  </sheetViews>
  <sheetFormatPr baseColWidth="10" defaultColWidth="8.83203125" defaultRowHeight="16" customHeight="1" x14ac:dyDescent="0.2"/>
  <cols>
    <col min="1" max="1" width="50.83203125" style="12" customWidth="1"/>
    <col min="2" max="2" width="7.1640625" style="12" customWidth="1"/>
    <col min="3" max="3" width="6.1640625" style="12" customWidth="1"/>
    <col min="4" max="4" width="78" style="12" customWidth="1"/>
    <col min="5" max="5" width="96.1640625" style="12" customWidth="1"/>
    <col min="6" max="6" width="6.6640625" style="12" customWidth="1"/>
    <col min="7" max="7" width="9" style="12" customWidth="1"/>
    <col min="8" max="15" width="5.6640625" style="12" customWidth="1"/>
    <col min="16" max="256" width="8.83203125" style="12" customWidth="1"/>
  </cols>
  <sheetData>
    <row r="1" spans="1:20" ht="125" customHeight="1" x14ac:dyDescent="0.2">
      <c r="A1" s="13" t="s">
        <v>11</v>
      </c>
      <c r="B1" s="14" t="s">
        <v>12</v>
      </c>
      <c r="C1" s="14" t="s">
        <v>13</v>
      </c>
      <c r="D1" s="15" t="s">
        <v>14</v>
      </c>
      <c r="E1" s="14" t="s">
        <v>15</v>
      </c>
      <c r="F1" s="14" t="s">
        <v>16</v>
      </c>
      <c r="G1" s="16" t="s">
        <v>17</v>
      </c>
      <c r="H1" s="14" t="s">
        <v>18</v>
      </c>
      <c r="I1" s="14" t="s">
        <v>19</v>
      </c>
      <c r="J1" s="14" t="s">
        <v>20</v>
      </c>
      <c r="K1" s="14" t="s">
        <v>21</v>
      </c>
      <c r="L1" s="14" t="s">
        <v>22</v>
      </c>
      <c r="M1" s="14" t="s">
        <v>23</v>
      </c>
      <c r="N1" s="14" t="s">
        <v>24</v>
      </c>
      <c r="O1" s="14" t="s">
        <v>25</v>
      </c>
      <c r="P1" s="14" t="s">
        <v>26</v>
      </c>
      <c r="Q1" s="17"/>
      <c r="R1" s="17"/>
      <c r="S1" s="17"/>
      <c r="T1" s="18"/>
    </row>
    <row r="2" spans="1:20" ht="17" customHeight="1" x14ac:dyDescent="0.2">
      <c r="A2" s="19" t="s">
        <v>27</v>
      </c>
      <c r="B2" s="19" t="s">
        <v>28</v>
      </c>
      <c r="C2" s="20"/>
      <c r="D2" s="21" t="s">
        <v>29</v>
      </c>
      <c r="E2" s="20"/>
      <c r="F2" s="22">
        <v>1</v>
      </c>
      <c r="G2" s="23">
        <f t="shared" ref="G2:G33" si="0">IF(COUNTIF(H2:O2,"TRUE")&gt;0,1,0)</f>
        <v>1</v>
      </c>
      <c r="H2" s="24" t="b">
        <f>IF(ISERROR(MATCH($A2,Studies!A$1:W$1,0)),FALSE,TRUE)</f>
        <v>1</v>
      </c>
      <c r="I2" s="24" t="b">
        <f>IF(ISERROR(MATCH($A2,Subjects!A$1:H$1,0)),FALSE,TRUE)</f>
        <v>1</v>
      </c>
      <c r="J2" s="24" t="b">
        <f>IF(ISERROR(MATCH($A2,Samples!A$1:AX$1,0)),FALSE,TRUE)</f>
        <v>1</v>
      </c>
      <c r="K2" s="24" t="b">
        <f>IF(ISERROR(MATCH($A2,Pipelines!A$1:N$1,0)),FALSE,TRUE)</f>
        <v>1</v>
      </c>
      <c r="L2" s="24" t="b">
        <f>IF(ISERROR(MATCH($A2,pipeline_choices!A$1:M$1,0)),FALSE,TRUE)</f>
        <v>0</v>
      </c>
      <c r="M2" s="24" t="b">
        <f>IF(ISERROR(MATCH($A2,filter_choices!A$1:J$1,0)),FALSE,TRUE)</f>
        <v>0</v>
      </c>
      <c r="N2" s="24" t="b">
        <f>IF(ISERROR(MATCH($A2,featureset_choices!A$1:F$1,0)),FALSE,TRUE)</f>
        <v>0</v>
      </c>
      <c r="O2" s="24" t="b">
        <f>IF(ISERROR(MATCH($A2,Contrasts!A$1:J$1,0)),FALSE,TRUE)</f>
        <v>1</v>
      </c>
      <c r="P2" s="25" t="s">
        <v>30</v>
      </c>
      <c r="Q2" s="26"/>
      <c r="R2" s="26"/>
      <c r="S2" s="26"/>
      <c r="T2" s="26"/>
    </row>
    <row r="3" spans="1:20" ht="17" customHeight="1" x14ac:dyDescent="0.2">
      <c r="A3" s="27" t="s">
        <v>31</v>
      </c>
      <c r="B3" s="27" t="s">
        <v>28</v>
      </c>
      <c r="C3" s="28"/>
      <c r="D3" s="29" t="s">
        <v>32</v>
      </c>
      <c r="E3" s="28"/>
      <c r="F3" s="30">
        <v>1</v>
      </c>
      <c r="G3" s="31">
        <f t="shared" si="0"/>
        <v>1</v>
      </c>
      <c r="H3" s="32" t="b">
        <f>IF(ISERROR(MATCH($A3,Studies!A$1:W$1,0)),FALSE,TRUE)</f>
        <v>1</v>
      </c>
      <c r="I3" s="32" t="b">
        <f>IF(ISERROR(MATCH($A3,Subjects!A$1:H$1,0)),FALSE,TRUE)</f>
        <v>1</v>
      </c>
      <c r="J3" s="32" t="b">
        <f>IF(ISERROR(MATCH($A3,Samples!A$1:AX$1,0)),FALSE,TRUE)</f>
        <v>1</v>
      </c>
      <c r="K3" s="32" t="b">
        <f>IF(ISERROR(MATCH($A3,Pipelines!A$1:N$1,0)),FALSE,TRUE)</f>
        <v>1</v>
      </c>
      <c r="L3" s="32" t="b">
        <f>IF(ISERROR(MATCH($A3,pipeline_choices!A$1:M$1,0)),FALSE,TRUE)</f>
        <v>0</v>
      </c>
      <c r="M3" s="32" t="b">
        <f>IF(ISERROR(MATCH($A3,filter_choices!A$1:J$1,0)),FALSE,TRUE)</f>
        <v>0</v>
      </c>
      <c r="N3" s="32" t="b">
        <f>IF(ISERROR(MATCH($A3,featureset_choices!A$1:F$1,0)),FALSE,TRUE)</f>
        <v>0</v>
      </c>
      <c r="O3" s="32" t="b">
        <f>IF(ISERROR(MATCH($A3,Contrasts!A$1:J$1,0)),FALSE,TRUE)</f>
        <v>1</v>
      </c>
      <c r="P3" s="11" t="s">
        <v>30</v>
      </c>
      <c r="Q3" s="9"/>
      <c r="R3" s="9"/>
      <c r="S3" s="9"/>
      <c r="T3" s="9"/>
    </row>
    <row r="4" spans="1:20" ht="17" customHeight="1" x14ac:dyDescent="0.2">
      <c r="A4" s="27" t="s">
        <v>33</v>
      </c>
      <c r="B4" s="27" t="s">
        <v>28</v>
      </c>
      <c r="C4" s="28"/>
      <c r="D4" s="29" t="s">
        <v>34</v>
      </c>
      <c r="E4" s="28"/>
      <c r="F4" s="30">
        <v>1</v>
      </c>
      <c r="G4" s="31">
        <f t="shared" si="0"/>
        <v>1</v>
      </c>
      <c r="H4" s="32" t="b">
        <f>IF(ISERROR(MATCH($A4,Studies!A$1:W$1,0)),FALSE,TRUE)</f>
        <v>1</v>
      </c>
      <c r="I4" s="32" t="b">
        <f>IF(ISERROR(MATCH($A4,Subjects!A$1:H$1,0)),FALSE,TRUE)</f>
        <v>1</v>
      </c>
      <c r="J4" s="32" t="b">
        <f>IF(ISERROR(MATCH($A4,Samples!A$1:AX$1,0)),FALSE,TRUE)</f>
        <v>1</v>
      </c>
      <c r="K4" s="32" t="b">
        <f>IF(ISERROR(MATCH($A4,Pipelines!A$1:N$1,0)),FALSE,TRUE)</f>
        <v>1</v>
      </c>
      <c r="L4" s="32" t="b">
        <f>IF(ISERROR(MATCH($A4,pipeline_choices!A$1:M$1,0)),FALSE,TRUE)</f>
        <v>0</v>
      </c>
      <c r="M4" s="32" t="b">
        <f>IF(ISERROR(MATCH($A4,filter_choices!A$1:J$1,0)),FALSE,TRUE)</f>
        <v>0</v>
      </c>
      <c r="N4" s="32" t="b">
        <f>IF(ISERROR(MATCH($A4,featureset_choices!A$1:F$1,0)),FALSE,TRUE)</f>
        <v>0</v>
      </c>
      <c r="O4" s="32" t="b">
        <f>IF(ISERROR(MATCH($A4,Contrasts!A$1:J$1,0)),FALSE,TRUE)</f>
        <v>1</v>
      </c>
      <c r="P4" s="11" t="s">
        <v>30</v>
      </c>
      <c r="Q4" s="9"/>
      <c r="R4" s="9"/>
      <c r="S4" s="9"/>
      <c r="T4" s="9"/>
    </row>
    <row r="5" spans="1:20" ht="30" customHeight="1" x14ac:dyDescent="0.2">
      <c r="A5" s="33" t="s">
        <v>35</v>
      </c>
      <c r="B5" s="33" t="s">
        <v>36</v>
      </c>
      <c r="C5" s="34"/>
      <c r="D5" s="35" t="s">
        <v>37</v>
      </c>
      <c r="E5" s="28"/>
      <c r="F5" s="30">
        <v>1</v>
      </c>
      <c r="G5" s="31">
        <f t="shared" si="0"/>
        <v>1</v>
      </c>
      <c r="H5" s="32" t="b">
        <f>IF(ISERROR(MATCH($A5,Studies!A$1:W$1,0)),FALSE,TRUE)</f>
        <v>1</v>
      </c>
      <c r="I5" s="32" t="b">
        <f>IF(ISERROR(MATCH($A5,Subjects!A$1:H$1,0)),FALSE,TRUE)</f>
        <v>0</v>
      </c>
      <c r="J5" s="32" t="b">
        <f>IF(ISERROR(MATCH($A5,Samples!A$1:AX$1,0)),FALSE,TRUE)</f>
        <v>0</v>
      </c>
      <c r="K5" s="32" t="b">
        <f>IF(ISERROR(MATCH($A5,Pipelines!A$1:N$1,0)),FALSE,TRUE)</f>
        <v>0</v>
      </c>
      <c r="L5" s="32" t="b">
        <f>IF(ISERROR(MATCH($A5,pipeline_choices!A$1:M$1,0)),FALSE,TRUE)</f>
        <v>0</v>
      </c>
      <c r="M5" s="32" t="b">
        <f>IF(ISERROR(MATCH($A5,filter_choices!A$1:J$1,0)),FALSE,TRUE)</f>
        <v>0</v>
      </c>
      <c r="N5" s="32" t="b">
        <f>IF(ISERROR(MATCH($A5,featureset_choices!A$1:F$1,0)),FALSE,TRUE)</f>
        <v>0</v>
      </c>
      <c r="O5" s="32" t="b">
        <f>IF(ISERROR(MATCH($A5,Contrasts!A$1:J$1,0)),FALSE,TRUE)</f>
        <v>1</v>
      </c>
      <c r="P5" s="9"/>
      <c r="Q5" s="9"/>
      <c r="R5" s="9"/>
      <c r="S5" s="9"/>
      <c r="T5" s="9"/>
    </row>
    <row r="6" spans="1:20" ht="17" customHeight="1" x14ac:dyDescent="0.2">
      <c r="A6" s="27" t="s">
        <v>38</v>
      </c>
      <c r="B6" s="27" t="s">
        <v>36</v>
      </c>
      <c r="C6" s="28"/>
      <c r="D6" s="29" t="s">
        <v>39</v>
      </c>
      <c r="E6" s="28"/>
      <c r="F6" s="30">
        <v>1</v>
      </c>
      <c r="G6" s="31">
        <f t="shared" si="0"/>
        <v>1</v>
      </c>
      <c r="H6" s="32" t="b">
        <f>IF(ISERROR(MATCH($A6,Studies!A$1:W$1,0)),FALSE,TRUE)</f>
        <v>1</v>
      </c>
      <c r="I6" s="32" t="b">
        <f>IF(ISERROR(MATCH($A6,Subjects!A$1:H$1,0)),FALSE,TRUE)</f>
        <v>0</v>
      </c>
      <c r="J6" s="32" t="b">
        <f>IF(ISERROR(MATCH($A6,Samples!A$1:AX$1,0)),FALSE,TRUE)</f>
        <v>0</v>
      </c>
      <c r="K6" s="32" t="b">
        <f>IF(ISERROR(MATCH($A6,Pipelines!A$1:N$1,0)),FALSE,TRUE)</f>
        <v>0</v>
      </c>
      <c r="L6" s="32" t="b">
        <f>IF(ISERROR(MATCH($A6,pipeline_choices!A$1:M$1,0)),FALSE,TRUE)</f>
        <v>0</v>
      </c>
      <c r="M6" s="32" t="b">
        <f>IF(ISERROR(MATCH($A6,filter_choices!A$1:J$1,0)),FALSE,TRUE)</f>
        <v>0</v>
      </c>
      <c r="N6" s="32" t="b">
        <f>IF(ISERROR(MATCH($A6,featureset_choices!A$1:F$1,0)),FALSE,TRUE)</f>
        <v>0</v>
      </c>
      <c r="O6" s="32" t="b">
        <f>IF(ISERROR(MATCH($A6,Contrasts!A$1:J$1,0)),FALSE,TRUE)</f>
        <v>0</v>
      </c>
      <c r="P6" s="9"/>
      <c r="Q6" s="9"/>
      <c r="R6" s="9"/>
      <c r="S6" s="9"/>
      <c r="T6" s="9"/>
    </row>
    <row r="7" spans="1:20" ht="17" customHeight="1" x14ac:dyDescent="0.2">
      <c r="A7" s="27" t="s">
        <v>40</v>
      </c>
      <c r="B7" s="27" t="s">
        <v>36</v>
      </c>
      <c r="C7" s="28"/>
      <c r="D7" s="29" t="s">
        <v>41</v>
      </c>
      <c r="E7" s="28"/>
      <c r="F7" s="30">
        <v>1</v>
      </c>
      <c r="G7" s="31">
        <f t="shared" si="0"/>
        <v>1</v>
      </c>
      <c r="H7" s="32" t="b">
        <f>IF(ISERROR(MATCH($A7,Studies!A$1:W$1,0)),FALSE,TRUE)</f>
        <v>1</v>
      </c>
      <c r="I7" s="32" t="b">
        <f>IF(ISERROR(MATCH($A7,Subjects!A$1:H$1,0)),FALSE,TRUE)</f>
        <v>0</v>
      </c>
      <c r="J7" s="32" t="b">
        <f>IF(ISERROR(MATCH($A7,Samples!A$1:AX$1,0)),FALSE,TRUE)</f>
        <v>0</v>
      </c>
      <c r="K7" s="32" t="b">
        <f>IF(ISERROR(MATCH($A7,Pipelines!A$1:N$1,0)),FALSE,TRUE)</f>
        <v>0</v>
      </c>
      <c r="L7" s="32" t="b">
        <f>IF(ISERROR(MATCH($A7,pipeline_choices!A$1:M$1,0)),FALSE,TRUE)</f>
        <v>0</v>
      </c>
      <c r="M7" s="32" t="b">
        <f>IF(ISERROR(MATCH($A7,filter_choices!A$1:J$1,0)),FALSE,TRUE)</f>
        <v>0</v>
      </c>
      <c r="N7" s="32" t="b">
        <f>IF(ISERROR(MATCH($A7,featureset_choices!A$1:F$1,0)),FALSE,TRUE)</f>
        <v>0</v>
      </c>
      <c r="O7" s="32" t="b">
        <f>IF(ISERROR(MATCH($A7,Contrasts!A$1:J$1,0)),FALSE,TRUE)</f>
        <v>1</v>
      </c>
      <c r="P7" s="9"/>
      <c r="Q7" s="9"/>
      <c r="R7" s="9"/>
      <c r="S7" s="9"/>
      <c r="T7" s="9"/>
    </row>
    <row r="8" spans="1:20" ht="17" customHeight="1" x14ac:dyDescent="0.2">
      <c r="A8" s="27" t="s">
        <v>42</v>
      </c>
      <c r="B8" s="27" t="s">
        <v>36</v>
      </c>
      <c r="C8" s="28"/>
      <c r="D8" s="29" t="s">
        <v>43</v>
      </c>
      <c r="E8" s="28"/>
      <c r="F8" s="30">
        <v>5</v>
      </c>
      <c r="G8" s="31">
        <f t="shared" si="0"/>
        <v>1</v>
      </c>
      <c r="H8" s="32" t="b">
        <f>IF(ISERROR(MATCH($A8,Studies!A$1:W$1,0)),FALSE,TRUE)</f>
        <v>1</v>
      </c>
      <c r="I8" s="32" t="b">
        <f>IF(ISERROR(MATCH($A8,Subjects!A$1:H$1,0)),FALSE,TRUE)</f>
        <v>0</v>
      </c>
      <c r="J8" s="32" t="b">
        <f>IF(ISERROR(MATCH($A8,Samples!A$1:AX$1,0)),FALSE,TRUE)</f>
        <v>0</v>
      </c>
      <c r="K8" s="32" t="b">
        <f>IF(ISERROR(MATCH($A8,Pipelines!A$1:N$1,0)),FALSE,TRUE)</f>
        <v>0</v>
      </c>
      <c r="L8" s="32" t="b">
        <f>IF(ISERROR(MATCH($A8,pipeline_choices!A$1:M$1,0)),FALSE,TRUE)</f>
        <v>0</v>
      </c>
      <c r="M8" s="32" t="b">
        <f>IF(ISERROR(MATCH($A8,filter_choices!A$1:J$1,0)),FALSE,TRUE)</f>
        <v>0</v>
      </c>
      <c r="N8" s="32" t="b">
        <f>IF(ISERROR(MATCH($A8,featureset_choices!A$1:F$1,0)),FALSE,TRUE)</f>
        <v>0</v>
      </c>
      <c r="O8" s="32" t="b">
        <f>IF(ISERROR(MATCH($A8,Contrasts!A$1:J$1,0)),FALSE,TRUE)</f>
        <v>0</v>
      </c>
      <c r="P8" s="9"/>
      <c r="Q8" s="9"/>
      <c r="R8" s="9"/>
      <c r="S8" s="9"/>
      <c r="T8" s="9"/>
    </row>
    <row r="9" spans="1:20" ht="17" customHeight="1" x14ac:dyDescent="0.2">
      <c r="A9" s="27" t="s">
        <v>44</v>
      </c>
      <c r="B9" s="27" t="s">
        <v>36</v>
      </c>
      <c r="C9" s="28"/>
      <c r="D9" s="29" t="s">
        <v>45</v>
      </c>
      <c r="E9" s="28"/>
      <c r="F9" s="30">
        <v>1</v>
      </c>
      <c r="G9" s="31">
        <f t="shared" si="0"/>
        <v>1</v>
      </c>
      <c r="H9" s="32" t="b">
        <f>IF(ISERROR(MATCH($A9,Studies!A$1:W$1,0)),FALSE,TRUE)</f>
        <v>1</v>
      </c>
      <c r="I9" s="32" t="b">
        <f>IF(ISERROR(MATCH($A9,Subjects!A$1:H$1,0)),FALSE,TRUE)</f>
        <v>0</v>
      </c>
      <c r="J9" s="32" t="b">
        <f>IF(ISERROR(MATCH($A9,Samples!A$1:AX$1,0)),FALSE,TRUE)</f>
        <v>0</v>
      </c>
      <c r="K9" s="32" t="b">
        <f>IF(ISERROR(MATCH($A9,Pipelines!A$1:N$1,0)),FALSE,TRUE)</f>
        <v>0</v>
      </c>
      <c r="L9" s="32" t="b">
        <f>IF(ISERROR(MATCH($A9,pipeline_choices!A$1:M$1,0)),FALSE,TRUE)</f>
        <v>0</v>
      </c>
      <c r="M9" s="32" t="b">
        <f>IF(ISERROR(MATCH($A9,filter_choices!A$1:J$1,0)),FALSE,TRUE)</f>
        <v>0</v>
      </c>
      <c r="N9" s="32" t="b">
        <f>IF(ISERROR(MATCH($A9,featureset_choices!A$1:F$1,0)),FALSE,TRUE)</f>
        <v>0</v>
      </c>
      <c r="O9" s="32" t="b">
        <f>IF(ISERROR(MATCH($A9,Contrasts!A$1:J$1,0)),FALSE,TRUE)</f>
        <v>0</v>
      </c>
      <c r="P9" s="9"/>
      <c r="Q9" s="9"/>
      <c r="R9" s="9"/>
      <c r="S9" s="9"/>
      <c r="T9" s="9"/>
    </row>
    <row r="10" spans="1:20" ht="17" customHeight="1" x14ac:dyDescent="0.2">
      <c r="A10" s="27" t="s">
        <v>46</v>
      </c>
      <c r="B10" s="27" t="s">
        <v>36</v>
      </c>
      <c r="C10" s="28"/>
      <c r="D10" s="29" t="s">
        <v>47</v>
      </c>
      <c r="E10" s="27" t="s">
        <v>48</v>
      </c>
      <c r="F10" s="30">
        <v>1</v>
      </c>
      <c r="G10" s="31">
        <f t="shared" si="0"/>
        <v>1</v>
      </c>
      <c r="H10" s="32" t="b">
        <f>IF(ISERROR(MATCH($A10,Studies!A$1:W$1,0)),FALSE,TRUE)</f>
        <v>1</v>
      </c>
      <c r="I10" s="32" t="b">
        <f>IF(ISERROR(MATCH($A10,Subjects!A$1:H$1,0)),FALSE,TRUE)</f>
        <v>0</v>
      </c>
      <c r="J10" s="32" t="b">
        <f>IF(ISERROR(MATCH($A10,Samples!A$1:AX$1,0)),FALSE,TRUE)</f>
        <v>0</v>
      </c>
      <c r="K10" s="32" t="b">
        <f>IF(ISERROR(MATCH($A10,Pipelines!A$1:N$1,0)),FALSE,TRUE)</f>
        <v>0</v>
      </c>
      <c r="L10" s="32" t="b">
        <f>IF(ISERROR(MATCH($A10,pipeline_choices!A$1:M$1,0)),FALSE,TRUE)</f>
        <v>0</v>
      </c>
      <c r="M10" s="32" t="b">
        <f>IF(ISERROR(MATCH($A10,filter_choices!A$1:J$1,0)),FALSE,TRUE)</f>
        <v>0</v>
      </c>
      <c r="N10" s="32" t="b">
        <f>IF(ISERROR(MATCH($A10,featureset_choices!A$1:F$1,0)),FALSE,TRUE)</f>
        <v>0</v>
      </c>
      <c r="O10" s="32" t="b">
        <f>IF(ISERROR(MATCH($A10,Contrasts!A$1:J$1,0)),FALSE,TRUE)</f>
        <v>0</v>
      </c>
      <c r="P10" s="9"/>
      <c r="Q10" s="9"/>
      <c r="R10" s="9"/>
      <c r="S10" s="9"/>
      <c r="T10" s="9"/>
    </row>
    <row r="11" spans="1:20" ht="17" customHeight="1" x14ac:dyDescent="0.2">
      <c r="A11" s="27" t="s">
        <v>49</v>
      </c>
      <c r="B11" s="27" t="s">
        <v>36</v>
      </c>
      <c r="C11" s="28"/>
      <c r="D11" s="29" t="s">
        <v>50</v>
      </c>
      <c r="E11" s="27" t="s">
        <v>51</v>
      </c>
      <c r="F11" s="30">
        <v>1</v>
      </c>
      <c r="G11" s="31">
        <f t="shared" si="0"/>
        <v>1</v>
      </c>
      <c r="H11" s="32" t="b">
        <f>IF(ISERROR(MATCH($A11,Studies!A$1:W$1,0)),FALSE,TRUE)</f>
        <v>1</v>
      </c>
      <c r="I11" s="32" t="b">
        <f>IF(ISERROR(MATCH($A11,Subjects!A$1:H$1,0)),FALSE,TRUE)</f>
        <v>0</v>
      </c>
      <c r="J11" s="32" t="b">
        <f>IF(ISERROR(MATCH($A11,Samples!A$1:AX$1,0)),FALSE,TRUE)</f>
        <v>0</v>
      </c>
      <c r="K11" s="32" t="b">
        <f>IF(ISERROR(MATCH($A11,Pipelines!A$1:N$1,0)),FALSE,TRUE)</f>
        <v>0</v>
      </c>
      <c r="L11" s="32" t="b">
        <f>IF(ISERROR(MATCH($A11,pipeline_choices!A$1:M$1,0)),FALSE,TRUE)</f>
        <v>0</v>
      </c>
      <c r="M11" s="32" t="b">
        <f>IF(ISERROR(MATCH($A11,filter_choices!A$1:J$1,0)),FALSE,TRUE)</f>
        <v>0</v>
      </c>
      <c r="N11" s="32" t="b">
        <f>IF(ISERROR(MATCH($A11,featureset_choices!A$1:F$1,0)),FALSE,TRUE)</f>
        <v>0</v>
      </c>
      <c r="O11" s="32" t="b">
        <f>IF(ISERROR(MATCH($A11,Contrasts!A$1:J$1,0)),FALSE,TRUE)</f>
        <v>0</v>
      </c>
      <c r="P11" s="9"/>
      <c r="Q11" s="9"/>
      <c r="R11" s="9"/>
      <c r="S11" s="9"/>
      <c r="T11" s="9"/>
    </row>
    <row r="12" spans="1:20" ht="17" customHeight="1" x14ac:dyDescent="0.2">
      <c r="A12" s="27" t="s">
        <v>52</v>
      </c>
      <c r="B12" s="27" t="s">
        <v>53</v>
      </c>
      <c r="C12" s="28"/>
      <c r="D12" s="29" t="s">
        <v>54</v>
      </c>
      <c r="E12" s="27" t="s">
        <v>55</v>
      </c>
      <c r="F12" s="30">
        <v>1</v>
      </c>
      <c r="G12" s="31">
        <f t="shared" si="0"/>
        <v>1</v>
      </c>
      <c r="H12" s="32" t="b">
        <f>IF(ISERROR(MATCH($A12,Studies!A$1:W$1,0)),FALSE,TRUE)</f>
        <v>1</v>
      </c>
      <c r="I12" s="32" t="b">
        <f>IF(ISERROR(MATCH($A12,Subjects!A$1:H$1,0)),FALSE,TRUE)</f>
        <v>0</v>
      </c>
      <c r="J12" s="32" t="b">
        <f>IF(ISERROR(MATCH($A12,Samples!A$1:AX$1,0)),FALSE,TRUE)</f>
        <v>0</v>
      </c>
      <c r="K12" s="32" t="b">
        <f>IF(ISERROR(MATCH($A12,Pipelines!A$1:N$1,0)),FALSE,TRUE)</f>
        <v>0</v>
      </c>
      <c r="L12" s="32" t="b">
        <f>IF(ISERROR(MATCH($A12,pipeline_choices!A$1:M$1,0)),FALSE,TRUE)</f>
        <v>0</v>
      </c>
      <c r="M12" s="32" t="b">
        <f>IF(ISERROR(MATCH($A12,filter_choices!A$1:J$1,0)),FALSE,TRUE)</f>
        <v>0</v>
      </c>
      <c r="N12" s="32" t="b">
        <f>IF(ISERROR(MATCH($A12,featureset_choices!A$1:F$1,0)),FALSE,TRUE)</f>
        <v>0</v>
      </c>
      <c r="O12" s="32" t="b">
        <f>IF(ISERROR(MATCH($A12,Contrasts!A$1:J$1,0)),FALSE,TRUE)</f>
        <v>0</v>
      </c>
      <c r="P12" s="9"/>
      <c r="Q12" s="9"/>
      <c r="R12" s="9"/>
      <c r="S12" s="9"/>
      <c r="T12" s="9"/>
    </row>
    <row r="13" spans="1:20" ht="17" customHeight="1" x14ac:dyDescent="0.2">
      <c r="A13" s="27" t="s">
        <v>56</v>
      </c>
      <c r="B13" s="27" t="s">
        <v>36</v>
      </c>
      <c r="C13" s="28"/>
      <c r="D13" s="29" t="s">
        <v>57</v>
      </c>
      <c r="E13" s="28"/>
      <c r="F13" s="30">
        <v>5</v>
      </c>
      <c r="G13" s="31">
        <f t="shared" si="0"/>
        <v>1</v>
      </c>
      <c r="H13" s="32" t="b">
        <f>IF(ISERROR(MATCH($A13,Studies!A$1:W$1,0)),FALSE,TRUE)</f>
        <v>1</v>
      </c>
      <c r="I13" s="32" t="b">
        <f>IF(ISERROR(MATCH($A13,Subjects!A$1:H$1,0)),FALSE,TRUE)</f>
        <v>0</v>
      </c>
      <c r="J13" s="32" t="b">
        <f>IF(ISERROR(MATCH($A13,Samples!A$1:AX$1,0)),FALSE,TRUE)</f>
        <v>0</v>
      </c>
      <c r="K13" s="32" t="b">
        <f>IF(ISERROR(MATCH($A13,Pipelines!A$1:N$1,0)),FALSE,TRUE)</f>
        <v>0</v>
      </c>
      <c r="L13" s="32" t="b">
        <f>IF(ISERROR(MATCH($A13,pipeline_choices!A$1:M$1,0)),FALSE,TRUE)</f>
        <v>0</v>
      </c>
      <c r="M13" s="32" t="b">
        <f>IF(ISERROR(MATCH($A13,filter_choices!A$1:J$1,0)),FALSE,TRUE)</f>
        <v>0</v>
      </c>
      <c r="N13" s="32" t="b">
        <f>IF(ISERROR(MATCH($A13,featureset_choices!A$1:F$1,0)),FALSE,TRUE)</f>
        <v>0</v>
      </c>
      <c r="O13" s="32" t="b">
        <f>IF(ISERROR(MATCH($A13,Contrasts!A$1:J$1,0)),FALSE,TRUE)</f>
        <v>0</v>
      </c>
      <c r="P13" s="9"/>
      <c r="Q13" s="9"/>
      <c r="R13" s="9"/>
      <c r="S13" s="9"/>
      <c r="T13" s="9"/>
    </row>
    <row r="14" spans="1:20" ht="17" customHeight="1" x14ac:dyDescent="0.2">
      <c r="A14" s="27" t="s">
        <v>58</v>
      </c>
      <c r="B14" s="27" t="s">
        <v>36</v>
      </c>
      <c r="C14" s="28"/>
      <c r="D14" s="29" t="s">
        <v>59</v>
      </c>
      <c r="E14" s="28"/>
      <c r="F14" s="30">
        <v>5</v>
      </c>
      <c r="G14" s="31">
        <f t="shared" si="0"/>
        <v>1</v>
      </c>
      <c r="H14" s="32" t="b">
        <f>IF(ISERROR(MATCH($A14,Studies!A$1:W$1,0)),FALSE,TRUE)</f>
        <v>1</v>
      </c>
      <c r="I14" s="32" t="b">
        <f>IF(ISERROR(MATCH($A14,Subjects!A$1:H$1,0)),FALSE,TRUE)</f>
        <v>0</v>
      </c>
      <c r="J14" s="32" t="b">
        <f>IF(ISERROR(MATCH($A14,Samples!A$1:AX$1,0)),FALSE,TRUE)</f>
        <v>0</v>
      </c>
      <c r="K14" s="32" t="b">
        <f>IF(ISERROR(MATCH($A14,Pipelines!A$1:N$1,0)),FALSE,TRUE)</f>
        <v>0</v>
      </c>
      <c r="L14" s="32" t="b">
        <f>IF(ISERROR(MATCH($A14,pipeline_choices!A$1:M$1,0)),FALSE,TRUE)</f>
        <v>0</v>
      </c>
      <c r="M14" s="32" t="b">
        <f>IF(ISERROR(MATCH($A14,filter_choices!A$1:J$1,0)),FALSE,TRUE)</f>
        <v>0</v>
      </c>
      <c r="N14" s="32" t="b">
        <f>IF(ISERROR(MATCH($A14,featureset_choices!A$1:F$1,0)),FALSE,TRUE)</f>
        <v>0</v>
      </c>
      <c r="O14" s="32" t="b">
        <f>IF(ISERROR(MATCH($A14,Contrasts!A$1:J$1,0)),FALSE,TRUE)</f>
        <v>0</v>
      </c>
      <c r="P14" s="9"/>
      <c r="Q14" s="9"/>
      <c r="R14" s="9"/>
      <c r="S14" s="9"/>
      <c r="T14" s="9"/>
    </row>
    <row r="15" spans="1:20" ht="17" customHeight="1" x14ac:dyDescent="0.2">
      <c r="A15" s="27" t="s">
        <v>60</v>
      </c>
      <c r="B15" s="27" t="s">
        <v>36</v>
      </c>
      <c r="C15" s="28"/>
      <c r="D15" s="29" t="s">
        <v>556</v>
      </c>
      <c r="E15" s="27" t="s">
        <v>557</v>
      </c>
      <c r="F15" s="30">
        <v>1</v>
      </c>
      <c r="G15" s="31">
        <f t="shared" si="0"/>
        <v>1</v>
      </c>
      <c r="H15" s="32" t="b">
        <f>IF(ISERROR(MATCH($A15,Studies!A$1:W$1,0)),FALSE,TRUE)</f>
        <v>1</v>
      </c>
      <c r="I15" s="32" t="b">
        <f>IF(ISERROR(MATCH($A15,Subjects!A$1:H$1,0)),FALSE,TRUE)</f>
        <v>0</v>
      </c>
      <c r="J15" s="32" t="b">
        <f>IF(ISERROR(MATCH($A15,Samples!A$1:AX$1,0)),FALSE,TRUE)</f>
        <v>0</v>
      </c>
      <c r="K15" s="32" t="b">
        <f>IF(ISERROR(MATCH($A15,Pipelines!A$1:N$1,0)),FALSE,TRUE)</f>
        <v>0</v>
      </c>
      <c r="L15" s="32" t="b">
        <f>IF(ISERROR(MATCH($A15,pipeline_choices!A$1:M$1,0)),FALSE,TRUE)</f>
        <v>0</v>
      </c>
      <c r="M15" s="32" t="b">
        <f>IF(ISERROR(MATCH($A15,filter_choices!A$1:J$1,0)),FALSE,TRUE)</f>
        <v>0</v>
      </c>
      <c r="N15" s="32" t="b">
        <f>IF(ISERROR(MATCH($A15,featureset_choices!A$1:F$1,0)),FALSE,TRUE)</f>
        <v>0</v>
      </c>
      <c r="O15" s="32" t="b">
        <f>IF(ISERROR(MATCH($A15,Contrasts!A$1:J$1,0)),FALSE,TRUE)</f>
        <v>0</v>
      </c>
      <c r="P15" s="9"/>
      <c r="Q15" s="9"/>
      <c r="R15" s="9"/>
      <c r="S15" s="9"/>
      <c r="T15" s="9"/>
    </row>
    <row r="16" spans="1:20" ht="30" customHeight="1" x14ac:dyDescent="0.2">
      <c r="A16" s="27" t="s">
        <v>61</v>
      </c>
      <c r="B16" s="27" t="s">
        <v>36</v>
      </c>
      <c r="C16" s="28"/>
      <c r="D16" s="29" t="s">
        <v>62</v>
      </c>
      <c r="E16" s="27" t="s">
        <v>558</v>
      </c>
      <c r="F16" s="30">
        <v>5</v>
      </c>
      <c r="G16" s="31">
        <f t="shared" si="0"/>
        <v>1</v>
      </c>
      <c r="H16" s="32" t="b">
        <f>IF(ISERROR(MATCH($A16,Studies!A$1:W$1,0)),FALSE,TRUE)</f>
        <v>1</v>
      </c>
      <c r="I16" s="32" t="b">
        <f>IF(ISERROR(MATCH($A16,Subjects!A$1:H$1,0)),FALSE,TRUE)</f>
        <v>0</v>
      </c>
      <c r="J16" s="32" t="b">
        <f>IF(ISERROR(MATCH($A16,Samples!A$1:AX$1,0)),FALSE,TRUE)</f>
        <v>0</v>
      </c>
      <c r="K16" s="32" t="b">
        <f>IF(ISERROR(MATCH($A16,Pipelines!A$1:N$1,0)),FALSE,TRUE)</f>
        <v>0</v>
      </c>
      <c r="L16" s="32" t="b">
        <f>IF(ISERROR(MATCH($A16,pipeline_choices!A$1:M$1,0)),FALSE,TRUE)</f>
        <v>0</v>
      </c>
      <c r="M16" s="32" t="b">
        <f>IF(ISERROR(MATCH($A16,filter_choices!A$1:J$1,0)),FALSE,TRUE)</f>
        <v>0</v>
      </c>
      <c r="N16" s="32" t="b">
        <f>IF(ISERROR(MATCH($A16,featureset_choices!A$1:F$1,0)),FALSE,TRUE)</f>
        <v>0</v>
      </c>
      <c r="O16" s="32" t="b">
        <f>IF(ISERROR(MATCH($A16,Contrasts!A$1:J$1,0)),FALSE,TRUE)</f>
        <v>0</v>
      </c>
      <c r="P16" s="9"/>
      <c r="Q16" s="9"/>
      <c r="R16" s="9"/>
      <c r="S16" s="9"/>
      <c r="T16" s="9"/>
    </row>
    <row r="17" spans="1:20" ht="17" customHeight="1" x14ac:dyDescent="0.2">
      <c r="A17" s="27" t="s">
        <v>63</v>
      </c>
      <c r="B17" s="27" t="s">
        <v>36</v>
      </c>
      <c r="C17" s="28"/>
      <c r="D17" s="29" t="s">
        <v>64</v>
      </c>
      <c r="E17" s="28"/>
      <c r="F17" s="30">
        <v>5</v>
      </c>
      <c r="G17" s="31">
        <f t="shared" si="0"/>
        <v>1</v>
      </c>
      <c r="H17" s="32" t="b">
        <f>IF(ISERROR(MATCH($A17,Studies!A$1:W$1,0)),FALSE,TRUE)</f>
        <v>1</v>
      </c>
      <c r="I17" s="32" t="b">
        <f>IF(ISERROR(MATCH($A17,Subjects!A$1:H$1,0)),FALSE,TRUE)</f>
        <v>0</v>
      </c>
      <c r="J17" s="32" t="b">
        <f>IF(ISERROR(MATCH($A17,Samples!A$1:AX$1,0)),FALSE,TRUE)</f>
        <v>0</v>
      </c>
      <c r="K17" s="32" t="b">
        <f>IF(ISERROR(MATCH($A17,Pipelines!A$1:N$1,0)),FALSE,TRUE)</f>
        <v>0</v>
      </c>
      <c r="L17" s="32" t="b">
        <f>IF(ISERROR(MATCH($A17,pipeline_choices!A$1:M$1,0)),FALSE,TRUE)</f>
        <v>0</v>
      </c>
      <c r="M17" s="32" t="b">
        <f>IF(ISERROR(MATCH($A17,filter_choices!A$1:J$1,0)),FALSE,TRUE)</f>
        <v>0</v>
      </c>
      <c r="N17" s="32" t="b">
        <f>IF(ISERROR(MATCH($A17,featureset_choices!A$1:F$1,0)),FALSE,TRUE)</f>
        <v>0</v>
      </c>
      <c r="O17" s="32" t="b">
        <f>IF(ISERROR(MATCH($A17,Contrasts!A$1:J$1,0)),FALSE,TRUE)</f>
        <v>0</v>
      </c>
      <c r="P17" s="9"/>
      <c r="Q17" s="9"/>
      <c r="R17" s="9"/>
      <c r="S17" s="9"/>
      <c r="T17" s="9"/>
    </row>
    <row r="18" spans="1:20" ht="17" customHeight="1" x14ac:dyDescent="0.2">
      <c r="A18" s="27" t="s">
        <v>65</v>
      </c>
      <c r="B18" s="27" t="s">
        <v>36</v>
      </c>
      <c r="C18" s="28"/>
      <c r="D18" s="29" t="s">
        <v>66</v>
      </c>
      <c r="E18" s="28"/>
      <c r="F18" s="30">
        <v>5</v>
      </c>
      <c r="G18" s="31">
        <f t="shared" si="0"/>
        <v>1</v>
      </c>
      <c r="H18" s="32" t="b">
        <f>IF(ISERROR(MATCH($A18,Studies!A$1:W$1,0)),FALSE,TRUE)</f>
        <v>1</v>
      </c>
      <c r="I18" s="32" t="b">
        <f>IF(ISERROR(MATCH($A18,Subjects!A$1:H$1,0)),FALSE,TRUE)</f>
        <v>0</v>
      </c>
      <c r="J18" s="32" t="b">
        <f>IF(ISERROR(MATCH($A18,Samples!A$1:AX$1,0)),FALSE,TRUE)</f>
        <v>0</v>
      </c>
      <c r="K18" s="32" t="b">
        <f>IF(ISERROR(MATCH($A18,Pipelines!A$1:N$1,0)),FALSE,TRUE)</f>
        <v>0</v>
      </c>
      <c r="L18" s="32" t="b">
        <f>IF(ISERROR(MATCH($A18,pipeline_choices!A$1:M$1,0)),FALSE,TRUE)</f>
        <v>0</v>
      </c>
      <c r="M18" s="32" t="b">
        <f>IF(ISERROR(MATCH($A18,filter_choices!A$1:J$1,0)),FALSE,TRUE)</f>
        <v>0</v>
      </c>
      <c r="N18" s="32" t="b">
        <f>IF(ISERROR(MATCH($A18,featureset_choices!A$1:F$1,0)),FALSE,TRUE)</f>
        <v>0</v>
      </c>
      <c r="O18" s="32" t="b">
        <f>IF(ISERROR(MATCH($A18,Contrasts!A$1:J$1,0)),FALSE,TRUE)</f>
        <v>0</v>
      </c>
      <c r="P18" s="9"/>
      <c r="Q18" s="9"/>
      <c r="R18" s="9"/>
      <c r="S18" s="9"/>
      <c r="T18" s="9"/>
    </row>
    <row r="19" spans="1:20" ht="17" customHeight="1" x14ac:dyDescent="0.2">
      <c r="A19" s="27" t="s">
        <v>67</v>
      </c>
      <c r="B19" s="27" t="s">
        <v>36</v>
      </c>
      <c r="C19" s="28"/>
      <c r="D19" s="29" t="s">
        <v>68</v>
      </c>
      <c r="E19" s="28"/>
      <c r="F19" s="30">
        <v>5</v>
      </c>
      <c r="G19" s="31">
        <f t="shared" si="0"/>
        <v>1</v>
      </c>
      <c r="H19" s="32" t="b">
        <f>IF(ISERROR(MATCH($A19,Studies!A$1:W$1,0)),FALSE,TRUE)</f>
        <v>1</v>
      </c>
      <c r="I19" s="32" t="b">
        <f>IF(ISERROR(MATCH($A19,Subjects!A$1:H$1,0)),FALSE,TRUE)</f>
        <v>0</v>
      </c>
      <c r="J19" s="32" t="b">
        <f>IF(ISERROR(MATCH($A19,Samples!A$1:AX$1,0)),FALSE,TRUE)</f>
        <v>0</v>
      </c>
      <c r="K19" s="32" t="b">
        <f>IF(ISERROR(MATCH($A19,Pipelines!A$1:N$1,0)),FALSE,TRUE)</f>
        <v>0</v>
      </c>
      <c r="L19" s="32" t="b">
        <f>IF(ISERROR(MATCH($A19,pipeline_choices!A$1:M$1,0)),FALSE,TRUE)</f>
        <v>0</v>
      </c>
      <c r="M19" s="32" t="b">
        <f>IF(ISERROR(MATCH($A19,filter_choices!A$1:J$1,0)),FALSE,TRUE)</f>
        <v>0</v>
      </c>
      <c r="N19" s="32" t="b">
        <f>IF(ISERROR(MATCH($A19,featureset_choices!A$1:F$1,0)),FALSE,TRUE)</f>
        <v>0</v>
      </c>
      <c r="O19" s="32" t="b">
        <f>IF(ISERROR(MATCH($A19,Contrasts!A$1:J$1,0)),FALSE,TRUE)</f>
        <v>0</v>
      </c>
      <c r="P19" s="9"/>
      <c r="Q19" s="9"/>
      <c r="R19" s="9"/>
      <c r="S19" s="9"/>
      <c r="T19" s="9"/>
    </row>
    <row r="20" spans="1:20" ht="17" customHeight="1" x14ac:dyDescent="0.2">
      <c r="A20" s="27" t="s">
        <v>69</v>
      </c>
      <c r="B20" s="27" t="s">
        <v>36</v>
      </c>
      <c r="C20" s="28"/>
      <c r="D20" s="29" t="s">
        <v>70</v>
      </c>
      <c r="E20" s="28"/>
      <c r="F20" s="30">
        <v>5</v>
      </c>
      <c r="G20" s="31">
        <f t="shared" si="0"/>
        <v>1</v>
      </c>
      <c r="H20" s="32" t="b">
        <f>IF(ISERROR(MATCH($A20,Studies!A$1:W$1,0)),FALSE,TRUE)</f>
        <v>1</v>
      </c>
      <c r="I20" s="32" t="b">
        <f>IF(ISERROR(MATCH($A20,Subjects!A$1:H$1,0)),FALSE,TRUE)</f>
        <v>0</v>
      </c>
      <c r="J20" s="32" t="b">
        <f>IF(ISERROR(MATCH($A20,Samples!A$1:AX$1,0)),FALSE,TRUE)</f>
        <v>0</v>
      </c>
      <c r="K20" s="32" t="b">
        <f>IF(ISERROR(MATCH($A20,Pipelines!A$1:N$1,0)),FALSE,TRUE)</f>
        <v>0</v>
      </c>
      <c r="L20" s="32" t="b">
        <f>IF(ISERROR(MATCH($A20,pipeline_choices!A$1:M$1,0)),FALSE,TRUE)</f>
        <v>0</v>
      </c>
      <c r="M20" s="32" t="b">
        <f>IF(ISERROR(MATCH($A20,filter_choices!A$1:J$1,0)),FALSE,TRUE)</f>
        <v>0</v>
      </c>
      <c r="N20" s="32" t="b">
        <f>IF(ISERROR(MATCH($A20,featureset_choices!A$1:F$1,0)),FALSE,TRUE)</f>
        <v>0</v>
      </c>
      <c r="O20" s="32" t="b">
        <f>IF(ISERROR(MATCH($A20,Contrasts!A$1:J$1,0)),FALSE,TRUE)</f>
        <v>0</v>
      </c>
      <c r="P20" s="9"/>
      <c r="Q20" s="9"/>
      <c r="R20" s="9"/>
      <c r="S20" s="9"/>
      <c r="T20" s="9"/>
    </row>
    <row r="21" spans="1:20" ht="17" customHeight="1" x14ac:dyDescent="0.2">
      <c r="A21" s="27" t="s">
        <v>71</v>
      </c>
      <c r="B21" s="27" t="s">
        <v>36</v>
      </c>
      <c r="C21" s="28"/>
      <c r="D21" s="29" t="s">
        <v>72</v>
      </c>
      <c r="E21" s="28"/>
      <c r="F21" s="30">
        <v>1</v>
      </c>
      <c r="G21" s="31">
        <f t="shared" si="0"/>
        <v>1</v>
      </c>
      <c r="H21" s="32" t="b">
        <f>IF(ISERROR(MATCH($A21,Studies!A$1:W$1,0)),FALSE,TRUE)</f>
        <v>1</v>
      </c>
      <c r="I21" s="32" t="b">
        <f>IF(ISERROR(MATCH($A21,Subjects!A$1:H$1,0)),FALSE,TRUE)</f>
        <v>0</v>
      </c>
      <c r="J21" s="32" t="b">
        <f>IF(ISERROR(MATCH($A21,Samples!A$1:AX$1,0)),FALSE,TRUE)</f>
        <v>0</v>
      </c>
      <c r="K21" s="32" t="b">
        <f>IF(ISERROR(MATCH($A21,Pipelines!A$1:N$1,0)),FALSE,TRUE)</f>
        <v>0</v>
      </c>
      <c r="L21" s="32" t="b">
        <f>IF(ISERROR(MATCH($A21,pipeline_choices!A$1:M$1,0)),FALSE,TRUE)</f>
        <v>0</v>
      </c>
      <c r="M21" s="32" t="b">
        <f>IF(ISERROR(MATCH($A21,filter_choices!A$1:J$1,0)),FALSE,TRUE)</f>
        <v>0</v>
      </c>
      <c r="N21" s="32" t="b">
        <f>IF(ISERROR(MATCH($A21,featureset_choices!A$1:F$1,0)),FALSE,TRUE)</f>
        <v>0</v>
      </c>
      <c r="O21" s="32" t="b">
        <f>IF(ISERROR(MATCH($A21,Contrasts!A$1:J$1,0)),FALSE,TRUE)</f>
        <v>0</v>
      </c>
      <c r="P21" s="9"/>
      <c r="Q21" s="9"/>
      <c r="R21" s="9"/>
      <c r="S21" s="9"/>
      <c r="T21" s="9"/>
    </row>
    <row r="22" spans="1:20" ht="17" customHeight="1" x14ac:dyDescent="0.2">
      <c r="A22" s="27" t="s">
        <v>73</v>
      </c>
      <c r="B22" s="27" t="s">
        <v>36</v>
      </c>
      <c r="C22" s="28"/>
      <c r="D22" s="29" t="s">
        <v>74</v>
      </c>
      <c r="E22" s="28"/>
      <c r="F22" s="30">
        <v>1</v>
      </c>
      <c r="G22" s="31">
        <f t="shared" si="0"/>
        <v>1</v>
      </c>
      <c r="H22" s="32" t="b">
        <f>IF(ISERROR(MATCH($A22,Studies!A$1:W$1,0)),FALSE,TRUE)</f>
        <v>1</v>
      </c>
      <c r="I22" s="32" t="b">
        <f>IF(ISERROR(MATCH($A22,Subjects!A$1:H$1,0)),FALSE,TRUE)</f>
        <v>0</v>
      </c>
      <c r="J22" s="32" t="b">
        <f>IF(ISERROR(MATCH($A22,Samples!A$1:AX$1,0)),FALSE,TRUE)</f>
        <v>0</v>
      </c>
      <c r="K22" s="32" t="b">
        <f>IF(ISERROR(MATCH($A22,Pipelines!A$1:N$1,0)),FALSE,TRUE)</f>
        <v>0</v>
      </c>
      <c r="L22" s="32" t="b">
        <f>IF(ISERROR(MATCH($A22,pipeline_choices!A$1:M$1,0)),FALSE,TRUE)</f>
        <v>0</v>
      </c>
      <c r="M22" s="32" t="b">
        <f>IF(ISERROR(MATCH($A22,filter_choices!A$1:J$1,0)),FALSE,TRUE)</f>
        <v>0</v>
      </c>
      <c r="N22" s="32" t="b">
        <f>IF(ISERROR(MATCH($A22,featureset_choices!A$1:F$1,0)),FALSE,TRUE)</f>
        <v>0</v>
      </c>
      <c r="O22" s="32" t="b">
        <f>IF(ISERROR(MATCH($A22,Contrasts!A$1:J$1,0)),FALSE,TRUE)</f>
        <v>0</v>
      </c>
      <c r="P22" s="9"/>
      <c r="Q22" s="9"/>
      <c r="R22" s="9"/>
      <c r="S22" s="9"/>
      <c r="T22" s="9"/>
    </row>
    <row r="23" spans="1:20" ht="17" customHeight="1" x14ac:dyDescent="0.2">
      <c r="A23" s="27" t="s">
        <v>75</v>
      </c>
      <c r="B23" s="27" t="s">
        <v>36</v>
      </c>
      <c r="C23" s="28"/>
      <c r="D23" s="29" t="s">
        <v>76</v>
      </c>
      <c r="E23" s="28"/>
      <c r="F23" s="30">
        <v>1</v>
      </c>
      <c r="G23" s="31">
        <f t="shared" si="0"/>
        <v>0</v>
      </c>
      <c r="H23" s="32" t="b">
        <f>IF(ISERROR(MATCH($A23,Studies!A$1:W$1,0)),FALSE,TRUE)</f>
        <v>0</v>
      </c>
      <c r="I23" s="32" t="b">
        <f>IF(ISERROR(MATCH($A23,Subjects!A$1:H$1,0)),FALSE,TRUE)</f>
        <v>0</v>
      </c>
      <c r="J23" s="32" t="b">
        <f>IF(ISERROR(MATCH($A23,Samples!A$1:AX$1,0)),FALSE,TRUE)</f>
        <v>0</v>
      </c>
      <c r="K23" s="32" t="b">
        <f>IF(ISERROR(MATCH($A23,Pipelines!A$1:N$1,0)),FALSE,TRUE)</f>
        <v>0</v>
      </c>
      <c r="L23" s="32" t="b">
        <f>IF(ISERROR(MATCH($A23,pipeline_choices!A$1:M$1,0)),FALSE,TRUE)</f>
        <v>0</v>
      </c>
      <c r="M23" s="32" t="b">
        <f>IF(ISERROR(MATCH($A23,filter_choices!A$1:J$1,0)),FALSE,TRUE)</f>
        <v>0</v>
      </c>
      <c r="N23" s="32" t="b">
        <f>IF(ISERROR(MATCH($A23,featureset_choices!A$1:F$1,0)),FALSE,TRUE)</f>
        <v>0</v>
      </c>
      <c r="O23" s="32" t="b">
        <f>IF(ISERROR(MATCH($A23,Contrasts!A$1:J$1,0)),FALSE,TRUE)</f>
        <v>0</v>
      </c>
      <c r="P23" s="9"/>
      <c r="Q23" s="9"/>
      <c r="R23" s="9"/>
      <c r="S23" s="9"/>
      <c r="T23" s="9"/>
    </row>
    <row r="24" spans="1:20" ht="17" customHeight="1" x14ac:dyDescent="0.2">
      <c r="A24" s="27" t="s">
        <v>77</v>
      </c>
      <c r="B24" s="27" t="s">
        <v>36</v>
      </c>
      <c r="C24" s="28"/>
      <c r="D24" s="29" t="s">
        <v>78</v>
      </c>
      <c r="E24" s="28"/>
      <c r="F24" s="30">
        <v>1</v>
      </c>
      <c r="G24" s="31">
        <f t="shared" si="0"/>
        <v>0</v>
      </c>
      <c r="H24" s="32" t="b">
        <f>IF(ISERROR(MATCH($A24,Studies!A$1:W$1,0)),FALSE,TRUE)</f>
        <v>0</v>
      </c>
      <c r="I24" s="32" t="b">
        <f>IF(ISERROR(MATCH($A24,Subjects!A$1:H$1,0)),FALSE,TRUE)</f>
        <v>0</v>
      </c>
      <c r="J24" s="32" t="b">
        <f>IF(ISERROR(MATCH($A24,Samples!A$1:AX$1,0)),FALSE,TRUE)</f>
        <v>0</v>
      </c>
      <c r="K24" s="32" t="b">
        <f>IF(ISERROR(MATCH($A24,Pipelines!A$1:N$1,0)),FALSE,TRUE)</f>
        <v>0</v>
      </c>
      <c r="L24" s="32" t="b">
        <f>IF(ISERROR(MATCH($A24,pipeline_choices!A$1:M$1,0)),FALSE,TRUE)</f>
        <v>0</v>
      </c>
      <c r="M24" s="32" t="b">
        <f>IF(ISERROR(MATCH($A24,filter_choices!A$1:J$1,0)),FALSE,TRUE)</f>
        <v>0</v>
      </c>
      <c r="N24" s="32" t="b">
        <f>IF(ISERROR(MATCH($A24,featureset_choices!A$1:F$1,0)),FALSE,TRUE)</f>
        <v>0</v>
      </c>
      <c r="O24" s="32" t="b">
        <f>IF(ISERROR(MATCH($A24,Contrasts!A$1:J$1,0)),FALSE,TRUE)</f>
        <v>0</v>
      </c>
      <c r="P24" s="9"/>
      <c r="Q24" s="9"/>
      <c r="R24" s="9"/>
      <c r="S24" s="9"/>
      <c r="T24" s="9"/>
    </row>
    <row r="25" spans="1:20" ht="17" customHeight="1" x14ac:dyDescent="0.2">
      <c r="A25" s="27" t="s">
        <v>79</v>
      </c>
      <c r="B25" s="27" t="s">
        <v>36</v>
      </c>
      <c r="C25" s="28"/>
      <c r="D25" s="29" t="s">
        <v>80</v>
      </c>
      <c r="E25" s="28"/>
      <c r="F25" s="30">
        <v>1</v>
      </c>
      <c r="G25" s="31">
        <f t="shared" si="0"/>
        <v>1</v>
      </c>
      <c r="H25" s="32" t="b">
        <f>IF(ISERROR(MATCH($A25,Studies!A$1:W$1,0)),FALSE,TRUE)</f>
        <v>0</v>
      </c>
      <c r="I25" s="32" t="b">
        <f>IF(ISERROR(MATCH($A25,Subjects!A$1:H$1,0)),FALSE,TRUE)</f>
        <v>0</v>
      </c>
      <c r="J25" s="32" t="b">
        <f>IF(ISERROR(MATCH($A25,Samples!A$1:AX$1,0)),FALSE,TRUE)</f>
        <v>0</v>
      </c>
      <c r="K25" s="32" t="b">
        <f>IF(ISERROR(MATCH($A25,Pipelines!A$1:N$1,0)),FALSE,TRUE)</f>
        <v>0</v>
      </c>
      <c r="L25" s="32" t="b">
        <f>IF(ISERROR(MATCH($A25,pipeline_choices!A$1:M$1,0)),FALSE,TRUE)</f>
        <v>0</v>
      </c>
      <c r="M25" s="32" t="b">
        <f>IF(ISERROR(MATCH($A25,filter_choices!A$1:J$1,0)),FALSE,TRUE)</f>
        <v>0</v>
      </c>
      <c r="N25" s="32" t="b">
        <f>IF(ISERROR(MATCH($A25,featureset_choices!A$1:F$1,0)),FALSE,TRUE)</f>
        <v>0</v>
      </c>
      <c r="O25" s="32" t="b">
        <f>IF(ISERROR(MATCH($A25,Contrasts!A$1:J$1,0)),FALSE,TRUE)</f>
        <v>1</v>
      </c>
      <c r="P25" s="9"/>
      <c r="Q25" s="9"/>
      <c r="R25" s="9"/>
      <c r="S25" s="9"/>
      <c r="T25" s="9"/>
    </row>
    <row r="26" spans="1:20" ht="17" customHeight="1" x14ac:dyDescent="0.2">
      <c r="A26" s="27" t="s">
        <v>81</v>
      </c>
      <c r="B26" s="27" t="s">
        <v>36</v>
      </c>
      <c r="C26" s="28"/>
      <c r="D26" s="29" t="s">
        <v>82</v>
      </c>
      <c r="E26" s="28"/>
      <c r="F26" s="30">
        <v>1</v>
      </c>
      <c r="G26" s="31">
        <f t="shared" si="0"/>
        <v>1</v>
      </c>
      <c r="H26" s="32" t="b">
        <f>IF(ISERROR(MATCH($A26,Studies!A$1:W$1,0)),FALSE,TRUE)</f>
        <v>0</v>
      </c>
      <c r="I26" s="32" t="b">
        <f>IF(ISERROR(MATCH($A26,Subjects!A$1:H$1,0)),FALSE,TRUE)</f>
        <v>0</v>
      </c>
      <c r="J26" s="32" t="b">
        <f>IF(ISERROR(MATCH($A26,Samples!A$1:AX$1,0)),FALSE,TRUE)</f>
        <v>0</v>
      </c>
      <c r="K26" s="32" t="b">
        <f>IF(ISERROR(MATCH($A26,Pipelines!A$1:N$1,0)),FALSE,TRUE)</f>
        <v>0</v>
      </c>
      <c r="L26" s="32" t="b">
        <f>IF(ISERROR(MATCH($A26,pipeline_choices!A$1:M$1,0)),FALSE,TRUE)</f>
        <v>0</v>
      </c>
      <c r="M26" s="32" t="b">
        <f>IF(ISERROR(MATCH($A26,filter_choices!A$1:J$1,0)),FALSE,TRUE)</f>
        <v>0</v>
      </c>
      <c r="N26" s="32" t="b">
        <f>IF(ISERROR(MATCH($A26,featureset_choices!A$1:F$1,0)),FALSE,TRUE)</f>
        <v>0</v>
      </c>
      <c r="O26" s="32" t="b">
        <f>IF(ISERROR(MATCH($A26,Contrasts!A$1:J$1,0)),FALSE,TRUE)</f>
        <v>1</v>
      </c>
      <c r="P26" s="9"/>
      <c r="Q26" s="9"/>
      <c r="R26" s="9"/>
      <c r="S26" s="9"/>
      <c r="T26" s="9"/>
    </row>
    <row r="27" spans="1:20" ht="17" customHeight="1" x14ac:dyDescent="0.2">
      <c r="A27" s="27" t="s">
        <v>83</v>
      </c>
      <c r="B27" s="27" t="s">
        <v>36</v>
      </c>
      <c r="C27" s="28"/>
      <c r="D27" s="29" t="s">
        <v>84</v>
      </c>
      <c r="E27" s="28"/>
      <c r="F27" s="30">
        <v>1</v>
      </c>
      <c r="G27" s="31">
        <f t="shared" si="0"/>
        <v>1</v>
      </c>
      <c r="H27" s="32" t="b">
        <f>IF(ISERROR(MATCH($A27,Studies!A$1:W$1,0)),FALSE,TRUE)</f>
        <v>0</v>
      </c>
      <c r="I27" s="32" t="b">
        <f>IF(ISERROR(MATCH($A27,Subjects!A$1:H$1,0)),FALSE,TRUE)</f>
        <v>0</v>
      </c>
      <c r="J27" s="32" t="b">
        <f>IF(ISERROR(MATCH($A27,Samples!A$1:AX$1,0)),FALSE,TRUE)</f>
        <v>0</v>
      </c>
      <c r="K27" s="32" t="b">
        <f>IF(ISERROR(MATCH($A27,Pipelines!A$1:N$1,0)),FALSE,TRUE)</f>
        <v>0</v>
      </c>
      <c r="L27" s="32" t="b">
        <f>IF(ISERROR(MATCH($A27,pipeline_choices!A$1:M$1,0)),FALSE,TRUE)</f>
        <v>0</v>
      </c>
      <c r="M27" s="32" t="b">
        <f>IF(ISERROR(MATCH($A27,filter_choices!A$1:J$1,0)),FALSE,TRUE)</f>
        <v>0</v>
      </c>
      <c r="N27" s="32" t="b">
        <f>IF(ISERROR(MATCH($A27,featureset_choices!A$1:F$1,0)),FALSE,TRUE)</f>
        <v>0</v>
      </c>
      <c r="O27" s="32" t="b">
        <f>IF(ISERROR(MATCH($A27,Contrasts!A$1:J$1,0)),FALSE,TRUE)</f>
        <v>1</v>
      </c>
      <c r="P27" s="9"/>
      <c r="Q27" s="9"/>
      <c r="R27" s="9"/>
      <c r="S27" s="9"/>
      <c r="T27" s="9"/>
    </row>
    <row r="28" spans="1:20" ht="17" customHeight="1" x14ac:dyDescent="0.2">
      <c r="A28" s="27" t="s">
        <v>85</v>
      </c>
      <c r="B28" s="27" t="s">
        <v>36</v>
      </c>
      <c r="C28" s="28"/>
      <c r="D28" s="29" t="s">
        <v>86</v>
      </c>
      <c r="E28" s="28"/>
      <c r="F28" s="30">
        <v>1</v>
      </c>
      <c r="G28" s="31">
        <f t="shared" si="0"/>
        <v>1</v>
      </c>
      <c r="H28" s="32" t="b">
        <f>IF(ISERROR(MATCH($A28,Studies!A$1:W$1,0)),FALSE,TRUE)</f>
        <v>0</v>
      </c>
      <c r="I28" s="32" t="b">
        <f>IF(ISERROR(MATCH($A28,Subjects!A$1:H$1,0)),FALSE,TRUE)</f>
        <v>0</v>
      </c>
      <c r="J28" s="32" t="b">
        <f>IF(ISERROR(MATCH($A28,Samples!A$1:AX$1,0)),FALSE,TRUE)</f>
        <v>0</v>
      </c>
      <c r="K28" s="32" t="b">
        <f>IF(ISERROR(MATCH($A28,Pipelines!A$1:N$1,0)),FALSE,TRUE)</f>
        <v>0</v>
      </c>
      <c r="L28" s="32" t="b">
        <f>IF(ISERROR(MATCH($A28,pipeline_choices!A$1:M$1,0)),FALSE,TRUE)</f>
        <v>0</v>
      </c>
      <c r="M28" s="32" t="b">
        <f>IF(ISERROR(MATCH($A28,filter_choices!A$1:J$1,0)),FALSE,TRUE)</f>
        <v>0</v>
      </c>
      <c r="N28" s="32" t="b">
        <f>IF(ISERROR(MATCH($A28,featureset_choices!A$1:F$1,0)),FALSE,TRUE)</f>
        <v>0</v>
      </c>
      <c r="O28" s="32" t="b">
        <f>IF(ISERROR(MATCH($A28,Contrasts!A$1:J$1,0)),FALSE,TRUE)</f>
        <v>1</v>
      </c>
      <c r="P28" s="9"/>
      <c r="Q28" s="9"/>
      <c r="R28" s="9"/>
      <c r="S28" s="9"/>
      <c r="T28" s="9"/>
    </row>
    <row r="29" spans="1:20" ht="17" customHeight="1" x14ac:dyDescent="0.2">
      <c r="A29" s="27" t="s">
        <v>87</v>
      </c>
      <c r="B29" s="27" t="s">
        <v>36</v>
      </c>
      <c r="C29" s="28"/>
      <c r="D29" s="29" t="s">
        <v>88</v>
      </c>
      <c r="E29" s="28"/>
      <c r="F29" s="30">
        <v>1</v>
      </c>
      <c r="G29" s="31">
        <f t="shared" si="0"/>
        <v>1</v>
      </c>
      <c r="H29" s="32" t="b">
        <f>IF(ISERROR(MATCH($A29,Studies!A$1:W$1,0)),FALSE,TRUE)</f>
        <v>0</v>
      </c>
      <c r="I29" s="32" t="b">
        <f>IF(ISERROR(MATCH($A29,Subjects!A$1:H$1,0)),FALSE,TRUE)</f>
        <v>0</v>
      </c>
      <c r="J29" s="32" t="b">
        <f>IF(ISERROR(MATCH($A29,Samples!A$1:AX$1,0)),FALSE,TRUE)</f>
        <v>0</v>
      </c>
      <c r="K29" s="32" t="b">
        <f>IF(ISERROR(MATCH($A29,Pipelines!A$1:N$1,0)),FALSE,TRUE)</f>
        <v>0</v>
      </c>
      <c r="L29" s="32" t="b">
        <f>IF(ISERROR(MATCH($A29,pipeline_choices!A$1:M$1,0)),FALSE,TRUE)</f>
        <v>0</v>
      </c>
      <c r="M29" s="32" t="b">
        <f>IF(ISERROR(MATCH($A29,filter_choices!A$1:J$1,0)),FALSE,TRUE)</f>
        <v>0</v>
      </c>
      <c r="N29" s="32" t="b">
        <f>IF(ISERROR(MATCH($A29,featureset_choices!A$1:F$1,0)),FALSE,TRUE)</f>
        <v>0</v>
      </c>
      <c r="O29" s="32" t="b">
        <f>IF(ISERROR(MATCH($A29,Contrasts!A$1:J$1,0)),FALSE,TRUE)</f>
        <v>1</v>
      </c>
      <c r="P29" s="9"/>
      <c r="Q29" s="9"/>
      <c r="R29" s="9"/>
      <c r="S29" s="9"/>
      <c r="T29" s="9"/>
    </row>
    <row r="30" spans="1:20" ht="17" customHeight="1" x14ac:dyDescent="0.2">
      <c r="A30" s="27" t="s">
        <v>89</v>
      </c>
      <c r="B30" s="27" t="s">
        <v>36</v>
      </c>
      <c r="C30" s="28"/>
      <c r="D30" s="29" t="s">
        <v>90</v>
      </c>
      <c r="E30" s="27" t="s">
        <v>91</v>
      </c>
      <c r="F30" s="30">
        <v>1</v>
      </c>
      <c r="G30" s="31">
        <f t="shared" si="0"/>
        <v>1</v>
      </c>
      <c r="H30" s="32" t="b">
        <f>IF(ISERROR(MATCH($A30,Studies!A$1:W$1,0)),FALSE,TRUE)</f>
        <v>0</v>
      </c>
      <c r="I30" s="32" t="b">
        <f>IF(ISERROR(MATCH($A30,Subjects!A$1:H$1,0)),FALSE,TRUE)</f>
        <v>0</v>
      </c>
      <c r="J30" s="32" t="b">
        <f>IF(ISERROR(MATCH($A30,Samples!A$1:AX$1,0)),FALSE,TRUE)</f>
        <v>0</v>
      </c>
      <c r="K30" s="32" t="b">
        <f>IF(ISERROR(MATCH($A30,Pipelines!A$1:N$1,0)),FALSE,TRUE)</f>
        <v>0</v>
      </c>
      <c r="L30" s="32" t="b">
        <f>IF(ISERROR(MATCH($A30,pipeline_choices!A$1:M$1,0)),FALSE,TRUE)</f>
        <v>1</v>
      </c>
      <c r="M30" s="32" t="b">
        <f>IF(ISERROR(MATCH($A30,filter_choices!A$1:J$1,0)),FALSE,TRUE)</f>
        <v>1</v>
      </c>
      <c r="N30" s="32" t="b">
        <f>IF(ISERROR(MATCH($A30,featureset_choices!A$1:F$1,0)),FALSE,TRUE)</f>
        <v>0</v>
      </c>
      <c r="O30" s="32" t="b">
        <f>IF(ISERROR(MATCH($A30,Contrasts!A$1:J$1,0)),FALSE,TRUE)</f>
        <v>0</v>
      </c>
      <c r="P30" s="9"/>
      <c r="Q30" s="9"/>
      <c r="R30" s="9"/>
      <c r="S30" s="9"/>
      <c r="T30" s="9"/>
    </row>
    <row r="31" spans="1:20" ht="17" customHeight="1" x14ac:dyDescent="0.2">
      <c r="A31" s="27" t="s">
        <v>92</v>
      </c>
      <c r="B31" s="27" t="s">
        <v>36</v>
      </c>
      <c r="C31" s="28"/>
      <c r="D31" s="29" t="s">
        <v>93</v>
      </c>
      <c r="E31" s="27" t="s">
        <v>94</v>
      </c>
      <c r="F31" s="30">
        <v>1</v>
      </c>
      <c r="G31" s="31">
        <f t="shared" si="0"/>
        <v>1</v>
      </c>
      <c r="H31" s="32" t="b">
        <f>IF(ISERROR(MATCH($A31,Studies!A$1:W$1,0)),FALSE,TRUE)</f>
        <v>0</v>
      </c>
      <c r="I31" s="32" t="b">
        <f>IF(ISERROR(MATCH($A31,Subjects!A$1:H$1,0)),FALSE,TRUE)</f>
        <v>0</v>
      </c>
      <c r="J31" s="32" t="b">
        <f>IF(ISERROR(MATCH($A31,Samples!A$1:AX$1,0)),FALSE,TRUE)</f>
        <v>0</v>
      </c>
      <c r="K31" s="32" t="b">
        <f>IF(ISERROR(MATCH($A31,Pipelines!A$1:N$1,0)),FALSE,TRUE)</f>
        <v>0</v>
      </c>
      <c r="L31" s="32" t="b">
        <f>IF(ISERROR(MATCH($A31,pipeline_choices!A$1:M$1,0)),FALSE,TRUE)</f>
        <v>1</v>
      </c>
      <c r="M31" s="32" t="b">
        <f>IF(ISERROR(MATCH($A31,filter_choices!A$1:J$1,0)),FALSE,TRUE)</f>
        <v>0</v>
      </c>
      <c r="N31" s="32" t="b">
        <f>IF(ISERROR(MATCH($A31,featureset_choices!A$1:F$1,0)),FALSE,TRUE)</f>
        <v>0</v>
      </c>
      <c r="O31" s="32" t="b">
        <f>IF(ISERROR(MATCH($A31,Contrasts!A$1:J$1,0)),FALSE,TRUE)</f>
        <v>0</v>
      </c>
      <c r="P31" s="9"/>
      <c r="Q31" s="9"/>
      <c r="R31" s="9"/>
      <c r="S31" s="9"/>
      <c r="T31" s="9"/>
    </row>
    <row r="32" spans="1:20" ht="17" customHeight="1" x14ac:dyDescent="0.2">
      <c r="A32" s="27" t="s">
        <v>95</v>
      </c>
      <c r="B32" s="27" t="s">
        <v>36</v>
      </c>
      <c r="C32" s="28"/>
      <c r="D32" s="29" t="s">
        <v>96</v>
      </c>
      <c r="E32" s="28"/>
      <c r="F32" s="30">
        <v>1</v>
      </c>
      <c r="G32" s="31">
        <f t="shared" si="0"/>
        <v>1</v>
      </c>
      <c r="H32" s="32" t="b">
        <f>IF(ISERROR(MATCH($A32,Studies!A$1:W$1,0)),FALSE,TRUE)</f>
        <v>0</v>
      </c>
      <c r="I32" s="32" t="b">
        <f>IF(ISERROR(MATCH($A32,Subjects!A$1:H$1,0)),FALSE,TRUE)</f>
        <v>0</v>
      </c>
      <c r="J32" s="32" t="b">
        <f>IF(ISERROR(MATCH($A32,Samples!A$1:AX$1,0)),FALSE,TRUE)</f>
        <v>0</v>
      </c>
      <c r="K32" s="32" t="b">
        <f>IF(ISERROR(MATCH($A32,Pipelines!A$1:N$1,0)),FALSE,TRUE)</f>
        <v>0</v>
      </c>
      <c r="L32" s="32" t="b">
        <f>IF(ISERROR(MATCH($A32,pipeline_choices!A$1:M$1,0)),FALSE,TRUE)</f>
        <v>1</v>
      </c>
      <c r="M32" s="32" t="b">
        <f>IF(ISERROR(MATCH($A32,filter_choices!A$1:J$1,0)),FALSE,TRUE)</f>
        <v>0</v>
      </c>
      <c r="N32" s="32" t="b">
        <f>IF(ISERROR(MATCH($A32,featureset_choices!A$1:F$1,0)),FALSE,TRUE)</f>
        <v>0</v>
      </c>
      <c r="O32" s="32" t="b">
        <f>IF(ISERROR(MATCH($A32,Contrasts!A$1:J$1,0)),FALSE,TRUE)</f>
        <v>0</v>
      </c>
      <c r="P32" s="9"/>
      <c r="Q32" s="9"/>
      <c r="R32" s="9"/>
      <c r="S32" s="9"/>
      <c r="T32" s="9"/>
    </row>
    <row r="33" spans="1:20" ht="17" customHeight="1" x14ac:dyDescent="0.2">
      <c r="A33" s="27" t="s">
        <v>97</v>
      </c>
      <c r="B33" s="27" t="s">
        <v>36</v>
      </c>
      <c r="C33" s="28"/>
      <c r="D33" s="29" t="s">
        <v>98</v>
      </c>
      <c r="E33" s="28"/>
      <c r="F33" s="30">
        <v>1</v>
      </c>
      <c r="G33" s="31">
        <f t="shared" si="0"/>
        <v>1</v>
      </c>
      <c r="H33" s="32" t="b">
        <f>IF(ISERROR(MATCH($A33,Studies!A$1:W$1,0)),FALSE,TRUE)</f>
        <v>0</v>
      </c>
      <c r="I33" s="32" t="b">
        <f>IF(ISERROR(MATCH($A33,Subjects!A$1:H$1,0)),FALSE,TRUE)</f>
        <v>0</v>
      </c>
      <c r="J33" s="32" t="b">
        <f>IF(ISERROR(MATCH($A33,Samples!A$1:AX$1,0)),FALSE,TRUE)</f>
        <v>0</v>
      </c>
      <c r="K33" s="32" t="b">
        <f>IF(ISERROR(MATCH($A33,Pipelines!A$1:N$1,0)),FALSE,TRUE)</f>
        <v>0</v>
      </c>
      <c r="L33" s="32" t="b">
        <f>IF(ISERROR(MATCH($A33,pipeline_choices!A$1:M$1,0)),FALSE,TRUE)</f>
        <v>1</v>
      </c>
      <c r="M33" s="32" t="b">
        <f>IF(ISERROR(MATCH($A33,filter_choices!A$1:J$1,0)),FALSE,TRUE)</f>
        <v>0</v>
      </c>
      <c r="N33" s="32" t="b">
        <f>IF(ISERROR(MATCH($A33,featureset_choices!A$1:F$1,0)),FALSE,TRUE)</f>
        <v>0</v>
      </c>
      <c r="O33" s="32" t="b">
        <f>IF(ISERROR(MATCH($A33,Contrasts!A$1:J$1,0)),FALSE,TRUE)</f>
        <v>0</v>
      </c>
      <c r="P33" s="9"/>
      <c r="Q33" s="9"/>
      <c r="R33" s="9"/>
      <c r="S33" s="9"/>
      <c r="T33" s="9"/>
    </row>
    <row r="34" spans="1:20" ht="17" customHeight="1" x14ac:dyDescent="0.2">
      <c r="A34" s="27" t="s">
        <v>99</v>
      </c>
      <c r="B34" s="27" t="s">
        <v>36</v>
      </c>
      <c r="C34" s="28"/>
      <c r="D34" s="29" t="s">
        <v>100</v>
      </c>
      <c r="E34" s="28"/>
      <c r="F34" s="30">
        <v>1</v>
      </c>
      <c r="G34" s="31">
        <f t="shared" ref="G34:G65" si="1">IF(COUNTIF(H34:O34,"TRUE")&gt;0,1,0)</f>
        <v>1</v>
      </c>
      <c r="H34" s="32" t="b">
        <f>IF(ISERROR(MATCH($A34,Studies!A$1:W$1,0)),FALSE,TRUE)</f>
        <v>0</v>
      </c>
      <c r="I34" s="32" t="b">
        <f>IF(ISERROR(MATCH($A34,Subjects!A$1:H$1,0)),FALSE,TRUE)</f>
        <v>0</v>
      </c>
      <c r="J34" s="32" t="b">
        <f>IF(ISERROR(MATCH($A34,Samples!A$1:AX$1,0)),FALSE,TRUE)</f>
        <v>0</v>
      </c>
      <c r="K34" s="32" t="b">
        <f>IF(ISERROR(MATCH($A34,Pipelines!A$1:N$1,0)),FALSE,TRUE)</f>
        <v>0</v>
      </c>
      <c r="L34" s="32" t="b">
        <f>IF(ISERROR(MATCH($A34,pipeline_choices!A$1:M$1,0)),FALSE,TRUE)</f>
        <v>1</v>
      </c>
      <c r="M34" s="32" t="b">
        <f>IF(ISERROR(MATCH($A34,filter_choices!A$1:J$1,0)),FALSE,TRUE)</f>
        <v>0</v>
      </c>
      <c r="N34" s="32" t="b">
        <f>IF(ISERROR(MATCH($A34,featureset_choices!A$1:F$1,0)),FALSE,TRUE)</f>
        <v>0</v>
      </c>
      <c r="O34" s="32" t="b">
        <f>IF(ISERROR(MATCH($A34,Contrasts!A$1:J$1,0)),FALSE,TRUE)</f>
        <v>0</v>
      </c>
      <c r="P34" s="9"/>
      <c r="Q34" s="9"/>
      <c r="R34" s="9"/>
      <c r="S34" s="9"/>
      <c r="T34" s="9"/>
    </row>
    <row r="35" spans="1:20" ht="17" customHeight="1" x14ac:dyDescent="0.2">
      <c r="A35" s="27" t="s">
        <v>101</v>
      </c>
      <c r="B35" s="27" t="s">
        <v>36</v>
      </c>
      <c r="C35" s="28"/>
      <c r="D35" s="29" t="s">
        <v>102</v>
      </c>
      <c r="E35" s="28"/>
      <c r="F35" s="30">
        <v>1</v>
      </c>
      <c r="G35" s="31">
        <f t="shared" si="1"/>
        <v>1</v>
      </c>
      <c r="H35" s="32" t="b">
        <f>IF(ISERROR(MATCH($A35,Studies!A$1:W$1,0)),FALSE,TRUE)</f>
        <v>0</v>
      </c>
      <c r="I35" s="32" t="b">
        <f>IF(ISERROR(MATCH($A35,Subjects!A$1:H$1,0)),FALSE,TRUE)</f>
        <v>0</v>
      </c>
      <c r="J35" s="32" t="b">
        <f>IF(ISERROR(MATCH($A35,Samples!A$1:AX$1,0)),FALSE,TRUE)</f>
        <v>0</v>
      </c>
      <c r="K35" s="32" t="b">
        <f>IF(ISERROR(MATCH($A35,Pipelines!A$1:N$1,0)),FALSE,TRUE)</f>
        <v>0</v>
      </c>
      <c r="L35" s="32" t="b">
        <f>IF(ISERROR(MATCH($A35,pipeline_choices!A$1:M$1,0)),FALSE,TRUE)</f>
        <v>1</v>
      </c>
      <c r="M35" s="32" t="b">
        <f>IF(ISERROR(MATCH($A35,filter_choices!A$1:J$1,0)),FALSE,TRUE)</f>
        <v>0</v>
      </c>
      <c r="N35" s="32" t="b">
        <f>IF(ISERROR(MATCH($A35,featureset_choices!A$1:F$1,0)),FALSE,TRUE)</f>
        <v>0</v>
      </c>
      <c r="O35" s="32" t="b">
        <f>IF(ISERROR(MATCH($A35,Contrasts!A$1:J$1,0)),FALSE,TRUE)</f>
        <v>0</v>
      </c>
      <c r="P35" s="9"/>
      <c r="Q35" s="9"/>
      <c r="R35" s="9"/>
      <c r="S35" s="9"/>
      <c r="T35" s="9"/>
    </row>
    <row r="36" spans="1:20" ht="17" customHeight="1" x14ac:dyDescent="0.2">
      <c r="A36" s="27" t="s">
        <v>103</v>
      </c>
      <c r="B36" s="27" t="s">
        <v>36</v>
      </c>
      <c r="C36" s="28"/>
      <c r="D36" s="29" t="s">
        <v>104</v>
      </c>
      <c r="E36" s="28"/>
      <c r="F36" s="30">
        <v>5</v>
      </c>
      <c r="G36" s="31">
        <f t="shared" si="1"/>
        <v>1</v>
      </c>
      <c r="H36" s="32" t="b">
        <f>IF(ISERROR(MATCH($A36,Studies!A$1:W$1,0)),FALSE,TRUE)</f>
        <v>0</v>
      </c>
      <c r="I36" s="32" t="b">
        <f>IF(ISERROR(MATCH($A36,Subjects!A$1:H$1,0)),FALSE,TRUE)</f>
        <v>0</v>
      </c>
      <c r="J36" s="32" t="b">
        <f>IF(ISERROR(MATCH($A36,Samples!A$1:AX$1,0)),FALSE,TRUE)</f>
        <v>0</v>
      </c>
      <c r="K36" s="32" t="b">
        <f>IF(ISERROR(MATCH($A36,Pipelines!A$1:N$1,0)),FALSE,TRUE)</f>
        <v>0</v>
      </c>
      <c r="L36" s="32" t="b">
        <f>IF(ISERROR(MATCH($A36,pipeline_choices!A$1:M$1,0)),FALSE,TRUE)</f>
        <v>1</v>
      </c>
      <c r="M36" s="32" t="b">
        <f>IF(ISERROR(MATCH($A36,filter_choices!A$1:J$1,0)),FALSE,TRUE)</f>
        <v>0</v>
      </c>
      <c r="N36" s="32" t="b">
        <f>IF(ISERROR(MATCH($A36,featureset_choices!A$1:F$1,0)),FALSE,TRUE)</f>
        <v>0</v>
      </c>
      <c r="O36" s="32" t="b">
        <f>IF(ISERROR(MATCH($A36,Contrasts!A$1:J$1,0)),FALSE,TRUE)</f>
        <v>0</v>
      </c>
      <c r="P36" s="9"/>
      <c r="Q36" s="9"/>
      <c r="R36" s="9"/>
      <c r="S36" s="9"/>
      <c r="T36" s="9"/>
    </row>
    <row r="37" spans="1:20" ht="17" customHeight="1" x14ac:dyDescent="0.2">
      <c r="A37" s="27" t="s">
        <v>105</v>
      </c>
      <c r="B37" s="27" t="s">
        <v>53</v>
      </c>
      <c r="C37" s="28"/>
      <c r="D37" s="29" t="s">
        <v>106</v>
      </c>
      <c r="E37" s="27" t="s">
        <v>55</v>
      </c>
      <c r="F37" s="30">
        <v>1</v>
      </c>
      <c r="G37" s="31">
        <f t="shared" si="1"/>
        <v>1</v>
      </c>
      <c r="H37" s="32" t="b">
        <f>IF(ISERROR(MATCH($A37,Studies!A$1:W$1,0)),FALSE,TRUE)</f>
        <v>0</v>
      </c>
      <c r="I37" s="32" t="b">
        <f>IF(ISERROR(MATCH($A37,Subjects!A$1:H$1,0)),FALSE,TRUE)</f>
        <v>0</v>
      </c>
      <c r="J37" s="32" t="b">
        <f>IF(ISERROR(MATCH($A37,Samples!A$1:AX$1,0)),FALSE,TRUE)</f>
        <v>0</v>
      </c>
      <c r="K37" s="32" t="b">
        <f>IF(ISERROR(MATCH($A37,Pipelines!A$1:N$1,0)),FALSE,TRUE)</f>
        <v>0</v>
      </c>
      <c r="L37" s="32" t="b">
        <f>IF(ISERROR(MATCH($A37,pipeline_choices!A$1:M$1,0)),FALSE,TRUE)</f>
        <v>1</v>
      </c>
      <c r="M37" s="32" t="b">
        <f>IF(ISERROR(MATCH($A37,filter_choices!A$1:J$1,0)),FALSE,TRUE)</f>
        <v>0</v>
      </c>
      <c r="N37" s="32" t="b">
        <f>IF(ISERROR(MATCH($A37,featureset_choices!A$1:F$1,0)),FALSE,TRUE)</f>
        <v>0</v>
      </c>
      <c r="O37" s="32" t="b">
        <f>IF(ISERROR(MATCH($A37,Contrasts!A$1:J$1,0)),FALSE,TRUE)</f>
        <v>0</v>
      </c>
      <c r="P37" s="9"/>
      <c r="Q37" s="9"/>
      <c r="R37" s="9"/>
      <c r="S37" s="9"/>
      <c r="T37" s="9"/>
    </row>
    <row r="38" spans="1:20" ht="17" customHeight="1" x14ac:dyDescent="0.2">
      <c r="A38" s="27" t="s">
        <v>107</v>
      </c>
      <c r="B38" s="27" t="s">
        <v>36</v>
      </c>
      <c r="C38" s="28"/>
      <c r="D38" s="29" t="s">
        <v>108</v>
      </c>
      <c r="E38" s="28"/>
      <c r="F38" s="30">
        <v>5</v>
      </c>
      <c r="G38" s="31">
        <f t="shared" si="1"/>
        <v>1</v>
      </c>
      <c r="H38" s="32" t="b">
        <f>IF(ISERROR(MATCH($A38,Studies!A$1:W$1,0)),FALSE,TRUE)</f>
        <v>0</v>
      </c>
      <c r="I38" s="32" t="b">
        <f>IF(ISERROR(MATCH($A38,Subjects!A$1:H$1,0)),FALSE,TRUE)</f>
        <v>0</v>
      </c>
      <c r="J38" s="32" t="b">
        <f>IF(ISERROR(MATCH($A38,Samples!A$1:AX$1,0)),FALSE,TRUE)</f>
        <v>0</v>
      </c>
      <c r="K38" s="32" t="b">
        <f>IF(ISERROR(MATCH($A38,Pipelines!A$1:N$1,0)),FALSE,TRUE)</f>
        <v>0</v>
      </c>
      <c r="L38" s="32" t="b">
        <f>IF(ISERROR(MATCH($A38,pipeline_choices!A$1:M$1,0)),FALSE,TRUE)</f>
        <v>1</v>
      </c>
      <c r="M38" s="32" t="b">
        <f>IF(ISERROR(MATCH($A38,filter_choices!A$1:J$1,0)),FALSE,TRUE)</f>
        <v>0</v>
      </c>
      <c r="N38" s="32" t="b">
        <f>IF(ISERROR(MATCH($A38,featureset_choices!A$1:F$1,0)),FALSE,TRUE)</f>
        <v>0</v>
      </c>
      <c r="O38" s="32" t="b">
        <f>IF(ISERROR(MATCH($A38,Contrasts!A$1:J$1,0)),FALSE,TRUE)</f>
        <v>0</v>
      </c>
      <c r="P38" s="9"/>
      <c r="Q38" s="9"/>
      <c r="R38" s="9"/>
      <c r="S38" s="9"/>
      <c r="T38" s="9"/>
    </row>
    <row r="39" spans="1:20" ht="17" customHeight="1" x14ac:dyDescent="0.2">
      <c r="A39" s="27" t="s">
        <v>109</v>
      </c>
      <c r="B39" s="27" t="s">
        <v>36</v>
      </c>
      <c r="C39" s="28"/>
      <c r="D39" s="29" t="s">
        <v>110</v>
      </c>
      <c r="E39" s="28"/>
      <c r="F39" s="30">
        <v>5</v>
      </c>
      <c r="G39" s="31">
        <f t="shared" si="1"/>
        <v>1</v>
      </c>
      <c r="H39" s="32" t="b">
        <f>IF(ISERROR(MATCH($A39,Studies!A$1:W$1,0)),FALSE,TRUE)</f>
        <v>0</v>
      </c>
      <c r="I39" s="32" t="b">
        <f>IF(ISERROR(MATCH($A39,Subjects!A$1:H$1,0)),FALSE,TRUE)</f>
        <v>0</v>
      </c>
      <c r="J39" s="32" t="b">
        <f>IF(ISERROR(MATCH($A39,Samples!A$1:AX$1,0)),FALSE,TRUE)</f>
        <v>0</v>
      </c>
      <c r="K39" s="32" t="b">
        <f>IF(ISERROR(MATCH($A39,Pipelines!A$1:N$1,0)),FALSE,TRUE)</f>
        <v>0</v>
      </c>
      <c r="L39" s="32" t="b">
        <f>IF(ISERROR(MATCH($A39,pipeline_choices!A$1:M$1,0)),FALSE,TRUE)</f>
        <v>1</v>
      </c>
      <c r="M39" s="32" t="b">
        <f>IF(ISERROR(MATCH($A39,filter_choices!A$1:J$1,0)),FALSE,TRUE)</f>
        <v>0</v>
      </c>
      <c r="N39" s="32" t="b">
        <f>IF(ISERROR(MATCH($A39,featureset_choices!A$1:F$1,0)),FALSE,TRUE)</f>
        <v>0</v>
      </c>
      <c r="O39" s="32" t="b">
        <f>IF(ISERROR(MATCH($A39,Contrasts!A$1:J$1,0)),FALSE,TRUE)</f>
        <v>0</v>
      </c>
      <c r="P39" s="9"/>
      <c r="Q39" s="9"/>
      <c r="R39" s="9"/>
      <c r="S39" s="9"/>
      <c r="T39" s="9"/>
    </row>
    <row r="40" spans="1:20" ht="17" customHeight="1" x14ac:dyDescent="0.2">
      <c r="A40" s="27" t="s">
        <v>111</v>
      </c>
      <c r="B40" s="27" t="s">
        <v>53</v>
      </c>
      <c r="C40" s="28"/>
      <c r="D40" s="29" t="s">
        <v>112</v>
      </c>
      <c r="E40" s="27" t="s">
        <v>55</v>
      </c>
      <c r="F40" s="30">
        <v>1</v>
      </c>
      <c r="G40" s="31">
        <f t="shared" si="1"/>
        <v>1</v>
      </c>
      <c r="H40" s="32" t="b">
        <f>IF(ISERROR(MATCH($A40,Studies!A$1:W$1,0)),FALSE,TRUE)</f>
        <v>0</v>
      </c>
      <c r="I40" s="32" t="b">
        <f>IF(ISERROR(MATCH($A40,Subjects!A$1:H$1,0)),FALSE,TRUE)</f>
        <v>0</v>
      </c>
      <c r="J40" s="32" t="b">
        <f>IF(ISERROR(MATCH($A40,Samples!A$1:AX$1,0)),FALSE,TRUE)</f>
        <v>0</v>
      </c>
      <c r="K40" s="32" t="b">
        <f>IF(ISERROR(MATCH($A40,Pipelines!A$1:N$1,0)),FALSE,TRUE)</f>
        <v>0</v>
      </c>
      <c r="L40" s="32" t="b">
        <f>IF(ISERROR(MATCH($A40,pipeline_choices!A$1:M$1,0)),FALSE,TRUE)</f>
        <v>1</v>
      </c>
      <c r="M40" s="32" t="b">
        <f>IF(ISERROR(MATCH($A40,filter_choices!A$1:J$1,0)),FALSE,TRUE)</f>
        <v>0</v>
      </c>
      <c r="N40" s="32" t="b">
        <f>IF(ISERROR(MATCH($A40,featureset_choices!A$1:F$1,0)),FALSE,TRUE)</f>
        <v>0</v>
      </c>
      <c r="O40" s="32" t="b">
        <f>IF(ISERROR(MATCH($A40,Contrasts!A$1:J$1,0)),FALSE,TRUE)</f>
        <v>0</v>
      </c>
      <c r="P40" s="9"/>
      <c r="Q40" s="9"/>
      <c r="R40" s="9"/>
      <c r="S40" s="9"/>
      <c r="T40" s="9"/>
    </row>
    <row r="41" spans="1:20" ht="17" customHeight="1" x14ac:dyDescent="0.2">
      <c r="A41" s="27" t="s">
        <v>113</v>
      </c>
      <c r="B41" s="27" t="s">
        <v>53</v>
      </c>
      <c r="C41" s="28"/>
      <c r="D41" s="29" t="s">
        <v>114</v>
      </c>
      <c r="E41" s="27" t="s">
        <v>55</v>
      </c>
      <c r="F41" s="30">
        <v>1</v>
      </c>
      <c r="G41" s="31">
        <f t="shared" si="1"/>
        <v>1</v>
      </c>
      <c r="H41" s="32" t="b">
        <f>IF(ISERROR(MATCH($A41,Studies!A$1:W$1,0)),FALSE,TRUE)</f>
        <v>0</v>
      </c>
      <c r="I41" s="32" t="b">
        <f>IF(ISERROR(MATCH($A41,Subjects!A$1:H$1,0)),FALSE,TRUE)</f>
        <v>0</v>
      </c>
      <c r="J41" s="32" t="b">
        <f>IF(ISERROR(MATCH($A41,Samples!A$1:AX$1,0)),FALSE,TRUE)</f>
        <v>0</v>
      </c>
      <c r="K41" s="32" t="b">
        <f>IF(ISERROR(MATCH($A41,Pipelines!A$1:N$1,0)),FALSE,TRUE)</f>
        <v>0</v>
      </c>
      <c r="L41" s="32" t="b">
        <f>IF(ISERROR(MATCH($A41,pipeline_choices!A$1:M$1,0)),FALSE,TRUE)</f>
        <v>1</v>
      </c>
      <c r="M41" s="32" t="b">
        <f>IF(ISERROR(MATCH($A41,filter_choices!A$1:J$1,0)),FALSE,TRUE)</f>
        <v>0</v>
      </c>
      <c r="N41" s="32" t="b">
        <f>IF(ISERROR(MATCH($A41,featureset_choices!A$1:F$1,0)),FALSE,TRUE)</f>
        <v>0</v>
      </c>
      <c r="O41" s="32" t="b">
        <f>IF(ISERROR(MATCH($A41,Contrasts!A$1:J$1,0)),FALSE,TRUE)</f>
        <v>0</v>
      </c>
      <c r="P41" s="9"/>
      <c r="Q41" s="9"/>
      <c r="R41" s="9"/>
      <c r="S41" s="9"/>
      <c r="T41" s="9"/>
    </row>
    <row r="42" spans="1:20" ht="17" customHeight="1" x14ac:dyDescent="0.2">
      <c r="A42" s="27" t="s">
        <v>115</v>
      </c>
      <c r="B42" s="27" t="s">
        <v>36</v>
      </c>
      <c r="C42" s="28"/>
      <c r="D42" s="29" t="s">
        <v>116</v>
      </c>
      <c r="E42" s="28"/>
      <c r="F42" s="30">
        <v>5</v>
      </c>
      <c r="G42" s="31">
        <f t="shared" si="1"/>
        <v>1</v>
      </c>
      <c r="H42" s="32" t="b">
        <f>IF(ISERROR(MATCH($A42,Studies!A$1:W$1,0)),FALSE,TRUE)</f>
        <v>0</v>
      </c>
      <c r="I42" s="32" t="b">
        <f>IF(ISERROR(MATCH($A42,Subjects!A$1:H$1,0)),FALSE,TRUE)</f>
        <v>0</v>
      </c>
      <c r="J42" s="32" t="b">
        <f>IF(ISERROR(MATCH($A42,Samples!A$1:AX$1,0)),FALSE,TRUE)</f>
        <v>0</v>
      </c>
      <c r="K42" s="32" t="b">
        <f>IF(ISERROR(MATCH($A42,Pipelines!A$1:N$1,0)),FALSE,TRUE)</f>
        <v>0</v>
      </c>
      <c r="L42" s="32" t="b">
        <f>IF(ISERROR(MATCH($A42,pipeline_choices!A$1:M$1,0)),FALSE,TRUE)</f>
        <v>1</v>
      </c>
      <c r="M42" s="32" t="b">
        <f>IF(ISERROR(MATCH($A42,filter_choices!A$1:J$1,0)),FALSE,TRUE)</f>
        <v>0</v>
      </c>
      <c r="N42" s="32" t="b">
        <f>IF(ISERROR(MATCH($A42,featureset_choices!A$1:F$1,0)),FALSE,TRUE)</f>
        <v>0</v>
      </c>
      <c r="O42" s="32" t="b">
        <f>IF(ISERROR(MATCH($A42,Contrasts!A$1:J$1,0)),FALSE,TRUE)</f>
        <v>0</v>
      </c>
      <c r="P42" s="9"/>
      <c r="Q42" s="9"/>
      <c r="R42" s="9"/>
      <c r="S42" s="9"/>
      <c r="T42" s="9"/>
    </row>
    <row r="43" spans="1:20" ht="17" customHeight="1" x14ac:dyDescent="0.2">
      <c r="A43" s="27" t="s">
        <v>117</v>
      </c>
      <c r="B43" s="27" t="s">
        <v>28</v>
      </c>
      <c r="C43" s="28"/>
      <c r="D43" s="29" t="s">
        <v>118</v>
      </c>
      <c r="E43" s="28"/>
      <c r="F43" s="30">
        <v>1</v>
      </c>
      <c r="G43" s="31">
        <f t="shared" si="1"/>
        <v>1</v>
      </c>
      <c r="H43" s="32" t="b">
        <f>IF(ISERROR(MATCH($A43,Studies!A$1:W$1,0)),FALSE,TRUE)</f>
        <v>0</v>
      </c>
      <c r="I43" s="32" t="b">
        <f>IF(ISERROR(MATCH($A43,Subjects!A$1:H$1,0)),FALSE,TRUE)</f>
        <v>0</v>
      </c>
      <c r="J43" s="32" t="b">
        <f>IF(ISERROR(MATCH($A43,Samples!A$1:AX$1,0)),FALSE,TRUE)</f>
        <v>0</v>
      </c>
      <c r="K43" s="32" t="b">
        <f>IF(ISERROR(MATCH($A43,Pipelines!A$1:N$1,0)),FALSE,TRUE)</f>
        <v>0</v>
      </c>
      <c r="L43" s="32" t="b">
        <f>IF(ISERROR(MATCH($A43,pipeline_choices!A$1:M$1,0)),FALSE,TRUE)</f>
        <v>0</v>
      </c>
      <c r="M43" s="32" t="b">
        <f>IF(ISERROR(MATCH($A43,filter_choices!A$1:J$1,0)),FALSE,TRUE)</f>
        <v>1</v>
      </c>
      <c r="N43" s="32" t="b">
        <f>IF(ISERROR(MATCH($A43,featureset_choices!A$1:F$1,0)),FALSE,TRUE)</f>
        <v>0</v>
      </c>
      <c r="O43" s="32" t="b">
        <f>IF(ISERROR(MATCH($A43,Contrasts!A$1:J$1,0)),FALSE,TRUE)</f>
        <v>0</v>
      </c>
      <c r="P43" s="9"/>
      <c r="Q43" s="9"/>
      <c r="R43" s="9"/>
      <c r="S43" s="9"/>
      <c r="T43" s="9"/>
    </row>
    <row r="44" spans="1:20" ht="17" customHeight="1" x14ac:dyDescent="0.2">
      <c r="A44" s="27" t="s">
        <v>119</v>
      </c>
      <c r="B44" s="27" t="s">
        <v>36</v>
      </c>
      <c r="C44" s="28"/>
      <c r="D44" s="29" t="s">
        <v>120</v>
      </c>
      <c r="E44" s="28"/>
      <c r="F44" s="30">
        <v>1</v>
      </c>
      <c r="G44" s="31">
        <f t="shared" si="1"/>
        <v>1</v>
      </c>
      <c r="H44" s="32" t="b">
        <f>IF(ISERROR(MATCH($A44,Studies!A$1:W$1,0)),FALSE,TRUE)</f>
        <v>0</v>
      </c>
      <c r="I44" s="32" t="b">
        <f>IF(ISERROR(MATCH($A44,Subjects!A$1:H$1,0)),FALSE,TRUE)</f>
        <v>0</v>
      </c>
      <c r="J44" s="32" t="b">
        <f>IF(ISERROR(MATCH($A44,Samples!A$1:AX$1,0)),FALSE,TRUE)</f>
        <v>0</v>
      </c>
      <c r="K44" s="32" t="b">
        <f>IF(ISERROR(MATCH($A44,Pipelines!A$1:N$1,0)),FALSE,TRUE)</f>
        <v>0</v>
      </c>
      <c r="L44" s="32" t="b">
        <f>IF(ISERROR(MATCH($A44,pipeline_choices!A$1:M$1,0)),FALSE,TRUE)</f>
        <v>0</v>
      </c>
      <c r="M44" s="32" t="b">
        <f>IF(ISERROR(MATCH($A44,filter_choices!A$1:J$1,0)),FALSE,TRUE)</f>
        <v>1</v>
      </c>
      <c r="N44" s="32" t="b">
        <f>IF(ISERROR(MATCH($A44,featureset_choices!A$1:F$1,0)),FALSE,TRUE)</f>
        <v>0</v>
      </c>
      <c r="O44" s="32" t="b">
        <f>IF(ISERROR(MATCH($A44,Contrasts!A$1:J$1,0)),FALSE,TRUE)</f>
        <v>0</v>
      </c>
      <c r="P44" s="9"/>
      <c r="Q44" s="9"/>
      <c r="R44" s="9"/>
      <c r="S44" s="9"/>
      <c r="T44" s="9"/>
    </row>
    <row r="45" spans="1:20" ht="17" customHeight="1" x14ac:dyDescent="0.2">
      <c r="A45" s="27" t="s">
        <v>121</v>
      </c>
      <c r="B45" s="27" t="s">
        <v>36</v>
      </c>
      <c r="C45" s="28"/>
      <c r="D45" s="29" t="s">
        <v>122</v>
      </c>
      <c r="E45" s="27" t="s">
        <v>123</v>
      </c>
      <c r="F45" s="30">
        <v>1</v>
      </c>
      <c r="G45" s="31">
        <f t="shared" si="1"/>
        <v>1</v>
      </c>
      <c r="H45" s="32" t="b">
        <f>IF(ISERROR(MATCH($A45,Studies!A$1:W$1,0)),FALSE,TRUE)</f>
        <v>0</v>
      </c>
      <c r="I45" s="32" t="b">
        <f>IF(ISERROR(MATCH($A45,Subjects!A$1:H$1,0)),FALSE,TRUE)</f>
        <v>0</v>
      </c>
      <c r="J45" s="32" t="b">
        <f>IF(ISERROR(MATCH($A45,Samples!A$1:AX$1,0)),FALSE,TRUE)</f>
        <v>0</v>
      </c>
      <c r="K45" s="32" t="b">
        <f>IF(ISERROR(MATCH($A45,Pipelines!A$1:N$1,0)),FALSE,TRUE)</f>
        <v>0</v>
      </c>
      <c r="L45" s="32" t="b">
        <f>IF(ISERROR(MATCH($A45,pipeline_choices!A$1:M$1,0)),FALSE,TRUE)</f>
        <v>0</v>
      </c>
      <c r="M45" s="32" t="b">
        <f>IF(ISERROR(MATCH($A45,filter_choices!A$1:J$1,0)),FALSE,TRUE)</f>
        <v>1</v>
      </c>
      <c r="N45" s="32" t="b">
        <f>IF(ISERROR(MATCH($A45,featureset_choices!A$1:F$1,0)),FALSE,TRUE)</f>
        <v>0</v>
      </c>
      <c r="O45" s="32" t="b">
        <f>IF(ISERROR(MATCH($A45,Contrasts!A$1:J$1,0)),FALSE,TRUE)</f>
        <v>0</v>
      </c>
      <c r="P45" s="9"/>
      <c r="Q45" s="9"/>
      <c r="R45" s="9"/>
      <c r="S45" s="9"/>
      <c r="T45" s="9"/>
    </row>
    <row r="46" spans="1:20" ht="17" customHeight="1" x14ac:dyDescent="0.2">
      <c r="A46" s="27" t="s">
        <v>124</v>
      </c>
      <c r="B46" s="27" t="s">
        <v>36</v>
      </c>
      <c r="C46" s="28"/>
      <c r="D46" s="29" t="s">
        <v>125</v>
      </c>
      <c r="E46" s="28"/>
      <c r="F46" s="30">
        <v>1</v>
      </c>
      <c r="G46" s="31">
        <f t="shared" si="1"/>
        <v>1</v>
      </c>
      <c r="H46" s="32" t="b">
        <f>IF(ISERROR(MATCH($A46,Studies!A$1:W$1,0)),FALSE,TRUE)</f>
        <v>0</v>
      </c>
      <c r="I46" s="32" t="b">
        <f>IF(ISERROR(MATCH($A46,Subjects!A$1:H$1,0)),FALSE,TRUE)</f>
        <v>0</v>
      </c>
      <c r="J46" s="32" t="b">
        <f>IF(ISERROR(MATCH($A46,Samples!A$1:AX$1,0)),FALSE,TRUE)</f>
        <v>0</v>
      </c>
      <c r="K46" s="32" t="b">
        <f>IF(ISERROR(MATCH($A46,Pipelines!A$1:N$1,0)),FALSE,TRUE)</f>
        <v>0</v>
      </c>
      <c r="L46" s="32" t="b">
        <f>IF(ISERROR(MATCH($A46,pipeline_choices!A$1:M$1,0)),FALSE,TRUE)</f>
        <v>0</v>
      </c>
      <c r="M46" s="32" t="b">
        <f>IF(ISERROR(MATCH($A46,filter_choices!A$1:J$1,0)),FALSE,TRUE)</f>
        <v>1</v>
      </c>
      <c r="N46" s="32" t="b">
        <f>IF(ISERROR(MATCH($A46,featureset_choices!A$1:F$1,0)),FALSE,TRUE)</f>
        <v>0</v>
      </c>
      <c r="O46" s="32" t="b">
        <f>IF(ISERROR(MATCH($A46,Contrasts!A$1:J$1,0)),FALSE,TRUE)</f>
        <v>0</v>
      </c>
      <c r="P46" s="9"/>
      <c r="Q46" s="9"/>
      <c r="R46" s="9"/>
      <c r="S46" s="9"/>
      <c r="T46" s="9"/>
    </row>
    <row r="47" spans="1:20" ht="17" customHeight="1" x14ac:dyDescent="0.2">
      <c r="A47" s="27" t="s">
        <v>126</v>
      </c>
      <c r="B47" s="27" t="s">
        <v>36</v>
      </c>
      <c r="C47" s="28"/>
      <c r="D47" s="29" t="s">
        <v>127</v>
      </c>
      <c r="E47" s="28"/>
      <c r="F47" s="30">
        <v>1</v>
      </c>
      <c r="G47" s="31">
        <f t="shared" si="1"/>
        <v>1</v>
      </c>
      <c r="H47" s="32" t="b">
        <f>IF(ISERROR(MATCH($A47,Studies!A$1:W$1,0)),FALSE,TRUE)</f>
        <v>0</v>
      </c>
      <c r="I47" s="32" t="b">
        <f>IF(ISERROR(MATCH($A47,Subjects!A$1:H$1,0)),FALSE,TRUE)</f>
        <v>0</v>
      </c>
      <c r="J47" s="32" t="b">
        <f>IF(ISERROR(MATCH($A47,Samples!A$1:AX$1,0)),FALSE,TRUE)</f>
        <v>0</v>
      </c>
      <c r="K47" s="32" t="b">
        <f>IF(ISERROR(MATCH($A47,Pipelines!A$1:N$1,0)),FALSE,TRUE)</f>
        <v>0</v>
      </c>
      <c r="L47" s="32" t="b">
        <f>IF(ISERROR(MATCH($A47,pipeline_choices!A$1:M$1,0)),FALSE,TRUE)</f>
        <v>0</v>
      </c>
      <c r="M47" s="32" t="b">
        <f>IF(ISERROR(MATCH($A47,filter_choices!A$1:J$1,0)),FALSE,TRUE)</f>
        <v>1</v>
      </c>
      <c r="N47" s="32" t="b">
        <f>IF(ISERROR(MATCH($A47,featureset_choices!A$1:F$1,0)),FALSE,TRUE)</f>
        <v>0</v>
      </c>
      <c r="O47" s="32" t="b">
        <f>IF(ISERROR(MATCH($A47,Contrasts!A$1:J$1,0)),FALSE,TRUE)</f>
        <v>0</v>
      </c>
      <c r="P47" s="9"/>
      <c r="Q47" s="9"/>
      <c r="R47" s="9"/>
      <c r="S47" s="9"/>
      <c r="T47" s="9"/>
    </row>
    <row r="48" spans="1:20" ht="17" customHeight="1" x14ac:dyDescent="0.2">
      <c r="A48" s="27" t="s">
        <v>128</v>
      </c>
      <c r="B48" s="27" t="s">
        <v>36</v>
      </c>
      <c r="C48" s="28"/>
      <c r="D48" s="29" t="s">
        <v>129</v>
      </c>
      <c r="E48" s="28"/>
      <c r="F48" s="30">
        <v>5</v>
      </c>
      <c r="G48" s="31">
        <f t="shared" si="1"/>
        <v>1</v>
      </c>
      <c r="H48" s="32" t="b">
        <f>IF(ISERROR(MATCH($A48,Studies!A$1:W$1,0)),FALSE,TRUE)</f>
        <v>0</v>
      </c>
      <c r="I48" s="32" t="b">
        <f>IF(ISERROR(MATCH($A48,Subjects!A$1:H$1,0)),FALSE,TRUE)</f>
        <v>0</v>
      </c>
      <c r="J48" s="32" t="b">
        <f>IF(ISERROR(MATCH($A48,Samples!A$1:AX$1,0)),FALSE,TRUE)</f>
        <v>0</v>
      </c>
      <c r="K48" s="32" t="b">
        <f>IF(ISERROR(MATCH($A48,Pipelines!A$1:N$1,0)),FALSE,TRUE)</f>
        <v>0</v>
      </c>
      <c r="L48" s="32" t="b">
        <f>IF(ISERROR(MATCH($A48,pipeline_choices!A$1:M$1,0)),FALSE,TRUE)</f>
        <v>0</v>
      </c>
      <c r="M48" s="32" t="b">
        <f>IF(ISERROR(MATCH($A48,filter_choices!A$1:J$1,0)),FALSE,TRUE)</f>
        <v>1</v>
      </c>
      <c r="N48" s="32" t="b">
        <f>IF(ISERROR(MATCH($A48,featureset_choices!A$1:F$1,0)),FALSE,TRUE)</f>
        <v>0</v>
      </c>
      <c r="O48" s="32" t="b">
        <f>IF(ISERROR(MATCH($A48,Contrasts!A$1:J$1,0)),FALSE,TRUE)</f>
        <v>0</v>
      </c>
      <c r="P48" s="9"/>
      <c r="Q48" s="9"/>
      <c r="R48" s="9"/>
      <c r="S48" s="9"/>
      <c r="T48" s="9"/>
    </row>
    <row r="49" spans="1:20" ht="17" customHeight="1" x14ac:dyDescent="0.2">
      <c r="A49" s="27" t="s">
        <v>130</v>
      </c>
      <c r="B49" s="27" t="s">
        <v>53</v>
      </c>
      <c r="C49" s="28"/>
      <c r="D49" s="29" t="s">
        <v>131</v>
      </c>
      <c r="E49" s="27" t="s">
        <v>55</v>
      </c>
      <c r="F49" s="30">
        <v>1</v>
      </c>
      <c r="G49" s="31">
        <f t="shared" si="1"/>
        <v>1</v>
      </c>
      <c r="H49" s="32" t="b">
        <f>IF(ISERROR(MATCH($A49,Studies!A$1:W$1,0)),FALSE,TRUE)</f>
        <v>0</v>
      </c>
      <c r="I49" s="32" t="b">
        <f>IF(ISERROR(MATCH($A49,Subjects!A$1:H$1,0)),FALSE,TRUE)</f>
        <v>0</v>
      </c>
      <c r="J49" s="32" t="b">
        <f>IF(ISERROR(MATCH($A49,Samples!A$1:AX$1,0)),FALSE,TRUE)</f>
        <v>0</v>
      </c>
      <c r="K49" s="32" t="b">
        <f>IF(ISERROR(MATCH($A49,Pipelines!A$1:N$1,0)),FALSE,TRUE)</f>
        <v>0</v>
      </c>
      <c r="L49" s="32" t="b">
        <f>IF(ISERROR(MATCH($A49,pipeline_choices!A$1:M$1,0)),FALSE,TRUE)</f>
        <v>0</v>
      </c>
      <c r="M49" s="32" t="b">
        <f>IF(ISERROR(MATCH($A49,filter_choices!A$1:J$1,0)),FALSE,TRUE)</f>
        <v>1</v>
      </c>
      <c r="N49" s="32" t="b">
        <f>IF(ISERROR(MATCH($A49,featureset_choices!A$1:F$1,0)),FALSE,TRUE)</f>
        <v>0</v>
      </c>
      <c r="O49" s="32" t="b">
        <f>IF(ISERROR(MATCH($A49,Contrasts!A$1:J$1,0)),FALSE,TRUE)</f>
        <v>0</v>
      </c>
      <c r="P49" s="9"/>
      <c r="Q49" s="9"/>
      <c r="R49" s="9"/>
      <c r="S49" s="9"/>
      <c r="T49" s="9"/>
    </row>
    <row r="50" spans="1:20" ht="17" customHeight="1" x14ac:dyDescent="0.2">
      <c r="A50" s="27" t="s">
        <v>132</v>
      </c>
      <c r="B50" s="27" t="s">
        <v>28</v>
      </c>
      <c r="C50" s="28"/>
      <c r="D50" s="29" t="s">
        <v>133</v>
      </c>
      <c r="E50" s="28"/>
      <c r="F50" s="30">
        <v>1</v>
      </c>
      <c r="G50" s="31">
        <f t="shared" si="1"/>
        <v>1</v>
      </c>
      <c r="H50" s="32" t="b">
        <f>IF(ISERROR(MATCH($A50,Studies!A$1:W$1,0)),FALSE,TRUE)</f>
        <v>0</v>
      </c>
      <c r="I50" s="32" t="b">
        <f>IF(ISERROR(MATCH($A50,Subjects!A$1:H$1,0)),FALSE,TRUE)</f>
        <v>0</v>
      </c>
      <c r="J50" s="32" t="b">
        <f>IF(ISERROR(MATCH($A50,Samples!A$1:AX$1,0)),FALSE,TRUE)</f>
        <v>0</v>
      </c>
      <c r="K50" s="32" t="b">
        <f>IF(ISERROR(MATCH($A50,Pipelines!A$1:N$1,0)),FALSE,TRUE)</f>
        <v>0</v>
      </c>
      <c r="L50" s="32" t="b">
        <f>IF(ISERROR(MATCH($A50,pipeline_choices!A$1:M$1,0)),FALSE,TRUE)</f>
        <v>0</v>
      </c>
      <c r="M50" s="32" t="b">
        <f>IF(ISERROR(MATCH($A50,filter_choices!A$1:J$1,0)),FALSE,TRUE)</f>
        <v>1</v>
      </c>
      <c r="N50" s="32" t="b">
        <f>IF(ISERROR(MATCH($A50,featureset_choices!A$1:F$1,0)),FALSE,TRUE)</f>
        <v>0</v>
      </c>
      <c r="O50" s="32" t="b">
        <f>IF(ISERROR(MATCH($A50,Contrasts!A$1:J$1,0)),FALSE,TRUE)</f>
        <v>0</v>
      </c>
      <c r="P50" s="9"/>
      <c r="Q50" s="9"/>
      <c r="R50" s="9"/>
      <c r="S50" s="9"/>
      <c r="T50" s="9"/>
    </row>
    <row r="51" spans="1:20" ht="30" customHeight="1" x14ac:dyDescent="0.2">
      <c r="A51" s="27" t="s">
        <v>134</v>
      </c>
      <c r="B51" s="27" t="s">
        <v>36</v>
      </c>
      <c r="C51" s="28"/>
      <c r="D51" s="29" t="s">
        <v>135</v>
      </c>
      <c r="E51" s="28"/>
      <c r="F51" s="30">
        <v>1</v>
      </c>
      <c r="G51" s="31">
        <f t="shared" si="1"/>
        <v>1</v>
      </c>
      <c r="H51" s="32" t="b">
        <f>IF(ISERROR(MATCH($A51,Studies!A$1:W$1,0)),FALSE,TRUE)</f>
        <v>0</v>
      </c>
      <c r="I51" s="32" t="b">
        <f>IF(ISERROR(MATCH($A51,Subjects!A$1:H$1,0)),FALSE,TRUE)</f>
        <v>0</v>
      </c>
      <c r="J51" s="32" t="b">
        <f>IF(ISERROR(MATCH($A51,Samples!A$1:AX$1,0)),FALSE,TRUE)</f>
        <v>1</v>
      </c>
      <c r="K51" s="32" t="b">
        <f>IF(ISERROR(MATCH($A51,Pipelines!A$1:N$1,0)),FALSE,TRUE)</f>
        <v>1</v>
      </c>
      <c r="L51" s="32" t="b">
        <f>IF(ISERROR(MATCH($A51,pipeline_choices!A$1:M$1,0)),FALSE,TRUE)</f>
        <v>0</v>
      </c>
      <c r="M51" s="32" t="b">
        <f>IF(ISERROR(MATCH($A51,filter_choices!A$1:J$1,0)),FALSE,TRUE)</f>
        <v>0</v>
      </c>
      <c r="N51" s="32" t="b">
        <f>IF(ISERROR(MATCH($A51,featureset_choices!A$1:F$1,0)),FALSE,TRUE)</f>
        <v>0</v>
      </c>
      <c r="O51" s="32" t="b">
        <f>IF(ISERROR(MATCH($A51,Contrasts!A$1:J$1,0)),FALSE,TRUE)</f>
        <v>0</v>
      </c>
      <c r="P51" s="9"/>
      <c r="Q51" s="9"/>
      <c r="R51" s="9"/>
      <c r="S51" s="9"/>
      <c r="T51" s="9"/>
    </row>
    <row r="52" spans="1:20" ht="17" customHeight="1" x14ac:dyDescent="0.2">
      <c r="A52" s="27" t="s">
        <v>136</v>
      </c>
      <c r="B52" s="27" t="s">
        <v>36</v>
      </c>
      <c r="C52" s="28"/>
      <c r="D52" s="29" t="s">
        <v>137</v>
      </c>
      <c r="E52" s="28"/>
      <c r="F52" s="30">
        <v>1</v>
      </c>
      <c r="G52" s="31">
        <f t="shared" si="1"/>
        <v>1</v>
      </c>
      <c r="H52" s="32" t="b">
        <f>IF(ISERROR(MATCH($A52,Studies!A$1:W$1,0)),FALSE,TRUE)</f>
        <v>0</v>
      </c>
      <c r="I52" s="32" t="b">
        <f>IF(ISERROR(MATCH($A52,Subjects!A$1:H$1,0)),FALSE,TRUE)</f>
        <v>0</v>
      </c>
      <c r="J52" s="32" t="b">
        <f>IF(ISERROR(MATCH($A52,Samples!A$1:AX$1,0)),FALSE,TRUE)</f>
        <v>1</v>
      </c>
      <c r="K52" s="32" t="b">
        <f>IF(ISERROR(MATCH($A52,Pipelines!A$1:N$1,0)),FALSE,TRUE)</f>
        <v>1</v>
      </c>
      <c r="L52" s="32" t="b">
        <f>IF(ISERROR(MATCH($A52,pipeline_choices!A$1:M$1,0)),FALSE,TRUE)</f>
        <v>0</v>
      </c>
      <c r="M52" s="32" t="b">
        <f>IF(ISERROR(MATCH($A52,filter_choices!A$1:J$1,0)),FALSE,TRUE)</f>
        <v>0</v>
      </c>
      <c r="N52" s="32" t="b">
        <f>IF(ISERROR(MATCH($A52,featureset_choices!A$1:F$1,0)),FALSE,TRUE)</f>
        <v>0</v>
      </c>
      <c r="O52" s="32" t="b">
        <f>IF(ISERROR(MATCH($A52,Contrasts!A$1:J$1,0)),FALSE,TRUE)</f>
        <v>0</v>
      </c>
      <c r="P52" s="9"/>
      <c r="Q52" s="9"/>
      <c r="R52" s="9"/>
      <c r="S52" s="9"/>
      <c r="T52" s="9"/>
    </row>
    <row r="53" spans="1:20" ht="17" customHeight="1" x14ac:dyDescent="0.2">
      <c r="A53" s="27" t="s">
        <v>138</v>
      </c>
      <c r="B53" s="27" t="s">
        <v>36</v>
      </c>
      <c r="C53" s="28"/>
      <c r="D53" s="29" t="s">
        <v>139</v>
      </c>
      <c r="E53" s="28"/>
      <c r="F53" s="30">
        <v>1</v>
      </c>
      <c r="G53" s="31">
        <f t="shared" si="1"/>
        <v>1</v>
      </c>
      <c r="H53" s="32" t="b">
        <f>IF(ISERROR(MATCH($A53,Studies!A$1:W$1,0)),FALSE,TRUE)</f>
        <v>0</v>
      </c>
      <c r="I53" s="32" t="b">
        <f>IF(ISERROR(MATCH($A53,Subjects!A$1:H$1,0)),FALSE,TRUE)</f>
        <v>0</v>
      </c>
      <c r="J53" s="32" t="b">
        <f>IF(ISERROR(MATCH($A53,Samples!A$1:AX$1,0)),FALSE,TRUE)</f>
        <v>0</v>
      </c>
      <c r="K53" s="32" t="b">
        <f>IF(ISERROR(MATCH($A53,Pipelines!A$1:N$1,0)),FALSE,TRUE)</f>
        <v>1</v>
      </c>
      <c r="L53" s="32" t="b">
        <f>IF(ISERROR(MATCH($A53,pipeline_choices!A$1:M$1,0)),FALSE,TRUE)</f>
        <v>0</v>
      </c>
      <c r="M53" s="32" t="b">
        <f>IF(ISERROR(MATCH($A53,filter_choices!A$1:J$1,0)),FALSE,TRUE)</f>
        <v>0</v>
      </c>
      <c r="N53" s="32" t="b">
        <f>IF(ISERROR(MATCH($A53,featureset_choices!A$1:F$1,0)),FALSE,TRUE)</f>
        <v>0</v>
      </c>
      <c r="O53" s="32" t="b">
        <f>IF(ISERROR(MATCH($A53,Contrasts!A$1:J$1,0)),FALSE,TRUE)</f>
        <v>0</v>
      </c>
      <c r="P53" s="9"/>
      <c r="Q53" s="9"/>
      <c r="R53" s="9"/>
      <c r="S53" s="9"/>
      <c r="T53" s="9"/>
    </row>
    <row r="54" spans="1:20" ht="17" customHeight="1" x14ac:dyDescent="0.2">
      <c r="A54" s="27" t="s">
        <v>140</v>
      </c>
      <c r="B54" s="27" t="s">
        <v>36</v>
      </c>
      <c r="C54" s="28"/>
      <c r="D54" s="29" t="s">
        <v>141</v>
      </c>
      <c r="E54" s="28"/>
      <c r="F54" s="30">
        <v>1</v>
      </c>
      <c r="G54" s="31">
        <f t="shared" si="1"/>
        <v>1</v>
      </c>
      <c r="H54" s="32" t="b">
        <f>IF(ISERROR(MATCH($A54,Studies!A$1:W$1,0)),FALSE,TRUE)</f>
        <v>0</v>
      </c>
      <c r="I54" s="32" t="b">
        <f>IF(ISERROR(MATCH($A54,Subjects!A$1:H$1,0)),FALSE,TRUE)</f>
        <v>0</v>
      </c>
      <c r="J54" s="32" t="b">
        <f>IF(ISERROR(MATCH($A54,Samples!A$1:AX$1,0)),FALSE,TRUE)</f>
        <v>0</v>
      </c>
      <c r="K54" s="32" t="b">
        <f>IF(ISERROR(MATCH($A54,Pipelines!A$1:N$1,0)),FALSE,TRUE)</f>
        <v>1</v>
      </c>
      <c r="L54" s="32" t="b">
        <f>IF(ISERROR(MATCH($A54,pipeline_choices!A$1:M$1,0)),FALSE,TRUE)</f>
        <v>0</v>
      </c>
      <c r="M54" s="32" t="b">
        <f>IF(ISERROR(MATCH($A54,filter_choices!A$1:J$1,0)),FALSE,TRUE)</f>
        <v>0</v>
      </c>
      <c r="N54" s="32" t="b">
        <f>IF(ISERROR(MATCH($A54,featureset_choices!A$1:F$1,0)),FALSE,TRUE)</f>
        <v>0</v>
      </c>
      <c r="O54" s="32" t="b">
        <f>IF(ISERROR(MATCH($A54,Contrasts!A$1:J$1,0)),FALSE,TRUE)</f>
        <v>0</v>
      </c>
      <c r="P54" s="9"/>
      <c r="Q54" s="9"/>
      <c r="R54" s="9"/>
      <c r="S54" s="9"/>
      <c r="T54" s="9"/>
    </row>
    <row r="55" spans="1:20" ht="30" customHeight="1" x14ac:dyDescent="0.2">
      <c r="A55" s="27" t="s">
        <v>142</v>
      </c>
      <c r="B55" s="27" t="s">
        <v>28</v>
      </c>
      <c r="C55" s="28"/>
      <c r="D55" s="29" t="s">
        <v>143</v>
      </c>
      <c r="E55" s="28"/>
      <c r="F55" s="30">
        <v>1</v>
      </c>
      <c r="G55" s="31">
        <f t="shared" si="1"/>
        <v>1</v>
      </c>
      <c r="H55" s="32" t="b">
        <f>IF(ISERROR(MATCH($A55,Studies!A$1:W$1,0)),FALSE,TRUE)</f>
        <v>0</v>
      </c>
      <c r="I55" s="32" t="b">
        <f>IF(ISERROR(MATCH($A55,Subjects!A$1:H$1,0)),FALSE,TRUE)</f>
        <v>0</v>
      </c>
      <c r="J55" s="32" t="b">
        <f>IF(ISERROR(MATCH($A55,Samples!A$1:AX$1,0)),FALSE,TRUE)</f>
        <v>0</v>
      </c>
      <c r="K55" s="32" t="b">
        <f>IF(ISERROR(MATCH($A55,Pipelines!A$1:N$1,0)),FALSE,TRUE)</f>
        <v>1</v>
      </c>
      <c r="L55" s="32" t="b">
        <f>IF(ISERROR(MATCH($A55,pipeline_choices!A$1:M$1,0)),FALSE,TRUE)</f>
        <v>0</v>
      </c>
      <c r="M55" s="32" t="b">
        <f>IF(ISERROR(MATCH($A55,filter_choices!A$1:J$1,0)),FALSE,TRUE)</f>
        <v>0</v>
      </c>
      <c r="N55" s="32" t="b">
        <f>IF(ISERROR(MATCH($A55,featureset_choices!A$1:F$1,0)),FALSE,TRUE)</f>
        <v>0</v>
      </c>
      <c r="O55" s="32" t="b">
        <f>IF(ISERROR(MATCH($A55,Contrasts!A$1:J$1,0)),FALSE,TRUE)</f>
        <v>0</v>
      </c>
      <c r="P55" s="9"/>
      <c r="Q55" s="9"/>
      <c r="R55" s="9"/>
      <c r="S55" s="9"/>
      <c r="T55" s="9"/>
    </row>
    <row r="56" spans="1:20" ht="17" customHeight="1" x14ac:dyDescent="0.2">
      <c r="A56" s="27" t="s">
        <v>144</v>
      </c>
      <c r="B56" s="27" t="s">
        <v>36</v>
      </c>
      <c r="C56" s="28"/>
      <c r="D56" s="29" t="s">
        <v>145</v>
      </c>
      <c r="E56" s="28"/>
      <c r="F56" s="30">
        <v>1</v>
      </c>
      <c r="G56" s="31">
        <f t="shared" si="1"/>
        <v>1</v>
      </c>
      <c r="H56" s="32" t="b">
        <f>IF(ISERROR(MATCH($A56,Studies!A$1:W$1,0)),FALSE,TRUE)</f>
        <v>0</v>
      </c>
      <c r="I56" s="32" t="b">
        <f>IF(ISERROR(MATCH($A56,Subjects!A$1:H$1,0)),FALSE,TRUE)</f>
        <v>0</v>
      </c>
      <c r="J56" s="32" t="b">
        <f>IF(ISERROR(MATCH($A56,Samples!A$1:AX$1,0)),FALSE,TRUE)</f>
        <v>0</v>
      </c>
      <c r="K56" s="32" t="b">
        <f>IF(ISERROR(MATCH($A56,Pipelines!A$1:N$1,0)),FALSE,TRUE)</f>
        <v>1</v>
      </c>
      <c r="L56" s="32" t="b">
        <f>IF(ISERROR(MATCH($A56,pipeline_choices!A$1:M$1,0)),FALSE,TRUE)</f>
        <v>0</v>
      </c>
      <c r="M56" s="32" t="b">
        <f>IF(ISERROR(MATCH($A56,filter_choices!A$1:J$1,0)),FALSE,TRUE)</f>
        <v>0</v>
      </c>
      <c r="N56" s="32" t="b">
        <f>IF(ISERROR(MATCH($A56,featureset_choices!A$1:F$1,0)),FALSE,TRUE)</f>
        <v>0</v>
      </c>
      <c r="O56" s="32" t="b">
        <f>IF(ISERROR(MATCH($A56,Contrasts!A$1:J$1,0)),FALSE,TRUE)</f>
        <v>0</v>
      </c>
      <c r="P56" s="9"/>
      <c r="Q56" s="9"/>
      <c r="R56" s="9"/>
      <c r="S56" s="9"/>
      <c r="T56" s="9"/>
    </row>
    <row r="57" spans="1:20" ht="17" customHeight="1" x14ac:dyDescent="0.2">
      <c r="A57" s="27" t="s">
        <v>146</v>
      </c>
      <c r="B57" s="27" t="s">
        <v>36</v>
      </c>
      <c r="C57" s="28"/>
      <c r="D57" s="29" t="s">
        <v>147</v>
      </c>
      <c r="E57" s="28"/>
      <c r="F57" s="30">
        <v>5</v>
      </c>
      <c r="G57" s="31">
        <f t="shared" si="1"/>
        <v>1</v>
      </c>
      <c r="H57" s="32" t="b">
        <f>IF(ISERROR(MATCH($A57,Studies!A$1:W$1,0)),FALSE,TRUE)</f>
        <v>0</v>
      </c>
      <c r="I57" s="32" t="b">
        <f>IF(ISERROR(MATCH($A57,Subjects!A$1:H$1,0)),FALSE,TRUE)</f>
        <v>0</v>
      </c>
      <c r="J57" s="32" t="b">
        <f>IF(ISERROR(MATCH($A57,Samples!A$1:AX$1,0)),FALSE,TRUE)</f>
        <v>0</v>
      </c>
      <c r="K57" s="32" t="b">
        <f>IF(ISERROR(MATCH($A57,Pipelines!A$1:N$1,0)),FALSE,TRUE)</f>
        <v>1</v>
      </c>
      <c r="L57" s="32" t="b">
        <f>IF(ISERROR(MATCH($A57,pipeline_choices!A$1:M$1,0)),FALSE,TRUE)</f>
        <v>0</v>
      </c>
      <c r="M57" s="32" t="b">
        <f>IF(ISERROR(MATCH($A57,filter_choices!A$1:J$1,0)),FALSE,TRUE)</f>
        <v>0</v>
      </c>
      <c r="N57" s="32" t="b">
        <f>IF(ISERROR(MATCH($A57,featureset_choices!A$1:F$1,0)),FALSE,TRUE)</f>
        <v>0</v>
      </c>
      <c r="O57" s="32" t="b">
        <f>IF(ISERROR(MATCH($A57,Contrasts!A$1:J$1,0)),FALSE,TRUE)</f>
        <v>0</v>
      </c>
      <c r="P57" s="9"/>
      <c r="Q57" s="9"/>
      <c r="R57" s="9"/>
      <c r="S57" s="9"/>
      <c r="T57" s="9"/>
    </row>
    <row r="58" spans="1:20" ht="17" customHeight="1" x14ac:dyDescent="0.2">
      <c r="A58" s="27" t="s">
        <v>148</v>
      </c>
      <c r="B58" s="27" t="s">
        <v>36</v>
      </c>
      <c r="C58" s="28"/>
      <c r="D58" s="29" t="s">
        <v>149</v>
      </c>
      <c r="E58" s="28"/>
      <c r="F58" s="30">
        <v>1</v>
      </c>
      <c r="G58" s="31">
        <f t="shared" si="1"/>
        <v>1</v>
      </c>
      <c r="H58" s="32" t="b">
        <f>IF(ISERROR(MATCH($A58,Studies!A$1:W$1,0)),FALSE,TRUE)</f>
        <v>0</v>
      </c>
      <c r="I58" s="32" t="b">
        <f>IF(ISERROR(MATCH($A58,Subjects!A$1:H$1,0)),FALSE,TRUE)</f>
        <v>0</v>
      </c>
      <c r="J58" s="32" t="b">
        <f>IF(ISERROR(MATCH($A58,Samples!A$1:AX$1,0)),FALSE,TRUE)</f>
        <v>0</v>
      </c>
      <c r="K58" s="32" t="b">
        <f>IF(ISERROR(MATCH($A58,Pipelines!A$1:N$1,0)),FALSE,TRUE)</f>
        <v>1</v>
      </c>
      <c r="L58" s="32" t="b">
        <f>IF(ISERROR(MATCH($A58,pipeline_choices!A$1:M$1,0)),FALSE,TRUE)</f>
        <v>0</v>
      </c>
      <c r="M58" s="32" t="b">
        <f>IF(ISERROR(MATCH($A58,filter_choices!A$1:J$1,0)),FALSE,TRUE)</f>
        <v>0</v>
      </c>
      <c r="N58" s="32" t="b">
        <f>IF(ISERROR(MATCH($A58,featureset_choices!A$1:F$1,0)),FALSE,TRUE)</f>
        <v>0</v>
      </c>
      <c r="O58" s="32" t="b">
        <f>IF(ISERROR(MATCH($A58,Contrasts!A$1:J$1,0)),FALSE,TRUE)</f>
        <v>0</v>
      </c>
      <c r="P58" s="9"/>
      <c r="Q58" s="9"/>
      <c r="R58" s="9"/>
      <c r="S58" s="9"/>
      <c r="T58" s="9"/>
    </row>
    <row r="59" spans="1:20" ht="17" customHeight="1" x14ac:dyDescent="0.2">
      <c r="A59" s="27" t="s">
        <v>150</v>
      </c>
      <c r="B59" s="27" t="s">
        <v>36</v>
      </c>
      <c r="C59" s="28"/>
      <c r="D59" s="29" t="s">
        <v>151</v>
      </c>
      <c r="E59" s="28"/>
      <c r="F59" s="30">
        <v>1</v>
      </c>
      <c r="G59" s="31">
        <f t="shared" si="1"/>
        <v>1</v>
      </c>
      <c r="H59" s="32" t="b">
        <f>IF(ISERROR(MATCH($A59,Studies!A$1:W$1,0)),FALSE,TRUE)</f>
        <v>0</v>
      </c>
      <c r="I59" s="32" t="b">
        <f>IF(ISERROR(MATCH($A59,Subjects!A$1:H$1,0)),FALSE,TRUE)</f>
        <v>0</v>
      </c>
      <c r="J59" s="32" t="b">
        <f>IF(ISERROR(MATCH($A59,Samples!A$1:AX$1,0)),FALSE,TRUE)</f>
        <v>0</v>
      </c>
      <c r="K59" s="32" t="b">
        <f>IF(ISERROR(MATCH($A59,Pipelines!A$1:N$1,0)),FALSE,TRUE)</f>
        <v>1</v>
      </c>
      <c r="L59" s="32" t="b">
        <f>IF(ISERROR(MATCH($A59,pipeline_choices!A$1:M$1,0)),FALSE,TRUE)</f>
        <v>0</v>
      </c>
      <c r="M59" s="32" t="b">
        <f>IF(ISERROR(MATCH($A59,filter_choices!A$1:J$1,0)),FALSE,TRUE)</f>
        <v>0</v>
      </c>
      <c r="N59" s="32" t="b">
        <f>IF(ISERROR(MATCH($A59,featureset_choices!A$1:F$1,0)),FALSE,TRUE)</f>
        <v>0</v>
      </c>
      <c r="O59" s="32" t="b">
        <f>IF(ISERROR(MATCH($A59,Contrasts!A$1:J$1,0)),FALSE,TRUE)</f>
        <v>0</v>
      </c>
      <c r="P59" s="9"/>
      <c r="Q59" s="9"/>
      <c r="R59" s="9"/>
      <c r="S59" s="9"/>
      <c r="T59" s="9"/>
    </row>
    <row r="60" spans="1:20" ht="17" customHeight="1" x14ac:dyDescent="0.2">
      <c r="A60" s="27" t="s">
        <v>152</v>
      </c>
      <c r="B60" s="27" t="s">
        <v>36</v>
      </c>
      <c r="C60" s="28"/>
      <c r="D60" s="29" t="s">
        <v>153</v>
      </c>
      <c r="E60" s="28"/>
      <c r="F60" s="30">
        <v>1</v>
      </c>
      <c r="G60" s="31">
        <f t="shared" si="1"/>
        <v>1</v>
      </c>
      <c r="H60" s="32" t="b">
        <f>IF(ISERROR(MATCH($A60,Studies!A$1:W$1,0)),FALSE,TRUE)</f>
        <v>0</v>
      </c>
      <c r="I60" s="32" t="b">
        <f>IF(ISERROR(MATCH($A60,Subjects!A$1:H$1,0)),FALSE,TRUE)</f>
        <v>0</v>
      </c>
      <c r="J60" s="32" t="b">
        <f>IF(ISERROR(MATCH($A60,Samples!A$1:AX$1,0)),FALSE,TRUE)</f>
        <v>0</v>
      </c>
      <c r="K60" s="32" t="b">
        <f>IF(ISERROR(MATCH($A60,Pipelines!A$1:N$1,0)),FALSE,TRUE)</f>
        <v>1</v>
      </c>
      <c r="L60" s="32" t="b">
        <f>IF(ISERROR(MATCH($A60,pipeline_choices!A$1:M$1,0)),FALSE,TRUE)</f>
        <v>0</v>
      </c>
      <c r="M60" s="32" t="b">
        <f>IF(ISERROR(MATCH($A60,filter_choices!A$1:J$1,0)),FALSE,TRUE)</f>
        <v>0</v>
      </c>
      <c r="N60" s="32" t="b">
        <f>IF(ISERROR(MATCH($A60,featureset_choices!A$1:F$1,0)),FALSE,TRUE)</f>
        <v>0</v>
      </c>
      <c r="O60" s="32" t="b">
        <f>IF(ISERROR(MATCH($A60,Contrasts!A$1:J$1,0)),FALSE,TRUE)</f>
        <v>0</v>
      </c>
      <c r="P60" s="9"/>
      <c r="Q60" s="9"/>
      <c r="R60" s="9"/>
      <c r="S60" s="9"/>
      <c r="T60" s="9"/>
    </row>
    <row r="61" spans="1:20" ht="17" customHeight="1" x14ac:dyDescent="0.2">
      <c r="A61" s="27" t="s">
        <v>154</v>
      </c>
      <c r="B61" s="27" t="s">
        <v>36</v>
      </c>
      <c r="C61" s="28"/>
      <c r="D61" s="29" t="s">
        <v>155</v>
      </c>
      <c r="E61" s="28"/>
      <c r="F61" s="30">
        <v>1</v>
      </c>
      <c r="G61" s="31">
        <f t="shared" si="1"/>
        <v>1</v>
      </c>
      <c r="H61" s="32" t="b">
        <f>IF(ISERROR(MATCH($A61,Studies!A$1:W$1,0)),FALSE,TRUE)</f>
        <v>0</v>
      </c>
      <c r="I61" s="32" t="b">
        <f>IF(ISERROR(MATCH($A61,Subjects!A$1:H$1,0)),FALSE,TRUE)</f>
        <v>0</v>
      </c>
      <c r="J61" s="32" t="b">
        <f>IF(ISERROR(MATCH($A61,Samples!A$1:AX$1,0)),FALSE,TRUE)</f>
        <v>0</v>
      </c>
      <c r="K61" s="32" t="b">
        <f>IF(ISERROR(MATCH($A61,Pipelines!A$1:N$1,0)),FALSE,TRUE)</f>
        <v>1</v>
      </c>
      <c r="L61" s="32" t="b">
        <f>IF(ISERROR(MATCH($A61,pipeline_choices!A$1:M$1,0)),FALSE,TRUE)</f>
        <v>0</v>
      </c>
      <c r="M61" s="32" t="b">
        <f>IF(ISERROR(MATCH($A61,filter_choices!A$1:J$1,0)),FALSE,TRUE)</f>
        <v>0</v>
      </c>
      <c r="N61" s="32" t="b">
        <f>IF(ISERROR(MATCH($A61,featureset_choices!A$1:F$1,0)),FALSE,TRUE)</f>
        <v>0</v>
      </c>
      <c r="O61" s="32" t="b">
        <f>IF(ISERROR(MATCH($A61,Contrasts!A$1:J$1,0)),FALSE,TRUE)</f>
        <v>0</v>
      </c>
      <c r="P61" s="9"/>
      <c r="Q61" s="9"/>
      <c r="R61" s="9"/>
      <c r="S61" s="9"/>
      <c r="T61" s="9"/>
    </row>
    <row r="62" spans="1:20" ht="17" customHeight="1" x14ac:dyDescent="0.2">
      <c r="A62" s="27" t="s">
        <v>156</v>
      </c>
      <c r="B62" s="27" t="s">
        <v>36</v>
      </c>
      <c r="C62" s="28"/>
      <c r="D62" s="29" t="s">
        <v>157</v>
      </c>
      <c r="E62" s="28"/>
      <c r="F62" s="30">
        <v>1</v>
      </c>
      <c r="G62" s="31">
        <f t="shared" si="1"/>
        <v>1</v>
      </c>
      <c r="H62" s="32" t="b">
        <f>IF(ISERROR(MATCH($A62,Studies!A$1:W$1,0)),FALSE,TRUE)</f>
        <v>0</v>
      </c>
      <c r="I62" s="32" t="b">
        <f>IF(ISERROR(MATCH($A62,Subjects!A$1:H$1,0)),FALSE,TRUE)</f>
        <v>0</v>
      </c>
      <c r="J62" s="32" t="b">
        <f>IF(ISERROR(MATCH($A62,Samples!A$1:AX$1,0)),FALSE,TRUE)</f>
        <v>0</v>
      </c>
      <c r="K62" s="32" t="b">
        <f>IF(ISERROR(MATCH($A62,Pipelines!A$1:N$1,0)),FALSE,TRUE)</f>
        <v>0</v>
      </c>
      <c r="L62" s="32" t="b">
        <f>IF(ISERROR(MATCH($A62,pipeline_choices!A$1:M$1,0)),FALSE,TRUE)</f>
        <v>0</v>
      </c>
      <c r="M62" s="32" t="b">
        <f>IF(ISERROR(MATCH($A62,filter_choices!A$1:J$1,0)),FALSE,TRUE)</f>
        <v>0</v>
      </c>
      <c r="N62" s="32" t="b">
        <f>IF(ISERROR(MATCH($A62,featureset_choices!A$1:F$1,0)),FALSE,TRUE)</f>
        <v>1</v>
      </c>
      <c r="O62" s="32" t="b">
        <f>IF(ISERROR(MATCH($A62,Contrasts!A$1:J$1,0)),FALSE,TRUE)</f>
        <v>0</v>
      </c>
      <c r="P62" s="9"/>
      <c r="Q62" s="9"/>
      <c r="R62" s="9"/>
      <c r="S62" s="9"/>
      <c r="T62" s="9"/>
    </row>
    <row r="63" spans="1:20" ht="17" customHeight="1" x14ac:dyDescent="0.2">
      <c r="A63" s="27" t="s">
        <v>158</v>
      </c>
      <c r="B63" s="27" t="s">
        <v>36</v>
      </c>
      <c r="C63" s="28"/>
      <c r="D63" s="29" t="s">
        <v>159</v>
      </c>
      <c r="E63" s="28"/>
      <c r="F63" s="30">
        <v>1</v>
      </c>
      <c r="G63" s="31">
        <f t="shared" si="1"/>
        <v>1</v>
      </c>
      <c r="H63" s="32" t="b">
        <f>IF(ISERROR(MATCH($A63,Studies!A$1:W$1,0)),FALSE,TRUE)</f>
        <v>0</v>
      </c>
      <c r="I63" s="32" t="b">
        <f>IF(ISERROR(MATCH($A63,Subjects!A$1:H$1,0)),FALSE,TRUE)</f>
        <v>0</v>
      </c>
      <c r="J63" s="32" t="b">
        <f>IF(ISERROR(MATCH($A63,Samples!A$1:AX$1,0)),FALSE,TRUE)</f>
        <v>0</v>
      </c>
      <c r="K63" s="32" t="b">
        <f>IF(ISERROR(MATCH($A63,Pipelines!A$1:N$1,0)),FALSE,TRUE)</f>
        <v>0</v>
      </c>
      <c r="L63" s="32" t="b">
        <f>IF(ISERROR(MATCH($A63,pipeline_choices!A$1:M$1,0)),FALSE,TRUE)</f>
        <v>0</v>
      </c>
      <c r="M63" s="32" t="b">
        <f>IF(ISERROR(MATCH($A63,filter_choices!A$1:J$1,0)),FALSE,TRUE)</f>
        <v>0</v>
      </c>
      <c r="N63" s="32" t="b">
        <f>IF(ISERROR(MATCH($A63,featureset_choices!A$1:F$1,0)),FALSE,TRUE)</f>
        <v>1</v>
      </c>
      <c r="O63" s="32" t="b">
        <f>IF(ISERROR(MATCH($A63,Contrasts!A$1:J$1,0)),FALSE,TRUE)</f>
        <v>0</v>
      </c>
      <c r="P63" s="9"/>
      <c r="Q63" s="9"/>
      <c r="R63" s="9"/>
      <c r="S63" s="9"/>
      <c r="T63" s="9"/>
    </row>
    <row r="64" spans="1:20" ht="17" customHeight="1" x14ac:dyDescent="0.2">
      <c r="A64" s="27" t="s">
        <v>160</v>
      </c>
      <c r="B64" s="27" t="s">
        <v>36</v>
      </c>
      <c r="C64" s="28"/>
      <c r="D64" s="29" t="s">
        <v>161</v>
      </c>
      <c r="E64" s="28"/>
      <c r="F64" s="30">
        <v>1</v>
      </c>
      <c r="G64" s="31">
        <f t="shared" si="1"/>
        <v>1</v>
      </c>
      <c r="H64" s="32" t="b">
        <f>IF(ISERROR(MATCH($A64,Studies!A$1:W$1,0)),FALSE,TRUE)</f>
        <v>0</v>
      </c>
      <c r="I64" s="32" t="b">
        <f>IF(ISERROR(MATCH($A64,Subjects!A$1:H$1,0)),FALSE,TRUE)</f>
        <v>0</v>
      </c>
      <c r="J64" s="32" t="b">
        <f>IF(ISERROR(MATCH($A64,Samples!A$1:AX$1,0)),FALSE,TRUE)</f>
        <v>0</v>
      </c>
      <c r="K64" s="32" t="b">
        <f>IF(ISERROR(MATCH($A64,Pipelines!A$1:N$1,0)),FALSE,TRUE)</f>
        <v>0</v>
      </c>
      <c r="L64" s="32" t="b">
        <f>IF(ISERROR(MATCH($A64,pipeline_choices!A$1:M$1,0)),FALSE,TRUE)</f>
        <v>0</v>
      </c>
      <c r="M64" s="32" t="b">
        <f>IF(ISERROR(MATCH($A64,filter_choices!A$1:J$1,0)),FALSE,TRUE)</f>
        <v>0</v>
      </c>
      <c r="N64" s="32" t="b">
        <f>IF(ISERROR(MATCH($A64,featureset_choices!A$1:F$1,0)),FALSE,TRUE)</f>
        <v>1</v>
      </c>
      <c r="O64" s="32" t="b">
        <f>IF(ISERROR(MATCH($A64,Contrasts!A$1:J$1,0)),FALSE,TRUE)</f>
        <v>0</v>
      </c>
      <c r="P64" s="9"/>
      <c r="Q64" s="9"/>
      <c r="R64" s="9"/>
      <c r="S64" s="9"/>
      <c r="T64" s="9"/>
    </row>
    <row r="65" spans="1:20" ht="17" customHeight="1" x14ac:dyDescent="0.2">
      <c r="A65" s="27" t="s">
        <v>162</v>
      </c>
      <c r="B65" s="27" t="s">
        <v>36</v>
      </c>
      <c r="C65" s="28"/>
      <c r="D65" s="29" t="s">
        <v>163</v>
      </c>
      <c r="E65" s="28"/>
      <c r="F65" s="30">
        <v>1</v>
      </c>
      <c r="G65" s="31">
        <f t="shared" si="1"/>
        <v>1</v>
      </c>
      <c r="H65" s="32" t="b">
        <f>IF(ISERROR(MATCH($A65,Studies!A$1:W$1,0)),FALSE,TRUE)</f>
        <v>0</v>
      </c>
      <c r="I65" s="32" t="b">
        <f>IF(ISERROR(MATCH($A65,Subjects!A$1:H$1,0)),FALSE,TRUE)</f>
        <v>0</v>
      </c>
      <c r="J65" s="32" t="b">
        <f>IF(ISERROR(MATCH($A65,Samples!A$1:AX$1,0)),FALSE,TRUE)</f>
        <v>0</v>
      </c>
      <c r="K65" s="32" t="b">
        <f>IF(ISERROR(MATCH($A65,Pipelines!A$1:N$1,0)),FALSE,TRUE)</f>
        <v>0</v>
      </c>
      <c r="L65" s="32" t="b">
        <f>IF(ISERROR(MATCH($A65,pipeline_choices!A$1:M$1,0)),FALSE,TRUE)</f>
        <v>0</v>
      </c>
      <c r="M65" s="32" t="b">
        <f>IF(ISERROR(MATCH($A65,filter_choices!A$1:J$1,0)),FALSE,TRUE)</f>
        <v>0</v>
      </c>
      <c r="N65" s="32" t="b">
        <f>IF(ISERROR(MATCH($A65,featureset_choices!A$1:F$1,0)),FALSE,TRUE)</f>
        <v>1</v>
      </c>
      <c r="O65" s="32" t="b">
        <f>IF(ISERROR(MATCH($A65,Contrasts!A$1:J$1,0)),FALSE,TRUE)</f>
        <v>0</v>
      </c>
      <c r="P65" s="9"/>
      <c r="Q65" s="9"/>
      <c r="R65" s="9"/>
      <c r="S65" s="9"/>
      <c r="T65" s="9"/>
    </row>
    <row r="66" spans="1:20" ht="17" customHeight="1" x14ac:dyDescent="0.2">
      <c r="A66" s="27" t="s">
        <v>164</v>
      </c>
      <c r="B66" s="27" t="s">
        <v>36</v>
      </c>
      <c r="C66" s="28"/>
      <c r="D66" s="29" t="s">
        <v>165</v>
      </c>
      <c r="E66" s="27" t="s">
        <v>166</v>
      </c>
      <c r="F66" s="30">
        <v>1</v>
      </c>
      <c r="G66" s="31">
        <f t="shared" ref="G66:G97" si="2">IF(COUNTIF(H66:O66,"TRUE")&gt;0,1,0)</f>
        <v>1</v>
      </c>
      <c r="H66" s="32" t="b">
        <f>IF(ISERROR(MATCH($A66,Studies!A$1:W$1,0)),FALSE,TRUE)</f>
        <v>0</v>
      </c>
      <c r="I66" s="32" t="b">
        <f>IF(ISERROR(MATCH($A66,Subjects!A$1:H$1,0)),FALSE,TRUE)</f>
        <v>0</v>
      </c>
      <c r="J66" s="32" t="b">
        <f>IF(ISERROR(MATCH($A66,Samples!A$1:AX$1,0)),FALSE,TRUE)</f>
        <v>0</v>
      </c>
      <c r="K66" s="32" t="b">
        <f>IF(ISERROR(MATCH($A66,Pipelines!A$1:N$1,0)),FALSE,TRUE)</f>
        <v>0</v>
      </c>
      <c r="L66" s="32" t="b">
        <f>IF(ISERROR(MATCH($A66,pipeline_choices!A$1:M$1,0)),FALSE,TRUE)</f>
        <v>0</v>
      </c>
      <c r="M66" s="32" t="b">
        <f>IF(ISERROR(MATCH($A66,filter_choices!A$1:J$1,0)),FALSE,TRUE)</f>
        <v>0</v>
      </c>
      <c r="N66" s="32" t="b">
        <f>IF(ISERROR(MATCH($A66,featureset_choices!A$1:F$1,0)),FALSE,TRUE)</f>
        <v>1</v>
      </c>
      <c r="O66" s="32" t="b">
        <f>IF(ISERROR(MATCH($A66,Contrasts!A$1:J$1,0)),FALSE,TRUE)</f>
        <v>0</v>
      </c>
      <c r="P66" s="9"/>
      <c r="Q66" s="9"/>
      <c r="R66" s="9"/>
      <c r="S66" s="9"/>
      <c r="T66" s="9"/>
    </row>
    <row r="67" spans="1:20" ht="17" customHeight="1" x14ac:dyDescent="0.2">
      <c r="A67" s="27" t="s">
        <v>167</v>
      </c>
      <c r="B67" s="27" t="s">
        <v>36</v>
      </c>
      <c r="C67" s="28"/>
      <c r="D67" s="29" t="s">
        <v>168</v>
      </c>
      <c r="E67" s="28"/>
      <c r="F67" s="30">
        <v>5</v>
      </c>
      <c r="G67" s="31">
        <f t="shared" si="2"/>
        <v>1</v>
      </c>
      <c r="H67" s="32" t="b">
        <f>IF(ISERROR(MATCH($A67,Studies!A$1:W$1,0)),FALSE,TRUE)</f>
        <v>0</v>
      </c>
      <c r="I67" s="32" t="b">
        <f>IF(ISERROR(MATCH($A67,Subjects!A$1:H$1,0)),FALSE,TRUE)</f>
        <v>0</v>
      </c>
      <c r="J67" s="32" t="b">
        <f>IF(ISERROR(MATCH($A67,Samples!A$1:AX$1,0)),FALSE,TRUE)</f>
        <v>0</v>
      </c>
      <c r="K67" s="32" t="b">
        <f>IF(ISERROR(MATCH($A67,Pipelines!A$1:N$1,0)),FALSE,TRUE)</f>
        <v>0</v>
      </c>
      <c r="L67" s="32" t="b">
        <f>IF(ISERROR(MATCH($A67,pipeline_choices!A$1:M$1,0)),FALSE,TRUE)</f>
        <v>0</v>
      </c>
      <c r="M67" s="32" t="b">
        <f>IF(ISERROR(MATCH($A67,filter_choices!A$1:J$1,0)),FALSE,TRUE)</f>
        <v>0</v>
      </c>
      <c r="N67" s="32" t="b">
        <f>IF(ISERROR(MATCH($A67,featureset_choices!A$1:F$1,0)),FALSE,TRUE)</f>
        <v>1</v>
      </c>
      <c r="O67" s="32" t="b">
        <f>IF(ISERROR(MATCH($A67,Contrasts!A$1:J$1,0)),FALSE,TRUE)</f>
        <v>0</v>
      </c>
      <c r="P67" s="9"/>
      <c r="Q67" s="9"/>
      <c r="R67" s="9"/>
      <c r="S67" s="9"/>
      <c r="T67" s="9"/>
    </row>
    <row r="68" spans="1:20" ht="17" customHeight="1" x14ac:dyDescent="0.2">
      <c r="A68" s="27" t="s">
        <v>169</v>
      </c>
      <c r="B68" s="27" t="s">
        <v>36</v>
      </c>
      <c r="C68" s="28"/>
      <c r="D68" s="29" t="s">
        <v>170</v>
      </c>
      <c r="E68" s="28"/>
      <c r="F68" s="30">
        <v>5</v>
      </c>
      <c r="G68" s="31">
        <f t="shared" si="2"/>
        <v>1</v>
      </c>
      <c r="H68" s="32" t="b">
        <f>IF(ISERROR(MATCH($A68,Studies!A$1:W$1,0)),FALSE,TRUE)</f>
        <v>0</v>
      </c>
      <c r="I68" s="32" t="b">
        <f>IF(ISERROR(MATCH($A68,Subjects!A$1:H$1,0)),FALSE,TRUE)</f>
        <v>0</v>
      </c>
      <c r="J68" s="32" t="b">
        <f>IF(ISERROR(MATCH($A68,Samples!A$1:AX$1,0)),FALSE,TRUE)</f>
        <v>1</v>
      </c>
      <c r="K68" s="32" t="b">
        <f>IF(ISERROR(MATCH($A68,Pipelines!A$1:N$1,0)),FALSE,TRUE)</f>
        <v>0</v>
      </c>
      <c r="L68" s="32" t="b">
        <f>IF(ISERROR(MATCH($A68,pipeline_choices!A$1:M$1,0)),FALSE,TRUE)</f>
        <v>0</v>
      </c>
      <c r="M68" s="32" t="b">
        <f>IF(ISERROR(MATCH($A68,filter_choices!A$1:J$1,0)),FALSE,TRUE)</f>
        <v>0</v>
      </c>
      <c r="N68" s="32" t="b">
        <f>IF(ISERROR(MATCH($A68,featureset_choices!A$1:F$1,0)),FALSE,TRUE)</f>
        <v>0</v>
      </c>
      <c r="O68" s="32" t="b">
        <f>IF(ISERROR(MATCH($A68,Contrasts!A$1:J$1,0)),FALSE,TRUE)</f>
        <v>0</v>
      </c>
      <c r="P68" s="9"/>
      <c r="Q68" s="9"/>
      <c r="R68" s="9"/>
      <c r="S68" s="9"/>
      <c r="T68" s="9"/>
    </row>
    <row r="69" spans="1:20" ht="17" customHeight="1" x14ac:dyDescent="0.2">
      <c r="A69" s="27" t="s">
        <v>171</v>
      </c>
      <c r="B69" s="27" t="s">
        <v>36</v>
      </c>
      <c r="C69" s="28"/>
      <c r="D69" s="29" t="s">
        <v>172</v>
      </c>
      <c r="E69" s="28"/>
      <c r="F69" s="30">
        <v>1</v>
      </c>
      <c r="G69" s="31">
        <f t="shared" si="2"/>
        <v>1</v>
      </c>
      <c r="H69" s="32" t="b">
        <f>IF(ISERROR(MATCH($A69,Studies!A$1:W$1,0)),FALSE,TRUE)</f>
        <v>0</v>
      </c>
      <c r="I69" s="32" t="b">
        <f>IF(ISERROR(MATCH($A69,Subjects!A$1:H$1,0)),FALSE,TRUE)</f>
        <v>1</v>
      </c>
      <c r="J69" s="32" t="b">
        <f>IF(ISERROR(MATCH($A69,Samples!A$1:AX$1,0)),FALSE,TRUE)</f>
        <v>1</v>
      </c>
      <c r="K69" s="32" t="b">
        <f>IF(ISERROR(MATCH($A69,Pipelines!A$1:N$1,0)),FALSE,TRUE)</f>
        <v>0</v>
      </c>
      <c r="L69" s="32" t="b">
        <f>IF(ISERROR(MATCH($A69,pipeline_choices!A$1:M$1,0)),FALSE,TRUE)</f>
        <v>0</v>
      </c>
      <c r="M69" s="32" t="b">
        <f>IF(ISERROR(MATCH($A69,filter_choices!A$1:J$1,0)),FALSE,TRUE)</f>
        <v>0</v>
      </c>
      <c r="N69" s="32" t="b">
        <f>IF(ISERROR(MATCH($A69,featureset_choices!A$1:F$1,0)),FALSE,TRUE)</f>
        <v>0</v>
      </c>
      <c r="O69" s="32" t="b">
        <f>IF(ISERROR(MATCH($A69,Contrasts!A$1:J$1,0)),FALSE,TRUE)</f>
        <v>0</v>
      </c>
      <c r="P69" s="9"/>
      <c r="Q69" s="9"/>
      <c r="R69" s="9"/>
      <c r="S69" s="9"/>
      <c r="T69" s="9"/>
    </row>
    <row r="70" spans="1:20" ht="17" customHeight="1" x14ac:dyDescent="0.2">
      <c r="A70" s="27" t="s">
        <v>173</v>
      </c>
      <c r="B70" s="27" t="s">
        <v>36</v>
      </c>
      <c r="C70" s="28"/>
      <c r="D70" s="29" t="s">
        <v>174</v>
      </c>
      <c r="E70" s="28"/>
      <c r="F70" s="30">
        <v>1</v>
      </c>
      <c r="G70" s="31">
        <f t="shared" si="2"/>
        <v>1</v>
      </c>
      <c r="H70" s="32" t="b">
        <f>IF(ISERROR(MATCH($A70,Studies!A$1:W$1,0)),FALSE,TRUE)</f>
        <v>0</v>
      </c>
      <c r="I70" s="32" t="b">
        <f>IF(ISERROR(MATCH($A70,Subjects!A$1:H$1,0)),FALSE,TRUE)</f>
        <v>1</v>
      </c>
      <c r="J70" s="32" t="b">
        <f>IF(ISERROR(MATCH($A70,Samples!A$1:AX$1,0)),FALSE,TRUE)</f>
        <v>1</v>
      </c>
      <c r="K70" s="32" t="b">
        <f>IF(ISERROR(MATCH($A70,Pipelines!A$1:N$1,0)),FALSE,TRUE)</f>
        <v>0</v>
      </c>
      <c r="L70" s="32" t="b">
        <f>IF(ISERROR(MATCH($A70,pipeline_choices!A$1:M$1,0)),FALSE,TRUE)</f>
        <v>0</v>
      </c>
      <c r="M70" s="32" t="b">
        <f>IF(ISERROR(MATCH($A70,filter_choices!A$1:J$1,0)),FALSE,TRUE)</f>
        <v>0</v>
      </c>
      <c r="N70" s="32" t="b">
        <f>IF(ISERROR(MATCH($A70,featureset_choices!A$1:F$1,0)),FALSE,TRUE)</f>
        <v>0</v>
      </c>
      <c r="O70" s="32" t="b">
        <f>IF(ISERROR(MATCH($A70,Contrasts!A$1:J$1,0)),FALSE,TRUE)</f>
        <v>0</v>
      </c>
      <c r="P70" s="9"/>
      <c r="Q70" s="9"/>
      <c r="R70" s="9"/>
      <c r="S70" s="9"/>
      <c r="T70" s="9"/>
    </row>
    <row r="71" spans="1:20" ht="17" customHeight="1" x14ac:dyDescent="0.2">
      <c r="A71" s="27" t="s">
        <v>175</v>
      </c>
      <c r="B71" s="27" t="s">
        <v>36</v>
      </c>
      <c r="C71" s="28"/>
      <c r="D71" s="29" t="s">
        <v>176</v>
      </c>
      <c r="E71" s="28"/>
      <c r="F71" s="30">
        <v>1</v>
      </c>
      <c r="G71" s="31">
        <f t="shared" si="2"/>
        <v>1</v>
      </c>
      <c r="H71" s="32" t="b">
        <f>IF(ISERROR(MATCH($A71,Studies!A$1:W$1,0)),FALSE,TRUE)</f>
        <v>0</v>
      </c>
      <c r="I71" s="32" t="b">
        <f>IF(ISERROR(MATCH($A71,Subjects!A$1:H$1,0)),FALSE,TRUE)</f>
        <v>0</v>
      </c>
      <c r="J71" s="32" t="b">
        <f>IF(ISERROR(MATCH($A71,Samples!A$1:AX$1,0)),FALSE,TRUE)</f>
        <v>1</v>
      </c>
      <c r="K71" s="32" t="b">
        <f>IF(ISERROR(MATCH($A71,Pipelines!A$1:N$1,0)),FALSE,TRUE)</f>
        <v>0</v>
      </c>
      <c r="L71" s="32" t="b">
        <f>IF(ISERROR(MATCH($A71,pipeline_choices!A$1:M$1,0)),FALSE,TRUE)</f>
        <v>0</v>
      </c>
      <c r="M71" s="32" t="b">
        <f>IF(ISERROR(MATCH($A71,filter_choices!A$1:J$1,0)),FALSE,TRUE)</f>
        <v>0</v>
      </c>
      <c r="N71" s="32" t="b">
        <f>IF(ISERROR(MATCH($A71,featureset_choices!A$1:F$1,0)),FALSE,TRUE)</f>
        <v>0</v>
      </c>
      <c r="O71" s="32" t="b">
        <f>IF(ISERROR(MATCH($A71,Contrasts!A$1:J$1,0)),FALSE,TRUE)</f>
        <v>0</v>
      </c>
      <c r="P71" s="9"/>
      <c r="Q71" s="9"/>
      <c r="R71" s="9"/>
      <c r="S71" s="9"/>
      <c r="T71" s="9"/>
    </row>
    <row r="72" spans="1:20" ht="17" customHeight="1" x14ac:dyDescent="0.2">
      <c r="A72" s="27" t="s">
        <v>177</v>
      </c>
      <c r="B72" s="27" t="s">
        <v>36</v>
      </c>
      <c r="C72" s="28"/>
      <c r="D72" s="29" t="s">
        <v>178</v>
      </c>
      <c r="E72" s="27" t="s">
        <v>179</v>
      </c>
      <c r="F72" s="30">
        <v>1</v>
      </c>
      <c r="G72" s="31">
        <f t="shared" si="2"/>
        <v>1</v>
      </c>
      <c r="H72" s="32" t="b">
        <f>IF(ISERROR(MATCH($A72,Studies!A$1:W$1,0)),FALSE,TRUE)</f>
        <v>0</v>
      </c>
      <c r="I72" s="32" t="b">
        <f>IF(ISERROR(MATCH($A72,Subjects!A$1:H$1,0)),FALSE,TRUE)</f>
        <v>0</v>
      </c>
      <c r="J72" s="32" t="b">
        <f>IF(ISERROR(MATCH($A72,Samples!A$1:AX$1,0)),FALSE,TRUE)</f>
        <v>1</v>
      </c>
      <c r="K72" s="32" t="b">
        <f>IF(ISERROR(MATCH($A72,Pipelines!A$1:N$1,0)),FALSE,TRUE)</f>
        <v>0</v>
      </c>
      <c r="L72" s="32" t="b">
        <f>IF(ISERROR(MATCH($A72,pipeline_choices!A$1:M$1,0)),FALSE,TRUE)</f>
        <v>0</v>
      </c>
      <c r="M72" s="32" t="b">
        <f>IF(ISERROR(MATCH($A72,filter_choices!A$1:J$1,0)),FALSE,TRUE)</f>
        <v>0</v>
      </c>
      <c r="N72" s="32" t="b">
        <f>IF(ISERROR(MATCH($A72,featureset_choices!A$1:F$1,0)),FALSE,TRUE)</f>
        <v>0</v>
      </c>
      <c r="O72" s="32" t="b">
        <f>IF(ISERROR(MATCH($A72,Contrasts!A$1:J$1,0)),FALSE,TRUE)</f>
        <v>0</v>
      </c>
      <c r="P72" s="9"/>
      <c r="Q72" s="9"/>
      <c r="R72" s="9"/>
      <c r="S72" s="9"/>
      <c r="T72" s="9"/>
    </row>
    <row r="73" spans="1:20" ht="17" customHeight="1" x14ac:dyDescent="0.2">
      <c r="A73" s="27" t="s">
        <v>180</v>
      </c>
      <c r="B73" s="27" t="s">
        <v>36</v>
      </c>
      <c r="C73" s="28"/>
      <c r="D73" s="29" t="s">
        <v>181</v>
      </c>
      <c r="E73" s="28"/>
      <c r="F73" s="30">
        <v>1</v>
      </c>
      <c r="G73" s="31">
        <f t="shared" si="2"/>
        <v>1</v>
      </c>
      <c r="H73" s="32" t="b">
        <f>IF(ISERROR(MATCH($A73,Studies!A$1:W$1,0)),FALSE,TRUE)</f>
        <v>0</v>
      </c>
      <c r="I73" s="32" t="b">
        <f>IF(ISERROR(MATCH($A73,Subjects!A$1:H$1,0)),FALSE,TRUE)</f>
        <v>0</v>
      </c>
      <c r="J73" s="32" t="b">
        <f>IF(ISERROR(MATCH($A73,Samples!A$1:AX$1,0)),FALSE,TRUE)</f>
        <v>1</v>
      </c>
      <c r="K73" s="32" t="b">
        <f>IF(ISERROR(MATCH($A73,Pipelines!A$1:N$1,0)),FALSE,TRUE)</f>
        <v>0</v>
      </c>
      <c r="L73" s="32" t="b">
        <f>IF(ISERROR(MATCH($A73,pipeline_choices!A$1:M$1,0)),FALSE,TRUE)</f>
        <v>0</v>
      </c>
      <c r="M73" s="32" t="b">
        <f>IF(ISERROR(MATCH($A73,filter_choices!A$1:J$1,0)),FALSE,TRUE)</f>
        <v>0</v>
      </c>
      <c r="N73" s="32" t="b">
        <f>IF(ISERROR(MATCH($A73,featureset_choices!A$1:F$1,0)),FALSE,TRUE)</f>
        <v>0</v>
      </c>
      <c r="O73" s="32" t="b">
        <f>IF(ISERROR(MATCH($A73,Contrasts!A$1:J$1,0)),FALSE,TRUE)</f>
        <v>0</v>
      </c>
      <c r="P73" s="9"/>
      <c r="Q73" s="9"/>
      <c r="R73" s="9"/>
      <c r="S73" s="9"/>
      <c r="T73" s="9"/>
    </row>
    <row r="74" spans="1:20" ht="17" customHeight="1" x14ac:dyDescent="0.2">
      <c r="A74" s="27" t="s">
        <v>182</v>
      </c>
      <c r="B74" s="27" t="s">
        <v>36</v>
      </c>
      <c r="C74" s="28"/>
      <c r="D74" s="29" t="s">
        <v>183</v>
      </c>
      <c r="E74" s="28"/>
      <c r="F74" s="30">
        <v>1</v>
      </c>
      <c r="G74" s="31">
        <f t="shared" si="2"/>
        <v>1</v>
      </c>
      <c r="H74" s="32" t="b">
        <f>IF(ISERROR(MATCH($A74,Studies!A$1:W$1,0)),FALSE,TRUE)</f>
        <v>0</v>
      </c>
      <c r="I74" s="32" t="b">
        <f>IF(ISERROR(MATCH($A74,Subjects!A$1:H$1,0)),FALSE,TRUE)</f>
        <v>0</v>
      </c>
      <c r="J74" s="32" t="b">
        <f>IF(ISERROR(MATCH($A74,Samples!A$1:AX$1,0)),FALSE,TRUE)</f>
        <v>1</v>
      </c>
      <c r="K74" s="32" t="b">
        <f>IF(ISERROR(MATCH($A74,Pipelines!A$1:N$1,0)),FALSE,TRUE)</f>
        <v>0</v>
      </c>
      <c r="L74" s="32" t="b">
        <f>IF(ISERROR(MATCH($A74,pipeline_choices!A$1:M$1,0)),FALSE,TRUE)</f>
        <v>0</v>
      </c>
      <c r="M74" s="32" t="b">
        <f>IF(ISERROR(MATCH($A74,filter_choices!A$1:J$1,0)),FALSE,TRUE)</f>
        <v>0</v>
      </c>
      <c r="N74" s="32" t="b">
        <f>IF(ISERROR(MATCH($A74,featureset_choices!A$1:F$1,0)),FALSE,TRUE)</f>
        <v>0</v>
      </c>
      <c r="O74" s="32" t="b">
        <f>IF(ISERROR(MATCH($A74,Contrasts!A$1:J$1,0)),FALSE,TRUE)</f>
        <v>0</v>
      </c>
      <c r="P74" s="9"/>
      <c r="Q74" s="9"/>
      <c r="R74" s="9"/>
      <c r="S74" s="9"/>
      <c r="T74" s="9"/>
    </row>
    <row r="75" spans="1:20" ht="17" customHeight="1" x14ac:dyDescent="0.2">
      <c r="A75" s="27" t="s">
        <v>184</v>
      </c>
      <c r="B75" s="27" t="s">
        <v>36</v>
      </c>
      <c r="C75" s="28"/>
      <c r="D75" s="29" t="s">
        <v>185</v>
      </c>
      <c r="E75" s="27" t="s">
        <v>186</v>
      </c>
      <c r="F75" s="30">
        <v>1</v>
      </c>
      <c r="G75" s="31">
        <f t="shared" si="2"/>
        <v>1</v>
      </c>
      <c r="H75" s="32" t="b">
        <f>IF(ISERROR(MATCH($A75,Studies!A$1:W$1,0)),FALSE,TRUE)</f>
        <v>0</v>
      </c>
      <c r="I75" s="32" t="b">
        <f>IF(ISERROR(MATCH($A75,Subjects!A$1:H$1,0)),FALSE,TRUE)</f>
        <v>0</v>
      </c>
      <c r="J75" s="32" t="b">
        <f>IF(ISERROR(MATCH($A75,Samples!A$1:AX$1,0)),FALSE,TRUE)</f>
        <v>1</v>
      </c>
      <c r="K75" s="32" t="b">
        <f>IF(ISERROR(MATCH($A75,Pipelines!A$1:N$1,0)),FALSE,TRUE)</f>
        <v>0</v>
      </c>
      <c r="L75" s="32" t="b">
        <f>IF(ISERROR(MATCH($A75,pipeline_choices!A$1:M$1,0)),FALSE,TRUE)</f>
        <v>0</v>
      </c>
      <c r="M75" s="32" t="b">
        <f>IF(ISERROR(MATCH($A75,filter_choices!A$1:J$1,0)),FALSE,TRUE)</f>
        <v>0</v>
      </c>
      <c r="N75" s="32" t="b">
        <f>IF(ISERROR(MATCH($A75,featureset_choices!A$1:F$1,0)),FALSE,TRUE)</f>
        <v>0</v>
      </c>
      <c r="O75" s="32" t="b">
        <f>IF(ISERROR(MATCH($A75,Contrasts!A$1:J$1,0)),FALSE,TRUE)</f>
        <v>0</v>
      </c>
      <c r="P75" s="9"/>
      <c r="Q75" s="9"/>
      <c r="R75" s="9"/>
      <c r="S75" s="9"/>
      <c r="T75" s="9"/>
    </row>
    <row r="76" spans="1:20" ht="17" customHeight="1" x14ac:dyDescent="0.2">
      <c r="A76" s="27" t="s">
        <v>187</v>
      </c>
      <c r="B76" s="27" t="s">
        <v>36</v>
      </c>
      <c r="C76" s="28"/>
      <c r="D76" s="29" t="s">
        <v>188</v>
      </c>
      <c r="E76" s="28"/>
      <c r="F76" s="30">
        <v>1</v>
      </c>
      <c r="G76" s="31">
        <f t="shared" si="2"/>
        <v>1</v>
      </c>
      <c r="H76" s="32" t="b">
        <f>IF(ISERROR(MATCH($A76,Studies!A$1:W$1,0)),FALSE,TRUE)</f>
        <v>0</v>
      </c>
      <c r="I76" s="32" t="b">
        <f>IF(ISERROR(MATCH($A76,Subjects!A$1:H$1,0)),FALSE,TRUE)</f>
        <v>0</v>
      </c>
      <c r="J76" s="32" t="b">
        <f>IF(ISERROR(MATCH($A76,Samples!A$1:AX$1,0)),FALSE,TRUE)</f>
        <v>1</v>
      </c>
      <c r="K76" s="32" t="b">
        <f>IF(ISERROR(MATCH($A76,Pipelines!A$1:N$1,0)),FALSE,TRUE)</f>
        <v>0</v>
      </c>
      <c r="L76" s="32" t="b">
        <f>IF(ISERROR(MATCH($A76,pipeline_choices!A$1:M$1,0)),FALSE,TRUE)</f>
        <v>0</v>
      </c>
      <c r="M76" s="32" t="b">
        <f>IF(ISERROR(MATCH($A76,filter_choices!A$1:J$1,0)),FALSE,TRUE)</f>
        <v>0</v>
      </c>
      <c r="N76" s="32" t="b">
        <f>IF(ISERROR(MATCH($A76,featureset_choices!A$1:F$1,0)),FALSE,TRUE)</f>
        <v>0</v>
      </c>
      <c r="O76" s="32" t="b">
        <f>IF(ISERROR(MATCH($A76,Contrasts!A$1:J$1,0)),FALSE,TRUE)</f>
        <v>0</v>
      </c>
      <c r="P76" s="9"/>
      <c r="Q76" s="9"/>
      <c r="R76" s="9"/>
      <c r="S76" s="9"/>
      <c r="T76" s="9"/>
    </row>
    <row r="77" spans="1:20" ht="17" customHeight="1" x14ac:dyDescent="0.2">
      <c r="A77" s="27" t="s">
        <v>189</v>
      </c>
      <c r="B77" s="27" t="s">
        <v>36</v>
      </c>
      <c r="C77" s="28"/>
      <c r="D77" s="29" t="s">
        <v>190</v>
      </c>
      <c r="E77" s="28"/>
      <c r="F77" s="30">
        <v>1</v>
      </c>
      <c r="G77" s="31">
        <f t="shared" si="2"/>
        <v>1</v>
      </c>
      <c r="H77" s="32" t="b">
        <f>IF(ISERROR(MATCH($A77,Studies!A$1:W$1,0)),FALSE,TRUE)</f>
        <v>0</v>
      </c>
      <c r="I77" s="32" t="b">
        <f>IF(ISERROR(MATCH($A77,Subjects!A$1:H$1,0)),FALSE,TRUE)</f>
        <v>0</v>
      </c>
      <c r="J77" s="32" t="b">
        <f>IF(ISERROR(MATCH($A77,Samples!A$1:AX$1,0)),FALSE,TRUE)</f>
        <v>1</v>
      </c>
      <c r="K77" s="32" t="b">
        <f>IF(ISERROR(MATCH($A77,Pipelines!A$1:N$1,0)),FALSE,TRUE)</f>
        <v>0</v>
      </c>
      <c r="L77" s="32" t="b">
        <f>IF(ISERROR(MATCH($A77,pipeline_choices!A$1:M$1,0)),FALSE,TRUE)</f>
        <v>0</v>
      </c>
      <c r="M77" s="32" t="b">
        <f>IF(ISERROR(MATCH($A77,filter_choices!A$1:J$1,0)),FALSE,TRUE)</f>
        <v>0</v>
      </c>
      <c r="N77" s="32" t="b">
        <f>IF(ISERROR(MATCH($A77,featureset_choices!A$1:F$1,0)),FALSE,TRUE)</f>
        <v>0</v>
      </c>
      <c r="O77" s="32" t="b">
        <f>IF(ISERROR(MATCH($A77,Contrasts!A$1:J$1,0)),FALSE,TRUE)</f>
        <v>0</v>
      </c>
      <c r="P77" s="9"/>
      <c r="Q77" s="9"/>
      <c r="R77" s="9"/>
      <c r="S77" s="9"/>
      <c r="T77" s="9"/>
    </row>
    <row r="78" spans="1:20" ht="17" customHeight="1" x14ac:dyDescent="0.2">
      <c r="A78" s="27" t="s">
        <v>191</v>
      </c>
      <c r="B78" s="27" t="s">
        <v>36</v>
      </c>
      <c r="C78" s="28"/>
      <c r="D78" s="29" t="s">
        <v>192</v>
      </c>
      <c r="E78" s="28"/>
      <c r="F78" s="30">
        <v>5</v>
      </c>
      <c r="G78" s="36">
        <f t="shared" si="2"/>
        <v>1</v>
      </c>
      <c r="H78" s="32" t="b">
        <f>IF(ISERROR(MATCH($A78,Studies!A$1:W$1,0)),FALSE,TRUE)</f>
        <v>0</v>
      </c>
      <c r="I78" s="32" t="b">
        <f>IF(ISERROR(MATCH($A78,Subjects!A$1:H$1,0)),FALSE,TRUE)</f>
        <v>0</v>
      </c>
      <c r="J78" s="32" t="b">
        <f>IF(ISERROR(MATCH($A78,Samples!A$1:AX$1,0)),FALSE,TRUE)</f>
        <v>1</v>
      </c>
      <c r="K78" s="32" t="b">
        <f>IF(ISERROR(MATCH($A78,Pipelines!A$1:N$1,0)),FALSE,TRUE)</f>
        <v>0</v>
      </c>
      <c r="L78" s="32" t="b">
        <f>IF(ISERROR(MATCH($A78,pipeline_choices!A$1:M$1,0)),FALSE,TRUE)</f>
        <v>0</v>
      </c>
      <c r="M78" s="32" t="b">
        <f>IF(ISERROR(MATCH($A78,filter_choices!A$1:J$1,0)),FALSE,TRUE)</f>
        <v>0</v>
      </c>
      <c r="N78" s="32" t="b">
        <f>IF(ISERROR(MATCH($A78,featureset_choices!A$1:F$1,0)),FALSE,TRUE)</f>
        <v>0</v>
      </c>
      <c r="O78" s="32" t="b">
        <f>IF(ISERROR(MATCH($A78,Contrasts!A$1:J$1,0)),FALSE,TRUE)</f>
        <v>0</v>
      </c>
      <c r="P78" s="9"/>
      <c r="Q78" s="9"/>
      <c r="R78" s="9"/>
      <c r="S78" s="9"/>
      <c r="T78" s="9"/>
    </row>
    <row r="79" spans="1:20" ht="17" customHeight="1" x14ac:dyDescent="0.2">
      <c r="A79" s="27" t="s">
        <v>193</v>
      </c>
      <c r="B79" s="27" t="s">
        <v>36</v>
      </c>
      <c r="C79" s="28"/>
      <c r="D79" s="29" t="s">
        <v>194</v>
      </c>
      <c r="E79" s="27" t="s">
        <v>195</v>
      </c>
      <c r="F79" s="30">
        <v>1</v>
      </c>
      <c r="G79" s="31">
        <f t="shared" si="2"/>
        <v>1</v>
      </c>
      <c r="H79" s="32" t="b">
        <f>IF(ISERROR(MATCH($A79,Studies!A$1:W$1,0)),FALSE,TRUE)</f>
        <v>0</v>
      </c>
      <c r="I79" s="32" t="b">
        <f>IF(ISERROR(MATCH($A79,Subjects!A$1:H$1,0)),FALSE,TRUE)</f>
        <v>0</v>
      </c>
      <c r="J79" s="32" t="b">
        <f>IF(ISERROR(MATCH($A79,Samples!A$1:AX$1,0)),FALSE,TRUE)</f>
        <v>1</v>
      </c>
      <c r="K79" s="32" t="b">
        <f>IF(ISERROR(MATCH($A79,Pipelines!A$1:N$1,0)),FALSE,TRUE)</f>
        <v>0</v>
      </c>
      <c r="L79" s="32" t="b">
        <f>IF(ISERROR(MATCH($A79,pipeline_choices!A$1:M$1,0)),FALSE,TRUE)</f>
        <v>0</v>
      </c>
      <c r="M79" s="32" t="b">
        <f>IF(ISERROR(MATCH($A79,filter_choices!A$1:J$1,0)),FALSE,TRUE)</f>
        <v>0</v>
      </c>
      <c r="N79" s="32" t="b">
        <f>IF(ISERROR(MATCH($A79,featureset_choices!A$1:F$1,0)),FALSE,TRUE)</f>
        <v>0</v>
      </c>
      <c r="O79" s="32" t="b">
        <f>IF(ISERROR(MATCH($A79,Contrasts!A$1:J$1,0)),FALSE,TRUE)</f>
        <v>0</v>
      </c>
      <c r="P79" s="9"/>
      <c r="Q79" s="9"/>
      <c r="R79" s="9"/>
      <c r="S79" s="9"/>
      <c r="T79" s="9"/>
    </row>
    <row r="80" spans="1:20" ht="17" customHeight="1" x14ac:dyDescent="0.2">
      <c r="A80" s="27" t="s">
        <v>196</v>
      </c>
      <c r="B80" s="27" t="s">
        <v>36</v>
      </c>
      <c r="C80" s="28"/>
      <c r="D80" s="29" t="s">
        <v>197</v>
      </c>
      <c r="E80" s="28"/>
      <c r="F80" s="30">
        <v>1</v>
      </c>
      <c r="G80" s="31">
        <f t="shared" si="2"/>
        <v>1</v>
      </c>
      <c r="H80" s="32" t="b">
        <f>IF(ISERROR(MATCH($A80,Studies!A$1:W$1,0)),FALSE,TRUE)</f>
        <v>0</v>
      </c>
      <c r="I80" s="32" t="b">
        <f>IF(ISERROR(MATCH($A80,Subjects!A$1:H$1,0)),FALSE,TRUE)</f>
        <v>0</v>
      </c>
      <c r="J80" s="32" t="b">
        <f>IF(ISERROR(MATCH($A80,Samples!A$1:AX$1,0)),FALSE,TRUE)</f>
        <v>1</v>
      </c>
      <c r="K80" s="32" t="b">
        <f>IF(ISERROR(MATCH($A80,Pipelines!A$1:N$1,0)),FALSE,TRUE)</f>
        <v>0</v>
      </c>
      <c r="L80" s="32" t="b">
        <f>IF(ISERROR(MATCH($A80,pipeline_choices!A$1:M$1,0)),FALSE,TRUE)</f>
        <v>0</v>
      </c>
      <c r="M80" s="32" t="b">
        <f>IF(ISERROR(MATCH($A80,filter_choices!A$1:J$1,0)),FALSE,TRUE)</f>
        <v>0</v>
      </c>
      <c r="N80" s="32" t="b">
        <f>IF(ISERROR(MATCH($A80,featureset_choices!A$1:F$1,0)),FALSE,TRUE)</f>
        <v>0</v>
      </c>
      <c r="O80" s="32" t="b">
        <f>IF(ISERROR(MATCH($A80,Contrasts!A$1:J$1,0)),FALSE,TRUE)</f>
        <v>0</v>
      </c>
      <c r="P80" s="9"/>
      <c r="Q80" s="9"/>
      <c r="R80" s="9"/>
      <c r="S80" s="9"/>
      <c r="T80" s="9"/>
    </row>
    <row r="81" spans="1:20" ht="17" customHeight="1" x14ac:dyDescent="0.2">
      <c r="A81" s="27" t="s">
        <v>198</v>
      </c>
      <c r="B81" s="27" t="s">
        <v>36</v>
      </c>
      <c r="C81" s="28"/>
      <c r="D81" s="29" t="s">
        <v>199</v>
      </c>
      <c r="E81" s="28"/>
      <c r="F81" s="30">
        <v>1</v>
      </c>
      <c r="G81" s="31">
        <f t="shared" si="2"/>
        <v>1</v>
      </c>
      <c r="H81" s="32" t="b">
        <f>IF(ISERROR(MATCH($A81,Studies!A$1:W$1,0)),FALSE,TRUE)</f>
        <v>0</v>
      </c>
      <c r="I81" s="32" t="b">
        <f>IF(ISERROR(MATCH($A81,Subjects!A$1:H$1,0)),FALSE,TRUE)</f>
        <v>0</v>
      </c>
      <c r="J81" s="32" t="b">
        <f>IF(ISERROR(MATCH($A81,Samples!A$1:AX$1,0)),FALSE,TRUE)</f>
        <v>1</v>
      </c>
      <c r="K81" s="32" t="b">
        <f>IF(ISERROR(MATCH($A81,Pipelines!A$1:N$1,0)),FALSE,TRUE)</f>
        <v>0</v>
      </c>
      <c r="L81" s="32" t="b">
        <f>IF(ISERROR(MATCH($A81,pipeline_choices!A$1:M$1,0)),FALSE,TRUE)</f>
        <v>0</v>
      </c>
      <c r="M81" s="32" t="b">
        <f>IF(ISERROR(MATCH($A81,filter_choices!A$1:J$1,0)),FALSE,TRUE)</f>
        <v>0</v>
      </c>
      <c r="N81" s="32" t="b">
        <f>IF(ISERROR(MATCH($A81,featureset_choices!A$1:F$1,0)),FALSE,TRUE)</f>
        <v>0</v>
      </c>
      <c r="O81" s="32" t="b">
        <f>IF(ISERROR(MATCH($A81,Contrasts!A$1:J$1,0)),FALSE,TRUE)</f>
        <v>0</v>
      </c>
      <c r="P81" s="9"/>
      <c r="Q81" s="9"/>
      <c r="R81" s="9"/>
      <c r="S81" s="9"/>
      <c r="T81" s="9"/>
    </row>
    <row r="82" spans="1:20" ht="17" customHeight="1" x14ac:dyDescent="0.2">
      <c r="A82" s="27" t="s">
        <v>200</v>
      </c>
      <c r="B82" s="27" t="s">
        <v>36</v>
      </c>
      <c r="C82" s="28"/>
      <c r="D82" s="29" t="s">
        <v>201</v>
      </c>
      <c r="E82" s="28"/>
      <c r="F82" s="30">
        <v>1</v>
      </c>
      <c r="G82" s="31">
        <f t="shared" si="2"/>
        <v>1</v>
      </c>
      <c r="H82" s="32" t="b">
        <f>IF(ISERROR(MATCH($A82,Studies!A$1:W$1,0)),FALSE,TRUE)</f>
        <v>0</v>
      </c>
      <c r="I82" s="32" t="b">
        <f>IF(ISERROR(MATCH($A82,Subjects!A$1:H$1,0)),FALSE,TRUE)</f>
        <v>0</v>
      </c>
      <c r="J82" s="32" t="b">
        <f>IF(ISERROR(MATCH($A82,Samples!A$1:AX$1,0)),FALSE,TRUE)</f>
        <v>1</v>
      </c>
      <c r="K82" s="32" t="b">
        <f>IF(ISERROR(MATCH($A82,Pipelines!A$1:N$1,0)),FALSE,TRUE)</f>
        <v>0</v>
      </c>
      <c r="L82" s="32" t="b">
        <f>IF(ISERROR(MATCH($A82,pipeline_choices!A$1:M$1,0)),FALSE,TRUE)</f>
        <v>0</v>
      </c>
      <c r="M82" s="32" t="b">
        <f>IF(ISERROR(MATCH($A82,filter_choices!A$1:J$1,0)),FALSE,TRUE)</f>
        <v>0</v>
      </c>
      <c r="N82" s="32" t="b">
        <f>IF(ISERROR(MATCH($A82,featureset_choices!A$1:F$1,0)),FALSE,TRUE)</f>
        <v>0</v>
      </c>
      <c r="O82" s="32" t="b">
        <f>IF(ISERROR(MATCH($A82,Contrasts!A$1:J$1,0)),FALSE,TRUE)</f>
        <v>0</v>
      </c>
      <c r="P82" s="9"/>
      <c r="Q82" s="9"/>
      <c r="R82" s="9"/>
      <c r="S82" s="9"/>
      <c r="T82" s="9"/>
    </row>
    <row r="83" spans="1:20" ht="17" customHeight="1" x14ac:dyDescent="0.2">
      <c r="A83" s="27" t="s">
        <v>202</v>
      </c>
      <c r="B83" s="27" t="s">
        <v>36</v>
      </c>
      <c r="C83" s="28"/>
      <c r="D83" s="29" t="s">
        <v>203</v>
      </c>
      <c r="E83" s="28"/>
      <c r="F83" s="30">
        <v>1</v>
      </c>
      <c r="G83" s="31">
        <f t="shared" si="2"/>
        <v>1</v>
      </c>
      <c r="H83" s="32" t="b">
        <f>IF(ISERROR(MATCH($A83,Studies!A$1:W$1,0)),FALSE,TRUE)</f>
        <v>0</v>
      </c>
      <c r="I83" s="32" t="b">
        <f>IF(ISERROR(MATCH($A83,Subjects!A$1:H$1,0)),FALSE,TRUE)</f>
        <v>0</v>
      </c>
      <c r="J83" s="32" t="b">
        <f>IF(ISERROR(MATCH($A83,Samples!A$1:AX$1,0)),FALSE,TRUE)</f>
        <v>1</v>
      </c>
      <c r="K83" s="32" t="b">
        <f>IF(ISERROR(MATCH($A83,Pipelines!A$1:N$1,0)),FALSE,TRUE)</f>
        <v>0</v>
      </c>
      <c r="L83" s="32" t="b">
        <f>IF(ISERROR(MATCH($A83,pipeline_choices!A$1:M$1,0)),FALSE,TRUE)</f>
        <v>0</v>
      </c>
      <c r="M83" s="32" t="b">
        <f>IF(ISERROR(MATCH($A83,filter_choices!A$1:J$1,0)),FALSE,TRUE)</f>
        <v>0</v>
      </c>
      <c r="N83" s="32" t="b">
        <f>IF(ISERROR(MATCH($A83,featureset_choices!A$1:F$1,0)),FALSE,TRUE)</f>
        <v>0</v>
      </c>
      <c r="O83" s="32" t="b">
        <f>IF(ISERROR(MATCH($A83,Contrasts!A$1:J$1,0)),FALSE,TRUE)</f>
        <v>0</v>
      </c>
      <c r="P83" s="9"/>
      <c r="Q83" s="9"/>
      <c r="R83" s="9"/>
      <c r="S83" s="9"/>
      <c r="T83" s="9"/>
    </row>
    <row r="84" spans="1:20" ht="17" customHeight="1" x14ac:dyDescent="0.2">
      <c r="A84" s="27" t="s">
        <v>204</v>
      </c>
      <c r="B84" s="27" t="s">
        <v>36</v>
      </c>
      <c r="C84" s="28"/>
      <c r="D84" s="29" t="s">
        <v>205</v>
      </c>
      <c r="E84" s="28"/>
      <c r="F84" s="30">
        <v>5</v>
      </c>
      <c r="G84" s="31">
        <f t="shared" si="2"/>
        <v>1</v>
      </c>
      <c r="H84" s="32" t="b">
        <f>IF(ISERROR(MATCH($A84,Studies!A$1:W$1,0)),FALSE,TRUE)</f>
        <v>0</v>
      </c>
      <c r="I84" s="32" t="b">
        <f>IF(ISERROR(MATCH($A84,Subjects!A$1:H$1,0)),FALSE,TRUE)</f>
        <v>0</v>
      </c>
      <c r="J84" s="32" t="b">
        <f>IF(ISERROR(MATCH($A84,Samples!A$1:AX$1,0)),FALSE,TRUE)</f>
        <v>1</v>
      </c>
      <c r="K84" s="32" t="b">
        <f>IF(ISERROR(MATCH($A84,Pipelines!A$1:N$1,0)),FALSE,TRUE)</f>
        <v>0</v>
      </c>
      <c r="L84" s="32" t="b">
        <f>IF(ISERROR(MATCH($A84,pipeline_choices!A$1:M$1,0)),FALSE,TRUE)</f>
        <v>0</v>
      </c>
      <c r="M84" s="32" t="b">
        <f>IF(ISERROR(MATCH($A84,filter_choices!A$1:J$1,0)),FALSE,TRUE)</f>
        <v>0</v>
      </c>
      <c r="N84" s="32" t="b">
        <f>IF(ISERROR(MATCH($A84,featureset_choices!A$1:F$1,0)),FALSE,TRUE)</f>
        <v>0</v>
      </c>
      <c r="O84" s="32" t="b">
        <f>IF(ISERROR(MATCH($A84,Contrasts!A$1:J$1,0)),FALSE,TRUE)</f>
        <v>0</v>
      </c>
      <c r="P84" s="9"/>
      <c r="Q84" s="9"/>
      <c r="R84" s="9"/>
      <c r="S84" s="9"/>
      <c r="T84" s="9"/>
    </row>
    <row r="85" spans="1:20" ht="17" customHeight="1" x14ac:dyDescent="0.2">
      <c r="A85" s="27" t="s">
        <v>206</v>
      </c>
      <c r="B85" s="27" t="s">
        <v>36</v>
      </c>
      <c r="C85" s="28"/>
      <c r="D85" s="29" t="s">
        <v>207</v>
      </c>
      <c r="E85" s="27" t="s">
        <v>195</v>
      </c>
      <c r="F85" s="30">
        <v>5</v>
      </c>
      <c r="G85" s="31">
        <f t="shared" si="2"/>
        <v>1</v>
      </c>
      <c r="H85" s="32" t="b">
        <f>IF(ISERROR(MATCH($A85,Studies!A$1:W$1,0)),FALSE,TRUE)</f>
        <v>0</v>
      </c>
      <c r="I85" s="32" t="b">
        <f>IF(ISERROR(MATCH($A85,Subjects!A$1:H$1,0)),FALSE,TRUE)</f>
        <v>0</v>
      </c>
      <c r="J85" s="32" t="b">
        <f>IF(ISERROR(MATCH($A85,Samples!A$1:AX$1,0)),FALSE,TRUE)</f>
        <v>1</v>
      </c>
      <c r="K85" s="32" t="b">
        <f>IF(ISERROR(MATCH($A85,Pipelines!A$1:N$1,0)),FALSE,TRUE)</f>
        <v>0</v>
      </c>
      <c r="L85" s="32" t="b">
        <f>IF(ISERROR(MATCH($A85,pipeline_choices!A$1:M$1,0)),FALSE,TRUE)</f>
        <v>0</v>
      </c>
      <c r="M85" s="32" t="b">
        <f>IF(ISERROR(MATCH($A85,filter_choices!A$1:J$1,0)),FALSE,TRUE)</f>
        <v>0</v>
      </c>
      <c r="N85" s="32" t="b">
        <f>IF(ISERROR(MATCH($A85,featureset_choices!A$1:F$1,0)),FALSE,TRUE)</f>
        <v>0</v>
      </c>
      <c r="O85" s="32" t="b">
        <f>IF(ISERROR(MATCH($A85,Contrasts!A$1:J$1,0)),FALSE,TRUE)</f>
        <v>0</v>
      </c>
      <c r="P85" s="9"/>
      <c r="Q85" s="9"/>
      <c r="R85" s="9"/>
      <c r="S85" s="9"/>
      <c r="T85" s="9"/>
    </row>
    <row r="86" spans="1:20" ht="17" customHeight="1" x14ac:dyDescent="0.2">
      <c r="A86" s="27" t="s">
        <v>208</v>
      </c>
      <c r="B86" s="27" t="s">
        <v>36</v>
      </c>
      <c r="C86" s="28"/>
      <c r="D86" s="29" t="s">
        <v>209</v>
      </c>
      <c r="E86" s="28"/>
      <c r="F86" s="30">
        <v>5</v>
      </c>
      <c r="G86" s="31">
        <f t="shared" si="2"/>
        <v>1</v>
      </c>
      <c r="H86" s="32" t="b">
        <f>IF(ISERROR(MATCH($A86,Studies!A$1:W$1,0)),FALSE,TRUE)</f>
        <v>0</v>
      </c>
      <c r="I86" s="32" t="b">
        <f>IF(ISERROR(MATCH($A86,Subjects!A$1:H$1,0)),FALSE,TRUE)</f>
        <v>0</v>
      </c>
      <c r="J86" s="32" t="b">
        <f>IF(ISERROR(MATCH($A86,Samples!A$1:AX$1,0)),FALSE,TRUE)</f>
        <v>1</v>
      </c>
      <c r="K86" s="32" t="b">
        <f>IF(ISERROR(MATCH($A86,Pipelines!A$1:N$1,0)),FALSE,TRUE)</f>
        <v>0</v>
      </c>
      <c r="L86" s="32" t="b">
        <f>IF(ISERROR(MATCH($A86,pipeline_choices!A$1:M$1,0)),FALSE,TRUE)</f>
        <v>0</v>
      </c>
      <c r="M86" s="32" t="b">
        <f>IF(ISERROR(MATCH($A86,filter_choices!A$1:J$1,0)),FALSE,TRUE)</f>
        <v>0</v>
      </c>
      <c r="N86" s="32" t="b">
        <f>IF(ISERROR(MATCH($A86,featureset_choices!A$1:F$1,0)),FALSE,TRUE)</f>
        <v>0</v>
      </c>
      <c r="O86" s="32" t="b">
        <f>IF(ISERROR(MATCH($A86,Contrasts!A$1:J$1,0)),FALSE,TRUE)</f>
        <v>0</v>
      </c>
      <c r="P86" s="9"/>
      <c r="Q86" s="9"/>
      <c r="R86" s="9"/>
      <c r="S86" s="9"/>
      <c r="T86" s="9"/>
    </row>
    <row r="87" spans="1:20" ht="17" customHeight="1" x14ac:dyDescent="0.2">
      <c r="A87" s="27" t="s">
        <v>210</v>
      </c>
      <c r="B87" s="27" t="s">
        <v>36</v>
      </c>
      <c r="C87" s="28"/>
      <c r="D87" s="29" t="s">
        <v>211</v>
      </c>
      <c r="E87" s="28"/>
      <c r="F87" s="30">
        <v>5</v>
      </c>
      <c r="G87" s="31">
        <f t="shared" si="2"/>
        <v>1</v>
      </c>
      <c r="H87" s="32" t="b">
        <f>IF(ISERROR(MATCH($A87,Studies!A$1:W$1,0)),FALSE,TRUE)</f>
        <v>0</v>
      </c>
      <c r="I87" s="32" t="b">
        <f>IF(ISERROR(MATCH($A87,Subjects!A$1:H$1,0)),FALSE,TRUE)</f>
        <v>0</v>
      </c>
      <c r="J87" s="32" t="b">
        <f>IF(ISERROR(MATCH($A87,Samples!A$1:AX$1,0)),FALSE,TRUE)</f>
        <v>1</v>
      </c>
      <c r="K87" s="32" t="b">
        <f>IF(ISERROR(MATCH($A87,Pipelines!A$1:N$1,0)),FALSE,TRUE)</f>
        <v>0</v>
      </c>
      <c r="L87" s="32" t="b">
        <f>IF(ISERROR(MATCH($A87,pipeline_choices!A$1:M$1,0)),FALSE,TRUE)</f>
        <v>0</v>
      </c>
      <c r="M87" s="32" t="b">
        <f>IF(ISERROR(MATCH($A87,filter_choices!A$1:J$1,0)),FALSE,TRUE)</f>
        <v>0</v>
      </c>
      <c r="N87" s="32" t="b">
        <f>IF(ISERROR(MATCH($A87,featureset_choices!A$1:F$1,0)),FALSE,TRUE)</f>
        <v>0</v>
      </c>
      <c r="O87" s="32" t="b">
        <f>IF(ISERROR(MATCH($A87,Contrasts!A$1:J$1,0)),FALSE,TRUE)</f>
        <v>0</v>
      </c>
      <c r="P87" s="9"/>
      <c r="Q87" s="9"/>
      <c r="R87" s="9"/>
      <c r="S87" s="9"/>
      <c r="T87" s="9"/>
    </row>
    <row r="88" spans="1:20" ht="17" customHeight="1" x14ac:dyDescent="0.2">
      <c r="A88" s="27" t="s">
        <v>212</v>
      </c>
      <c r="B88" s="27" t="s">
        <v>36</v>
      </c>
      <c r="C88" s="28"/>
      <c r="D88" s="29" t="s">
        <v>213</v>
      </c>
      <c r="E88" s="28"/>
      <c r="F88" s="30">
        <v>5</v>
      </c>
      <c r="G88" s="31">
        <f t="shared" si="2"/>
        <v>1</v>
      </c>
      <c r="H88" s="32" t="b">
        <f>IF(ISERROR(MATCH($A88,Studies!A$1:W$1,0)),FALSE,TRUE)</f>
        <v>0</v>
      </c>
      <c r="I88" s="32" t="b">
        <f>IF(ISERROR(MATCH($A88,Subjects!A$1:H$1,0)),FALSE,TRUE)</f>
        <v>0</v>
      </c>
      <c r="J88" s="32" t="b">
        <f>IF(ISERROR(MATCH($A88,Samples!A$1:AX$1,0)),FALSE,TRUE)</f>
        <v>1</v>
      </c>
      <c r="K88" s="32" t="b">
        <f>IF(ISERROR(MATCH($A88,Pipelines!A$1:N$1,0)),FALSE,TRUE)</f>
        <v>0</v>
      </c>
      <c r="L88" s="32" t="b">
        <f>IF(ISERROR(MATCH($A88,pipeline_choices!A$1:M$1,0)),FALSE,TRUE)</f>
        <v>0</v>
      </c>
      <c r="M88" s="32" t="b">
        <f>IF(ISERROR(MATCH($A88,filter_choices!A$1:J$1,0)),FALSE,TRUE)</f>
        <v>0</v>
      </c>
      <c r="N88" s="32" t="b">
        <f>IF(ISERROR(MATCH($A88,featureset_choices!A$1:F$1,0)),FALSE,TRUE)</f>
        <v>0</v>
      </c>
      <c r="O88" s="32" t="b">
        <f>IF(ISERROR(MATCH($A88,Contrasts!A$1:J$1,0)),FALSE,TRUE)</f>
        <v>0</v>
      </c>
      <c r="P88" s="9"/>
      <c r="Q88" s="9"/>
      <c r="R88" s="9"/>
      <c r="S88" s="9"/>
      <c r="T88" s="9"/>
    </row>
    <row r="89" spans="1:20" ht="17" customHeight="1" x14ac:dyDescent="0.2">
      <c r="A89" s="27" t="s">
        <v>214</v>
      </c>
      <c r="B89" s="27" t="s">
        <v>36</v>
      </c>
      <c r="C89" s="28"/>
      <c r="D89" s="29" t="s">
        <v>215</v>
      </c>
      <c r="E89" s="28"/>
      <c r="F89" s="30">
        <v>5</v>
      </c>
      <c r="G89" s="31">
        <f t="shared" si="2"/>
        <v>1</v>
      </c>
      <c r="H89" s="32" t="b">
        <f>IF(ISERROR(MATCH($A89,Studies!A$1:W$1,0)),FALSE,TRUE)</f>
        <v>0</v>
      </c>
      <c r="I89" s="32" t="b">
        <f>IF(ISERROR(MATCH($A89,Subjects!A$1:H$1,0)),FALSE,TRUE)</f>
        <v>0</v>
      </c>
      <c r="J89" s="32" t="b">
        <f>IF(ISERROR(MATCH($A89,Samples!A$1:AX$1,0)),FALSE,TRUE)</f>
        <v>1</v>
      </c>
      <c r="K89" s="32" t="b">
        <f>IF(ISERROR(MATCH($A89,Pipelines!A$1:N$1,0)),FALSE,TRUE)</f>
        <v>0</v>
      </c>
      <c r="L89" s="32" t="b">
        <f>IF(ISERROR(MATCH($A89,pipeline_choices!A$1:M$1,0)),FALSE,TRUE)</f>
        <v>0</v>
      </c>
      <c r="M89" s="32" t="b">
        <f>IF(ISERROR(MATCH($A89,filter_choices!A$1:J$1,0)),FALSE,TRUE)</f>
        <v>0</v>
      </c>
      <c r="N89" s="32" t="b">
        <f>IF(ISERROR(MATCH($A89,featureset_choices!A$1:F$1,0)),FALSE,TRUE)</f>
        <v>0</v>
      </c>
      <c r="O89" s="32" t="b">
        <f>IF(ISERROR(MATCH($A89,Contrasts!A$1:J$1,0)),FALSE,TRUE)</f>
        <v>0</v>
      </c>
      <c r="P89" s="9"/>
      <c r="Q89" s="9"/>
      <c r="R89" s="9"/>
      <c r="S89" s="9"/>
      <c r="T89" s="9"/>
    </row>
    <row r="90" spans="1:20" ht="17" customHeight="1" x14ac:dyDescent="0.2">
      <c r="A90" s="27" t="s">
        <v>216</v>
      </c>
      <c r="B90" s="27" t="s">
        <v>36</v>
      </c>
      <c r="C90" s="28"/>
      <c r="D90" s="29" t="s">
        <v>217</v>
      </c>
      <c r="E90" s="28"/>
      <c r="F90" s="30">
        <v>5</v>
      </c>
      <c r="G90" s="31">
        <f t="shared" si="2"/>
        <v>1</v>
      </c>
      <c r="H90" s="32" t="b">
        <f>IF(ISERROR(MATCH($A90,Studies!A$1:W$1,0)),FALSE,TRUE)</f>
        <v>0</v>
      </c>
      <c r="I90" s="32" t="b">
        <f>IF(ISERROR(MATCH($A90,Subjects!A$1:H$1,0)),FALSE,TRUE)</f>
        <v>0</v>
      </c>
      <c r="J90" s="32" t="b">
        <f>IF(ISERROR(MATCH($A90,Samples!A$1:AX$1,0)),FALSE,TRUE)</f>
        <v>1</v>
      </c>
      <c r="K90" s="32" t="b">
        <f>IF(ISERROR(MATCH($A90,Pipelines!A$1:N$1,0)),FALSE,TRUE)</f>
        <v>0</v>
      </c>
      <c r="L90" s="32" t="b">
        <f>IF(ISERROR(MATCH($A90,pipeline_choices!A$1:M$1,0)),FALSE,TRUE)</f>
        <v>0</v>
      </c>
      <c r="M90" s="32" t="b">
        <f>IF(ISERROR(MATCH($A90,filter_choices!A$1:J$1,0)),FALSE,TRUE)</f>
        <v>0</v>
      </c>
      <c r="N90" s="32" t="b">
        <f>IF(ISERROR(MATCH($A90,featureset_choices!A$1:F$1,0)),FALSE,TRUE)</f>
        <v>0</v>
      </c>
      <c r="O90" s="32" t="b">
        <f>IF(ISERROR(MATCH($A90,Contrasts!A$1:J$1,0)),FALSE,TRUE)</f>
        <v>0</v>
      </c>
      <c r="P90" s="9"/>
      <c r="Q90" s="9"/>
      <c r="R90" s="9"/>
      <c r="S90" s="9"/>
      <c r="T90" s="9"/>
    </row>
    <row r="91" spans="1:20" ht="17" customHeight="1" x14ac:dyDescent="0.2">
      <c r="A91" s="27" t="s">
        <v>218</v>
      </c>
      <c r="B91" s="27" t="s">
        <v>36</v>
      </c>
      <c r="C91" s="28"/>
      <c r="D91" s="29" t="s">
        <v>219</v>
      </c>
      <c r="E91" s="27" t="s">
        <v>195</v>
      </c>
      <c r="F91" s="30">
        <v>5</v>
      </c>
      <c r="G91" s="31">
        <f t="shared" si="2"/>
        <v>1</v>
      </c>
      <c r="H91" s="32" t="b">
        <f>IF(ISERROR(MATCH($A91,Studies!A$1:W$1,0)),FALSE,TRUE)</f>
        <v>0</v>
      </c>
      <c r="I91" s="32" t="b">
        <f>IF(ISERROR(MATCH($A91,Subjects!A$1:H$1,0)),FALSE,TRUE)</f>
        <v>0</v>
      </c>
      <c r="J91" s="32" t="b">
        <f>IF(ISERROR(MATCH($A91,Samples!A$1:AX$1,0)),FALSE,TRUE)</f>
        <v>1</v>
      </c>
      <c r="K91" s="32" t="b">
        <f>IF(ISERROR(MATCH($A91,Pipelines!A$1:N$1,0)),FALSE,TRUE)</f>
        <v>0</v>
      </c>
      <c r="L91" s="32" t="b">
        <f>IF(ISERROR(MATCH($A91,pipeline_choices!A$1:M$1,0)),FALSE,TRUE)</f>
        <v>0</v>
      </c>
      <c r="M91" s="32" t="b">
        <f>IF(ISERROR(MATCH($A91,filter_choices!A$1:J$1,0)),FALSE,TRUE)</f>
        <v>0</v>
      </c>
      <c r="N91" s="32" t="b">
        <f>IF(ISERROR(MATCH($A91,featureset_choices!A$1:F$1,0)),FALSE,TRUE)</f>
        <v>0</v>
      </c>
      <c r="O91" s="32" t="b">
        <f>IF(ISERROR(MATCH($A91,Contrasts!A$1:J$1,0)),FALSE,TRUE)</f>
        <v>0</v>
      </c>
      <c r="P91" s="9"/>
      <c r="Q91" s="9"/>
      <c r="R91" s="9"/>
      <c r="S91" s="9"/>
      <c r="T91" s="9"/>
    </row>
    <row r="92" spans="1:20" ht="17" customHeight="1" x14ac:dyDescent="0.2">
      <c r="A92" s="27" t="s">
        <v>220</v>
      </c>
      <c r="B92" s="27" t="s">
        <v>36</v>
      </c>
      <c r="C92" s="28"/>
      <c r="D92" s="29" t="s">
        <v>221</v>
      </c>
      <c r="E92" s="28"/>
      <c r="F92" s="30">
        <v>5</v>
      </c>
      <c r="G92" s="31">
        <f t="shared" si="2"/>
        <v>1</v>
      </c>
      <c r="H92" s="32" t="b">
        <f>IF(ISERROR(MATCH($A92,Studies!A$1:W$1,0)),FALSE,TRUE)</f>
        <v>0</v>
      </c>
      <c r="I92" s="32" t="b">
        <f>IF(ISERROR(MATCH($A92,Subjects!A$1:H$1,0)),FALSE,TRUE)</f>
        <v>0</v>
      </c>
      <c r="J92" s="32" t="b">
        <f>IF(ISERROR(MATCH($A92,Samples!A$1:AX$1,0)),FALSE,TRUE)</f>
        <v>1</v>
      </c>
      <c r="K92" s="32" t="b">
        <f>IF(ISERROR(MATCH($A92,Pipelines!A$1:N$1,0)),FALSE,TRUE)</f>
        <v>0</v>
      </c>
      <c r="L92" s="32" t="b">
        <f>IF(ISERROR(MATCH($A92,pipeline_choices!A$1:M$1,0)),FALSE,TRUE)</f>
        <v>0</v>
      </c>
      <c r="M92" s="32" t="b">
        <f>IF(ISERROR(MATCH($A92,filter_choices!A$1:J$1,0)),FALSE,TRUE)</f>
        <v>0</v>
      </c>
      <c r="N92" s="32" t="b">
        <f>IF(ISERROR(MATCH($A92,featureset_choices!A$1:F$1,0)),FALSE,TRUE)</f>
        <v>0</v>
      </c>
      <c r="O92" s="32" t="b">
        <f>IF(ISERROR(MATCH($A92,Contrasts!A$1:J$1,0)),FALSE,TRUE)</f>
        <v>0</v>
      </c>
      <c r="P92" s="9"/>
      <c r="Q92" s="9"/>
      <c r="R92" s="9"/>
      <c r="S92" s="9"/>
      <c r="T92" s="9"/>
    </row>
    <row r="93" spans="1:20" ht="17" customHeight="1" x14ac:dyDescent="0.2">
      <c r="A93" s="27" t="s">
        <v>222</v>
      </c>
      <c r="B93" s="27" t="s">
        <v>36</v>
      </c>
      <c r="C93" s="28"/>
      <c r="D93" s="29" t="s">
        <v>223</v>
      </c>
      <c r="E93" s="28"/>
      <c r="F93" s="30">
        <v>5</v>
      </c>
      <c r="G93" s="31">
        <f t="shared" si="2"/>
        <v>1</v>
      </c>
      <c r="H93" s="32" t="b">
        <f>IF(ISERROR(MATCH($A93,Studies!A$1:W$1,0)),FALSE,TRUE)</f>
        <v>0</v>
      </c>
      <c r="I93" s="32" t="b">
        <f>IF(ISERROR(MATCH($A93,Subjects!A$1:H$1,0)),FALSE,TRUE)</f>
        <v>0</v>
      </c>
      <c r="J93" s="32" t="b">
        <f>IF(ISERROR(MATCH($A93,Samples!A$1:AX$1,0)),FALSE,TRUE)</f>
        <v>1</v>
      </c>
      <c r="K93" s="32" t="b">
        <f>IF(ISERROR(MATCH($A93,Pipelines!A$1:N$1,0)),FALSE,TRUE)</f>
        <v>0</v>
      </c>
      <c r="L93" s="32" t="b">
        <f>IF(ISERROR(MATCH($A93,pipeline_choices!A$1:M$1,0)),FALSE,TRUE)</f>
        <v>0</v>
      </c>
      <c r="M93" s="32" t="b">
        <f>IF(ISERROR(MATCH($A93,filter_choices!A$1:J$1,0)),FALSE,TRUE)</f>
        <v>0</v>
      </c>
      <c r="N93" s="32" t="b">
        <f>IF(ISERROR(MATCH($A93,featureset_choices!A$1:F$1,0)),FALSE,TRUE)</f>
        <v>0</v>
      </c>
      <c r="O93" s="32" t="b">
        <f>IF(ISERROR(MATCH($A93,Contrasts!A$1:J$1,0)),FALSE,TRUE)</f>
        <v>0</v>
      </c>
      <c r="P93" s="9"/>
      <c r="Q93" s="9"/>
      <c r="R93" s="9"/>
      <c r="S93" s="9"/>
      <c r="T93" s="9"/>
    </row>
    <row r="94" spans="1:20" ht="17" customHeight="1" x14ac:dyDescent="0.2">
      <c r="A94" s="27" t="s">
        <v>224</v>
      </c>
      <c r="B94" s="27" t="s">
        <v>36</v>
      </c>
      <c r="C94" s="28"/>
      <c r="D94" s="29" t="s">
        <v>225</v>
      </c>
      <c r="E94" s="28"/>
      <c r="F94" s="30">
        <v>5</v>
      </c>
      <c r="G94" s="31">
        <f t="shared" si="2"/>
        <v>1</v>
      </c>
      <c r="H94" s="32" t="b">
        <f>IF(ISERROR(MATCH($A94,Studies!A$1:W$1,0)),FALSE,TRUE)</f>
        <v>0</v>
      </c>
      <c r="I94" s="32" t="b">
        <f>IF(ISERROR(MATCH($A94,Subjects!A$1:H$1,0)),FALSE,TRUE)</f>
        <v>0</v>
      </c>
      <c r="J94" s="32" t="b">
        <f>IF(ISERROR(MATCH($A94,Samples!A$1:AX$1,0)),FALSE,TRUE)</f>
        <v>1</v>
      </c>
      <c r="K94" s="32" t="b">
        <f>IF(ISERROR(MATCH($A94,Pipelines!A$1:N$1,0)),FALSE,TRUE)</f>
        <v>0</v>
      </c>
      <c r="L94" s="32" t="b">
        <f>IF(ISERROR(MATCH($A94,pipeline_choices!A$1:M$1,0)),FALSE,TRUE)</f>
        <v>0</v>
      </c>
      <c r="M94" s="32" t="b">
        <f>IF(ISERROR(MATCH($A94,filter_choices!A$1:J$1,0)),FALSE,TRUE)</f>
        <v>0</v>
      </c>
      <c r="N94" s="32" t="b">
        <f>IF(ISERROR(MATCH($A94,featureset_choices!A$1:F$1,0)),FALSE,TRUE)</f>
        <v>0</v>
      </c>
      <c r="O94" s="32" t="b">
        <f>IF(ISERROR(MATCH($A94,Contrasts!A$1:J$1,0)),FALSE,TRUE)</f>
        <v>0</v>
      </c>
      <c r="P94" s="9"/>
      <c r="Q94" s="9"/>
      <c r="R94" s="9"/>
      <c r="S94" s="9"/>
      <c r="T94" s="9"/>
    </row>
    <row r="95" spans="1:20" ht="17" customHeight="1" x14ac:dyDescent="0.2">
      <c r="A95" s="27" t="s">
        <v>226</v>
      </c>
      <c r="B95" s="27" t="s">
        <v>36</v>
      </c>
      <c r="C95" s="28"/>
      <c r="D95" s="29" t="s">
        <v>227</v>
      </c>
      <c r="E95" s="28"/>
      <c r="F95" s="30">
        <v>5</v>
      </c>
      <c r="G95" s="31">
        <f t="shared" si="2"/>
        <v>1</v>
      </c>
      <c r="H95" s="32" t="b">
        <f>IF(ISERROR(MATCH($A95,Studies!A$1:W$1,0)),FALSE,TRUE)</f>
        <v>0</v>
      </c>
      <c r="I95" s="32" t="b">
        <f>IF(ISERROR(MATCH($A95,Subjects!A$1:H$1,0)),FALSE,TRUE)</f>
        <v>0</v>
      </c>
      <c r="J95" s="32" t="b">
        <f>IF(ISERROR(MATCH($A95,Samples!A$1:AX$1,0)),FALSE,TRUE)</f>
        <v>1</v>
      </c>
      <c r="K95" s="32" t="b">
        <f>IF(ISERROR(MATCH($A95,Pipelines!A$1:N$1,0)),FALSE,TRUE)</f>
        <v>0</v>
      </c>
      <c r="L95" s="32" t="b">
        <f>IF(ISERROR(MATCH($A95,pipeline_choices!A$1:M$1,0)),FALSE,TRUE)</f>
        <v>0</v>
      </c>
      <c r="M95" s="32" t="b">
        <f>IF(ISERROR(MATCH($A95,filter_choices!A$1:J$1,0)),FALSE,TRUE)</f>
        <v>0</v>
      </c>
      <c r="N95" s="32" t="b">
        <f>IF(ISERROR(MATCH($A95,featureset_choices!A$1:F$1,0)),FALSE,TRUE)</f>
        <v>0</v>
      </c>
      <c r="O95" s="32" t="b">
        <f>IF(ISERROR(MATCH($A95,Contrasts!A$1:J$1,0)),FALSE,TRUE)</f>
        <v>0</v>
      </c>
      <c r="P95" s="9"/>
      <c r="Q95" s="9"/>
      <c r="R95" s="9"/>
      <c r="S95" s="9"/>
      <c r="T95" s="9"/>
    </row>
    <row r="96" spans="1:20" ht="17" customHeight="1" x14ac:dyDescent="0.2">
      <c r="A96" s="27" t="s">
        <v>228</v>
      </c>
      <c r="B96" s="27" t="s">
        <v>36</v>
      </c>
      <c r="C96" s="28"/>
      <c r="D96" s="29" t="s">
        <v>229</v>
      </c>
      <c r="E96" s="28"/>
      <c r="F96" s="30">
        <v>5</v>
      </c>
      <c r="G96" s="31">
        <f t="shared" si="2"/>
        <v>1</v>
      </c>
      <c r="H96" s="32" t="b">
        <f>IF(ISERROR(MATCH($A96,Studies!A$1:W$1,0)),FALSE,TRUE)</f>
        <v>0</v>
      </c>
      <c r="I96" s="32" t="b">
        <f>IF(ISERROR(MATCH($A96,Subjects!A$1:H$1,0)),FALSE,TRUE)</f>
        <v>0</v>
      </c>
      <c r="J96" s="32" t="b">
        <f>IF(ISERROR(MATCH($A96,Samples!A$1:AX$1,0)),FALSE,TRUE)</f>
        <v>1</v>
      </c>
      <c r="K96" s="32" t="b">
        <f>IF(ISERROR(MATCH($A96,Pipelines!A$1:N$1,0)),FALSE,TRUE)</f>
        <v>0</v>
      </c>
      <c r="L96" s="32" t="b">
        <f>IF(ISERROR(MATCH($A96,pipeline_choices!A$1:M$1,0)),FALSE,TRUE)</f>
        <v>0</v>
      </c>
      <c r="M96" s="32" t="b">
        <f>IF(ISERROR(MATCH($A96,filter_choices!A$1:J$1,0)),FALSE,TRUE)</f>
        <v>0</v>
      </c>
      <c r="N96" s="32" t="b">
        <f>IF(ISERROR(MATCH($A96,featureset_choices!A$1:F$1,0)),FALSE,TRUE)</f>
        <v>0</v>
      </c>
      <c r="O96" s="32" t="b">
        <f>IF(ISERROR(MATCH($A96,Contrasts!A$1:J$1,0)),FALSE,TRUE)</f>
        <v>0</v>
      </c>
      <c r="P96" s="9"/>
      <c r="Q96" s="9"/>
      <c r="R96" s="9"/>
      <c r="S96" s="9"/>
      <c r="T96" s="9"/>
    </row>
    <row r="97" spans="1:20" ht="17" customHeight="1" x14ac:dyDescent="0.2">
      <c r="A97" s="27" t="s">
        <v>230</v>
      </c>
      <c r="B97" s="27" t="s">
        <v>36</v>
      </c>
      <c r="C97" s="28"/>
      <c r="D97" s="29" t="s">
        <v>231</v>
      </c>
      <c r="E97" s="28"/>
      <c r="F97" s="30">
        <v>5</v>
      </c>
      <c r="G97" s="31">
        <f t="shared" si="2"/>
        <v>1</v>
      </c>
      <c r="H97" s="32" t="b">
        <f>IF(ISERROR(MATCH($A97,Studies!A$1:W$1,0)),FALSE,TRUE)</f>
        <v>0</v>
      </c>
      <c r="I97" s="32" t="b">
        <f>IF(ISERROR(MATCH($A97,Subjects!A$1:H$1,0)),FALSE,TRUE)</f>
        <v>0</v>
      </c>
      <c r="J97" s="32" t="b">
        <f>IF(ISERROR(MATCH($A97,Samples!A$1:AX$1,0)),FALSE,TRUE)</f>
        <v>1</v>
      </c>
      <c r="K97" s="32" t="b">
        <f>IF(ISERROR(MATCH($A97,Pipelines!A$1:N$1,0)),FALSE,TRUE)</f>
        <v>0</v>
      </c>
      <c r="L97" s="32" t="b">
        <f>IF(ISERROR(MATCH($A97,pipeline_choices!A$1:M$1,0)),FALSE,TRUE)</f>
        <v>0</v>
      </c>
      <c r="M97" s="32" t="b">
        <f>IF(ISERROR(MATCH($A97,filter_choices!A$1:J$1,0)),FALSE,TRUE)</f>
        <v>0</v>
      </c>
      <c r="N97" s="32" t="b">
        <f>IF(ISERROR(MATCH($A97,featureset_choices!A$1:F$1,0)),FALSE,TRUE)</f>
        <v>0</v>
      </c>
      <c r="O97" s="32" t="b">
        <f>IF(ISERROR(MATCH($A97,Contrasts!A$1:J$1,0)),FALSE,TRUE)</f>
        <v>0</v>
      </c>
      <c r="P97" s="9"/>
      <c r="Q97" s="9"/>
      <c r="R97" s="9"/>
      <c r="S97" s="9"/>
      <c r="T97" s="9"/>
    </row>
    <row r="98" spans="1:20" ht="17" customHeight="1" x14ac:dyDescent="0.2">
      <c r="A98" s="27" t="s">
        <v>232</v>
      </c>
      <c r="B98" s="27" t="s">
        <v>36</v>
      </c>
      <c r="C98" s="28"/>
      <c r="D98" s="29" t="s">
        <v>233</v>
      </c>
      <c r="E98" s="28"/>
      <c r="F98" s="30">
        <v>10</v>
      </c>
      <c r="G98" s="31">
        <f t="shared" ref="G98:G129" si="3">IF(COUNTIF(H98:O98,"TRUE")&gt;0,1,0)</f>
        <v>1</v>
      </c>
      <c r="H98" s="32" t="b">
        <f>IF(ISERROR(MATCH($A98,Studies!A$1:W$1,0)),FALSE,TRUE)</f>
        <v>0</v>
      </c>
      <c r="I98" s="32" t="b">
        <f>IF(ISERROR(MATCH($A98,Subjects!A$1:H$1,0)),FALSE,TRUE)</f>
        <v>1</v>
      </c>
      <c r="J98" s="32" t="b">
        <f>IF(ISERROR(MATCH($A98,Samples!A$1:AX$1,0)),FALSE,TRUE)</f>
        <v>1</v>
      </c>
      <c r="K98" s="32" t="b">
        <f>IF(ISERROR(MATCH($A98,Pipelines!A$1:N$1,0)),FALSE,TRUE)</f>
        <v>0</v>
      </c>
      <c r="L98" s="32" t="b">
        <f>IF(ISERROR(MATCH($A98,pipeline_choices!A$1:M$1,0)),FALSE,TRUE)</f>
        <v>0</v>
      </c>
      <c r="M98" s="32" t="b">
        <f>IF(ISERROR(MATCH($A98,filter_choices!A$1:J$1,0)),FALSE,TRUE)</f>
        <v>0</v>
      </c>
      <c r="N98" s="32" t="b">
        <f>IF(ISERROR(MATCH($A98,featureset_choices!A$1:F$1,0)),FALSE,TRUE)</f>
        <v>0</v>
      </c>
      <c r="O98" s="32" t="b">
        <f>IF(ISERROR(MATCH($A98,Contrasts!A$1:J$1,0)),FALSE,TRUE)</f>
        <v>0</v>
      </c>
      <c r="P98" s="9"/>
      <c r="Q98" s="9"/>
      <c r="R98" s="9"/>
      <c r="S98" s="9"/>
      <c r="T98" s="9"/>
    </row>
    <row r="99" spans="1:20" ht="17" customHeight="1" x14ac:dyDescent="0.2">
      <c r="A99" s="27" t="s">
        <v>234</v>
      </c>
      <c r="B99" s="27" t="s">
        <v>36</v>
      </c>
      <c r="C99" s="28"/>
      <c r="D99" s="29" t="s">
        <v>235</v>
      </c>
      <c r="E99" s="28"/>
      <c r="F99" s="30">
        <v>10</v>
      </c>
      <c r="G99" s="31">
        <f t="shared" si="3"/>
        <v>1</v>
      </c>
      <c r="H99" s="32" t="b">
        <f>IF(ISERROR(MATCH($A99,Studies!A$1:W$1,0)),FALSE,TRUE)</f>
        <v>0</v>
      </c>
      <c r="I99" s="32" t="b">
        <f>IF(ISERROR(MATCH($A99,Subjects!A$1:H$1,0)),FALSE,TRUE)</f>
        <v>1</v>
      </c>
      <c r="J99" s="32" t="b">
        <f>IF(ISERROR(MATCH($A99,Samples!A$1:AX$1,0)),FALSE,TRUE)</f>
        <v>1</v>
      </c>
      <c r="K99" s="32" t="b">
        <f>IF(ISERROR(MATCH($A99,Pipelines!A$1:N$1,0)),FALSE,TRUE)</f>
        <v>0</v>
      </c>
      <c r="L99" s="32" t="b">
        <f>IF(ISERROR(MATCH($A99,pipeline_choices!A$1:M$1,0)),FALSE,TRUE)</f>
        <v>0</v>
      </c>
      <c r="M99" s="32" t="b">
        <f>IF(ISERROR(MATCH($A99,filter_choices!A$1:J$1,0)),FALSE,TRUE)</f>
        <v>0</v>
      </c>
      <c r="N99" s="32" t="b">
        <f>IF(ISERROR(MATCH($A99,featureset_choices!A$1:F$1,0)),FALSE,TRUE)</f>
        <v>0</v>
      </c>
      <c r="O99" s="32" t="b">
        <f>IF(ISERROR(MATCH($A99,Contrasts!A$1:J$1,0)),FALSE,TRUE)</f>
        <v>0</v>
      </c>
      <c r="P99" s="9"/>
      <c r="Q99" s="9"/>
      <c r="R99" s="9"/>
      <c r="S99" s="9"/>
      <c r="T99" s="9"/>
    </row>
    <row r="100" spans="1:20" ht="17" customHeight="1" x14ac:dyDescent="0.2">
      <c r="A100" s="27" t="s">
        <v>236</v>
      </c>
      <c r="B100" s="27" t="s">
        <v>36</v>
      </c>
      <c r="C100" s="28"/>
      <c r="D100" s="29" t="s">
        <v>237</v>
      </c>
      <c r="E100" s="28"/>
      <c r="F100" s="30">
        <v>10</v>
      </c>
      <c r="G100" s="31">
        <f t="shared" si="3"/>
        <v>1</v>
      </c>
      <c r="H100" s="32" t="b">
        <f>IF(ISERROR(MATCH($A100,Studies!A$1:W$1,0)),FALSE,TRUE)</f>
        <v>0</v>
      </c>
      <c r="I100" s="32" t="b">
        <f>IF(ISERROR(MATCH($A100,Subjects!A$1:H$1,0)),FALSE,TRUE)</f>
        <v>1</v>
      </c>
      <c r="J100" s="32" t="b">
        <f>IF(ISERROR(MATCH($A100,Samples!A$1:AX$1,0)),FALSE,TRUE)</f>
        <v>1</v>
      </c>
      <c r="K100" s="32" t="b">
        <f>IF(ISERROR(MATCH($A100,Pipelines!A$1:N$1,0)),FALSE,TRUE)</f>
        <v>0</v>
      </c>
      <c r="L100" s="32" t="b">
        <f>IF(ISERROR(MATCH($A100,pipeline_choices!A$1:M$1,0)),FALSE,TRUE)</f>
        <v>0</v>
      </c>
      <c r="M100" s="32" t="b">
        <f>IF(ISERROR(MATCH($A100,filter_choices!A$1:J$1,0)),FALSE,TRUE)</f>
        <v>0</v>
      </c>
      <c r="N100" s="32" t="b">
        <f>IF(ISERROR(MATCH($A100,featureset_choices!A$1:F$1,0)),FALSE,TRUE)</f>
        <v>0</v>
      </c>
      <c r="O100" s="32" t="b">
        <f>IF(ISERROR(MATCH($A100,Contrasts!A$1:J$1,0)),FALSE,TRUE)</f>
        <v>0</v>
      </c>
      <c r="P100" s="9"/>
      <c r="Q100" s="9"/>
      <c r="R100" s="9"/>
      <c r="S100" s="9"/>
      <c r="T100" s="9"/>
    </row>
    <row r="101" spans="1:20" ht="17" customHeight="1" x14ac:dyDescent="0.2">
      <c r="A101" s="11" t="s">
        <v>238</v>
      </c>
      <c r="B101" s="27" t="s">
        <v>36</v>
      </c>
      <c r="C101" s="28"/>
      <c r="D101" s="29" t="s">
        <v>239</v>
      </c>
      <c r="E101" s="28"/>
      <c r="F101" s="30">
        <v>10</v>
      </c>
      <c r="G101" s="31">
        <f t="shared" si="3"/>
        <v>1</v>
      </c>
      <c r="H101" s="32" t="b">
        <f>IF(ISERROR(MATCH($A101,Studies!A$1:W$1,0)),FALSE,TRUE)</f>
        <v>0</v>
      </c>
      <c r="I101" s="32" t="b">
        <f>IF(ISERROR(MATCH($A101,Subjects!A$1:H$1,0)),FALSE,TRUE)</f>
        <v>0</v>
      </c>
      <c r="J101" s="32" t="b">
        <f>IF(ISERROR(MATCH($A101,Samples!A$1:AX$1,0)),FALSE,TRUE)</f>
        <v>1</v>
      </c>
      <c r="K101" s="32" t="b">
        <f>IF(ISERROR(MATCH($A101,Pipelines!A$1:N$1,0)),FALSE,TRUE)</f>
        <v>0</v>
      </c>
      <c r="L101" s="32" t="b">
        <f>IF(ISERROR(MATCH($A101,pipeline_choices!A$1:M$1,0)),FALSE,TRUE)</f>
        <v>0</v>
      </c>
      <c r="M101" s="32" t="b">
        <f>IF(ISERROR(MATCH($A101,filter_choices!A$1:J$1,0)),FALSE,TRUE)</f>
        <v>0</v>
      </c>
      <c r="N101" s="32" t="b">
        <f>IF(ISERROR(MATCH($A101,featureset_choices!A$1:F$1,0)),FALSE,TRUE)</f>
        <v>0</v>
      </c>
      <c r="O101" s="32" t="b">
        <f>IF(ISERROR(MATCH($A101,Contrasts!A$1:J$1,0)),FALSE,TRUE)</f>
        <v>0</v>
      </c>
      <c r="P101" s="9"/>
      <c r="Q101" s="9"/>
      <c r="R101" s="9"/>
      <c r="S101" s="9"/>
      <c r="T101" s="9"/>
    </row>
    <row r="102" spans="1:20" ht="17" customHeight="1" x14ac:dyDescent="0.2">
      <c r="A102" s="27" t="s">
        <v>240</v>
      </c>
      <c r="B102" s="27" t="s">
        <v>53</v>
      </c>
      <c r="C102" s="28"/>
      <c r="D102" s="29" t="s">
        <v>241</v>
      </c>
      <c r="E102" s="28"/>
      <c r="F102" s="30">
        <v>10</v>
      </c>
      <c r="G102" s="31">
        <v>1</v>
      </c>
      <c r="H102" s="32" t="b">
        <f>IF(ISERROR(MATCH($A102,Studies!A$1:W$1,0)),FALSE,TRUE)</f>
        <v>0</v>
      </c>
      <c r="I102" s="32" t="b">
        <f>IF(ISERROR(MATCH($A102,Subjects!A$1:H$1,0)),FALSE,TRUE)</f>
        <v>0</v>
      </c>
      <c r="J102" s="32" t="b">
        <f>IF(ISERROR(MATCH($A102,Samples!A$1:AX$1,0)),FALSE,TRUE)</f>
        <v>1</v>
      </c>
      <c r="K102" s="32" t="b">
        <f>IF(ISERROR(MATCH($A102,Pipelines!A$1:N$1,0)),FALSE,TRUE)</f>
        <v>0</v>
      </c>
      <c r="L102" s="32" t="b">
        <f>IF(ISERROR(MATCH($A102,pipeline_choices!A$1:M$1,0)),FALSE,TRUE)</f>
        <v>0</v>
      </c>
      <c r="M102" s="32" t="b">
        <f>IF(ISERROR(MATCH($A102,filter_choices!A$1:J$1,0)),FALSE,TRUE)</f>
        <v>0</v>
      </c>
      <c r="N102" s="32" t="b">
        <f>IF(ISERROR(MATCH($A102,featureset_choices!A$1:F$1,0)),FALSE,TRUE)</f>
        <v>0</v>
      </c>
      <c r="O102" s="32" t="b">
        <f>IF(ISERROR(MATCH($A102,Contrasts!A$1:J$1,0)),FALSE,TRUE)</f>
        <v>0</v>
      </c>
      <c r="P102" s="9"/>
      <c r="Q102" s="9"/>
      <c r="R102" s="9"/>
      <c r="S102" s="9"/>
      <c r="T102" s="9"/>
    </row>
    <row r="103" spans="1:20" ht="17" customHeight="1" x14ac:dyDescent="0.2">
      <c r="A103" s="28"/>
      <c r="B103" s="28"/>
      <c r="C103" s="28"/>
      <c r="D103" s="37"/>
      <c r="E103" s="28"/>
      <c r="F103" s="28"/>
      <c r="G103" s="38"/>
      <c r="H103" s="9"/>
      <c r="I103" s="9"/>
      <c r="J103" s="9"/>
      <c r="K103" s="9"/>
      <c r="L103" s="9"/>
      <c r="M103" s="9"/>
      <c r="N103" s="9"/>
      <c r="O103" s="9"/>
      <c r="P103" s="9"/>
      <c r="Q103" s="9"/>
      <c r="R103" s="9"/>
      <c r="S103" s="9"/>
      <c r="T103" s="9"/>
    </row>
    <row r="104" spans="1:20" ht="17" customHeight="1" x14ac:dyDescent="0.2">
      <c r="A104" s="28"/>
      <c r="B104" s="28"/>
      <c r="C104" s="28"/>
      <c r="D104" s="37"/>
      <c r="E104" s="28"/>
      <c r="F104" s="28"/>
      <c r="G104" s="38"/>
      <c r="H104" s="9"/>
      <c r="I104" s="9"/>
      <c r="J104" s="9"/>
      <c r="K104" s="9"/>
      <c r="L104" s="9"/>
      <c r="M104" s="9"/>
      <c r="N104" s="9"/>
      <c r="O104" s="9"/>
      <c r="P104" s="9"/>
      <c r="Q104" s="9"/>
      <c r="R104" s="9"/>
      <c r="S104" s="9"/>
      <c r="T104" s="9"/>
    </row>
    <row r="105" spans="1:20" ht="17" customHeight="1" x14ac:dyDescent="0.2">
      <c r="A105" s="28"/>
      <c r="B105" s="28"/>
      <c r="C105" s="28"/>
      <c r="D105" s="37"/>
      <c r="E105" s="28"/>
      <c r="F105" s="28"/>
      <c r="G105" s="38"/>
      <c r="H105" s="9"/>
      <c r="I105" s="9"/>
      <c r="J105" s="9"/>
      <c r="K105" s="9"/>
      <c r="L105" s="9"/>
      <c r="M105" s="9"/>
      <c r="N105" s="9"/>
      <c r="O105" s="9"/>
      <c r="P105" s="9"/>
      <c r="Q105" s="9"/>
      <c r="R105" s="9"/>
      <c r="S105" s="9"/>
      <c r="T105" s="9"/>
    </row>
    <row r="106" spans="1:20" ht="17" customHeight="1" x14ac:dyDescent="0.2">
      <c r="A106" s="28"/>
      <c r="B106" s="28"/>
      <c r="C106" s="28"/>
      <c r="D106" s="37"/>
      <c r="E106" s="28"/>
      <c r="F106" s="28"/>
      <c r="G106" s="38"/>
      <c r="H106" s="9"/>
      <c r="I106" s="9"/>
      <c r="J106" s="9"/>
      <c r="K106" s="9"/>
      <c r="L106" s="9"/>
      <c r="M106" s="9"/>
      <c r="N106" s="9"/>
      <c r="O106" s="9"/>
      <c r="P106" s="9"/>
      <c r="Q106" s="9"/>
      <c r="R106" s="9"/>
      <c r="S106" s="9"/>
      <c r="T106" s="9"/>
    </row>
    <row r="107" spans="1:20" ht="17" customHeight="1" x14ac:dyDescent="0.2">
      <c r="A107" s="28"/>
      <c r="B107" s="28"/>
      <c r="C107" s="28"/>
      <c r="D107" s="37"/>
      <c r="E107" s="28"/>
      <c r="F107" s="28"/>
      <c r="G107" s="38"/>
      <c r="H107" s="9"/>
      <c r="I107" s="9"/>
      <c r="J107" s="9"/>
      <c r="K107" s="9"/>
      <c r="L107" s="9"/>
      <c r="M107" s="9"/>
      <c r="N107" s="9"/>
      <c r="O107" s="9"/>
      <c r="P107" s="9"/>
      <c r="Q107" s="9"/>
      <c r="R107" s="9"/>
      <c r="S107" s="9"/>
      <c r="T107" s="9"/>
    </row>
    <row r="108" spans="1:20" ht="17" customHeight="1" x14ac:dyDescent="0.2">
      <c r="A108" s="28"/>
      <c r="B108" s="28"/>
      <c r="C108" s="28"/>
      <c r="D108" s="37"/>
      <c r="E108" s="28"/>
      <c r="F108" s="28"/>
      <c r="G108" s="38"/>
      <c r="H108" s="9"/>
      <c r="I108" s="9"/>
      <c r="J108" s="9"/>
      <c r="K108" s="9"/>
      <c r="L108" s="9"/>
      <c r="M108" s="9"/>
      <c r="N108" s="9"/>
      <c r="O108" s="9"/>
      <c r="P108" s="9"/>
      <c r="Q108" s="9"/>
      <c r="R108" s="9"/>
      <c r="S108" s="9"/>
      <c r="T108" s="9"/>
    </row>
    <row r="109" spans="1:20" ht="17" customHeight="1" x14ac:dyDescent="0.2">
      <c r="A109" s="28"/>
      <c r="B109" s="28"/>
      <c r="C109" s="28"/>
      <c r="D109" s="37"/>
      <c r="E109" s="28"/>
      <c r="F109" s="28"/>
      <c r="G109" s="38"/>
      <c r="H109" s="9"/>
      <c r="I109" s="9"/>
      <c r="J109" s="9"/>
      <c r="K109" s="9"/>
      <c r="L109" s="9"/>
      <c r="M109" s="9"/>
      <c r="N109" s="9"/>
      <c r="O109" s="9"/>
      <c r="P109" s="9"/>
      <c r="Q109" s="9"/>
      <c r="R109" s="9"/>
      <c r="S109" s="9"/>
      <c r="T109" s="9"/>
    </row>
    <row r="110" spans="1:20" ht="17" customHeight="1" x14ac:dyDescent="0.2">
      <c r="A110" s="28"/>
      <c r="B110" s="28"/>
      <c r="C110" s="28"/>
      <c r="D110" s="37"/>
      <c r="E110" s="28"/>
      <c r="F110" s="28"/>
      <c r="G110" s="38"/>
      <c r="H110" s="9"/>
      <c r="I110" s="9"/>
      <c r="J110" s="9"/>
      <c r="K110" s="9"/>
      <c r="L110" s="9"/>
      <c r="M110" s="9"/>
      <c r="N110" s="9"/>
      <c r="O110" s="9"/>
      <c r="P110" s="9"/>
      <c r="Q110" s="9"/>
      <c r="R110" s="9"/>
      <c r="S110" s="9"/>
      <c r="T110" s="9"/>
    </row>
    <row r="111" spans="1:20" ht="17" customHeight="1" x14ac:dyDescent="0.2">
      <c r="A111" s="28"/>
      <c r="B111" s="28"/>
      <c r="C111" s="28"/>
      <c r="D111" s="37"/>
      <c r="E111" s="28"/>
      <c r="F111" s="28"/>
      <c r="G111" s="38"/>
      <c r="H111" s="9"/>
      <c r="I111" s="9"/>
      <c r="J111" s="9"/>
      <c r="K111" s="9"/>
      <c r="L111" s="9"/>
      <c r="M111" s="9"/>
      <c r="N111" s="9"/>
      <c r="O111" s="9"/>
      <c r="P111" s="9"/>
      <c r="Q111" s="9"/>
      <c r="R111" s="9"/>
      <c r="S111" s="9"/>
      <c r="T111" s="9"/>
    </row>
    <row r="112" spans="1:20" ht="17" customHeight="1" x14ac:dyDescent="0.2">
      <c r="A112" s="28"/>
      <c r="B112" s="28"/>
      <c r="C112" s="28"/>
      <c r="D112" s="37"/>
      <c r="E112" s="28"/>
      <c r="F112" s="28"/>
      <c r="G112" s="38"/>
      <c r="H112" s="9"/>
      <c r="I112" s="9"/>
      <c r="J112" s="9"/>
      <c r="K112" s="9"/>
      <c r="L112" s="9"/>
      <c r="M112" s="9"/>
      <c r="N112" s="9"/>
      <c r="O112" s="9"/>
      <c r="P112" s="9"/>
      <c r="Q112" s="9"/>
      <c r="R112" s="9"/>
      <c r="S112" s="9"/>
      <c r="T112" s="9"/>
    </row>
    <row r="113" spans="1:20" ht="17" customHeight="1" x14ac:dyDescent="0.2">
      <c r="A113" s="28"/>
      <c r="B113" s="28"/>
      <c r="C113" s="28"/>
      <c r="D113" s="37"/>
      <c r="E113" s="28"/>
      <c r="F113" s="28"/>
      <c r="G113" s="38"/>
      <c r="H113" s="9"/>
      <c r="I113" s="9"/>
      <c r="J113" s="9"/>
      <c r="K113" s="9"/>
      <c r="L113" s="9"/>
      <c r="M113" s="9"/>
      <c r="N113" s="9"/>
      <c r="O113" s="9"/>
      <c r="P113" s="9"/>
      <c r="Q113" s="9"/>
      <c r="R113" s="9"/>
      <c r="S113" s="9"/>
      <c r="T113" s="9"/>
    </row>
    <row r="114" spans="1:20" ht="17" customHeight="1" x14ac:dyDescent="0.2">
      <c r="A114" s="28"/>
      <c r="B114" s="28"/>
      <c r="C114" s="28"/>
      <c r="D114" s="37"/>
      <c r="E114" s="28"/>
      <c r="F114" s="28"/>
      <c r="G114" s="38"/>
      <c r="H114" s="9"/>
      <c r="I114" s="9"/>
      <c r="J114" s="9"/>
      <c r="K114" s="9"/>
      <c r="L114" s="9"/>
      <c r="M114" s="9"/>
      <c r="N114" s="9"/>
      <c r="O114" s="9"/>
      <c r="P114" s="9"/>
      <c r="Q114" s="9"/>
      <c r="R114" s="9"/>
      <c r="S114" s="9"/>
      <c r="T114" s="9"/>
    </row>
    <row r="115" spans="1:20" ht="17" customHeight="1" x14ac:dyDescent="0.2">
      <c r="A115" s="28"/>
      <c r="B115" s="28"/>
      <c r="C115" s="28"/>
      <c r="D115" s="37"/>
      <c r="E115" s="28"/>
      <c r="F115" s="28"/>
      <c r="G115" s="38"/>
      <c r="H115" s="9"/>
      <c r="I115" s="9"/>
      <c r="J115" s="9"/>
      <c r="K115" s="9"/>
      <c r="L115" s="9"/>
      <c r="M115" s="9"/>
      <c r="N115" s="9"/>
      <c r="O115" s="9"/>
      <c r="P115" s="9"/>
      <c r="Q115" s="9"/>
      <c r="R115" s="9"/>
      <c r="S115" s="9"/>
      <c r="T115" s="9"/>
    </row>
    <row r="116" spans="1:20" ht="17" customHeight="1" x14ac:dyDescent="0.2">
      <c r="A116" s="28"/>
      <c r="B116" s="28"/>
      <c r="C116" s="28"/>
      <c r="D116" s="37"/>
      <c r="E116" s="28"/>
      <c r="F116" s="28"/>
      <c r="G116" s="38"/>
      <c r="H116" s="9"/>
      <c r="I116" s="9"/>
      <c r="J116" s="9"/>
      <c r="K116" s="9"/>
      <c r="L116" s="9"/>
      <c r="M116" s="9"/>
      <c r="N116" s="9"/>
      <c r="O116" s="9"/>
      <c r="P116" s="9"/>
      <c r="Q116" s="9"/>
      <c r="R116" s="9"/>
      <c r="S116" s="9"/>
      <c r="T116" s="9"/>
    </row>
    <row r="117" spans="1:20" ht="17" customHeight="1" x14ac:dyDescent="0.2">
      <c r="A117" s="28"/>
      <c r="B117" s="28"/>
      <c r="C117" s="28"/>
      <c r="D117" s="37"/>
      <c r="E117" s="28"/>
      <c r="F117" s="28"/>
      <c r="G117" s="38"/>
      <c r="H117" s="9"/>
      <c r="I117" s="9"/>
      <c r="J117" s="9"/>
      <c r="K117" s="9"/>
      <c r="L117" s="9"/>
      <c r="M117" s="9"/>
      <c r="N117" s="9"/>
      <c r="O117" s="9"/>
      <c r="P117" s="9"/>
      <c r="Q117" s="9"/>
      <c r="R117" s="9"/>
      <c r="S117" s="9"/>
      <c r="T117" s="9"/>
    </row>
    <row r="118" spans="1:20" ht="17" customHeight="1" x14ac:dyDescent="0.2">
      <c r="A118" s="28"/>
      <c r="B118" s="28"/>
      <c r="C118" s="28"/>
      <c r="D118" s="37"/>
      <c r="E118" s="28"/>
      <c r="F118" s="28"/>
      <c r="G118" s="38"/>
      <c r="H118" s="9"/>
      <c r="I118" s="9"/>
      <c r="J118" s="9"/>
      <c r="K118" s="9"/>
      <c r="L118" s="9"/>
      <c r="M118" s="9"/>
      <c r="N118" s="9"/>
      <c r="O118" s="9"/>
      <c r="P118" s="9"/>
      <c r="Q118" s="9"/>
      <c r="R118" s="9"/>
      <c r="S118" s="9"/>
      <c r="T118" s="9"/>
    </row>
    <row r="119" spans="1:20" ht="17" customHeight="1" x14ac:dyDescent="0.2">
      <c r="A119" s="28"/>
      <c r="B119" s="28"/>
      <c r="C119" s="28"/>
      <c r="D119" s="37"/>
      <c r="E119" s="28"/>
      <c r="F119" s="28"/>
      <c r="G119" s="38"/>
      <c r="H119" s="9"/>
      <c r="I119" s="9"/>
      <c r="J119" s="9"/>
      <c r="K119" s="9"/>
      <c r="L119" s="9"/>
      <c r="M119" s="9"/>
      <c r="N119" s="9"/>
      <c r="O119" s="9"/>
      <c r="P119" s="9"/>
      <c r="Q119" s="9"/>
      <c r="R119" s="9"/>
      <c r="S119" s="9"/>
      <c r="T119" s="9"/>
    </row>
    <row r="120" spans="1:20" ht="17" customHeight="1" x14ac:dyDescent="0.2">
      <c r="A120" s="28"/>
      <c r="B120" s="28"/>
      <c r="C120" s="28"/>
      <c r="D120" s="37"/>
      <c r="E120" s="28"/>
      <c r="F120" s="28"/>
      <c r="G120" s="38"/>
      <c r="H120" s="9"/>
      <c r="I120" s="9"/>
      <c r="J120" s="9"/>
      <c r="K120" s="9"/>
      <c r="L120" s="9"/>
      <c r="M120" s="9"/>
      <c r="N120" s="9"/>
      <c r="O120" s="9"/>
      <c r="P120" s="9"/>
      <c r="Q120" s="9"/>
      <c r="R120" s="9"/>
      <c r="S120" s="9"/>
      <c r="T120" s="9"/>
    </row>
    <row r="121" spans="1:20" ht="17" customHeight="1" x14ac:dyDescent="0.2">
      <c r="A121" s="28"/>
      <c r="B121" s="28"/>
      <c r="C121" s="28"/>
      <c r="D121" s="37"/>
      <c r="E121" s="28"/>
      <c r="F121" s="28"/>
      <c r="G121" s="38"/>
      <c r="H121" s="9"/>
      <c r="I121" s="9"/>
      <c r="J121" s="9"/>
      <c r="K121" s="9"/>
      <c r="L121" s="9"/>
      <c r="M121" s="9"/>
      <c r="N121" s="9"/>
      <c r="O121" s="9"/>
      <c r="P121" s="9"/>
      <c r="Q121" s="9"/>
      <c r="R121" s="9"/>
      <c r="S121" s="9"/>
      <c r="T121" s="9"/>
    </row>
    <row r="122" spans="1:20" ht="17" customHeight="1" x14ac:dyDescent="0.2">
      <c r="A122" s="28"/>
      <c r="B122" s="28"/>
      <c r="C122" s="28"/>
      <c r="D122" s="37"/>
      <c r="E122" s="28"/>
      <c r="F122" s="28"/>
      <c r="G122" s="38"/>
      <c r="H122" s="9"/>
      <c r="I122" s="9"/>
      <c r="J122" s="9"/>
      <c r="K122" s="9"/>
      <c r="L122" s="9"/>
      <c r="M122" s="9"/>
      <c r="N122" s="9"/>
      <c r="O122" s="9"/>
      <c r="P122" s="9"/>
      <c r="Q122" s="9"/>
      <c r="R122" s="9"/>
      <c r="S122" s="9"/>
      <c r="T122" s="9"/>
    </row>
    <row r="123" spans="1:20" ht="17" customHeight="1" x14ac:dyDescent="0.2">
      <c r="A123" s="28"/>
      <c r="B123" s="28"/>
      <c r="C123" s="28"/>
      <c r="D123" s="37"/>
      <c r="E123" s="28"/>
      <c r="F123" s="28"/>
      <c r="G123" s="38"/>
      <c r="H123" s="9"/>
      <c r="I123" s="9"/>
      <c r="J123" s="9"/>
      <c r="K123" s="9"/>
      <c r="L123" s="9"/>
      <c r="M123" s="9"/>
      <c r="N123" s="9"/>
      <c r="O123" s="9"/>
      <c r="P123" s="9"/>
      <c r="Q123" s="9"/>
      <c r="R123" s="9"/>
      <c r="S123" s="9"/>
      <c r="T123" s="9"/>
    </row>
    <row r="124" spans="1:20" ht="17" customHeight="1" x14ac:dyDescent="0.2">
      <c r="A124" s="28"/>
      <c r="B124" s="28"/>
      <c r="C124" s="28"/>
      <c r="D124" s="37"/>
      <c r="E124" s="28"/>
      <c r="F124" s="28"/>
      <c r="G124" s="38"/>
      <c r="H124" s="9"/>
      <c r="I124" s="9"/>
      <c r="J124" s="9"/>
      <c r="K124" s="9"/>
      <c r="L124" s="9"/>
      <c r="M124" s="9"/>
      <c r="N124" s="9"/>
      <c r="O124" s="9"/>
      <c r="P124" s="9"/>
      <c r="Q124" s="9"/>
      <c r="R124" s="9"/>
      <c r="S124" s="9"/>
      <c r="T124" s="9"/>
    </row>
    <row r="125" spans="1:20" ht="17" customHeight="1" x14ac:dyDescent="0.2">
      <c r="A125" s="28"/>
      <c r="B125" s="28"/>
      <c r="C125" s="28"/>
      <c r="D125" s="37"/>
      <c r="E125" s="28"/>
      <c r="F125" s="28"/>
      <c r="G125" s="38"/>
      <c r="H125" s="9"/>
      <c r="I125" s="9"/>
      <c r="J125" s="9"/>
      <c r="K125" s="9"/>
      <c r="L125" s="9"/>
      <c r="M125" s="9"/>
      <c r="N125" s="9"/>
      <c r="O125" s="9"/>
      <c r="P125" s="9"/>
      <c r="Q125" s="9"/>
      <c r="R125" s="9"/>
      <c r="S125" s="9"/>
      <c r="T125" s="9"/>
    </row>
    <row r="126" spans="1:20" ht="17" customHeight="1" x14ac:dyDescent="0.2">
      <c r="A126" s="28"/>
      <c r="B126" s="28"/>
      <c r="C126" s="28"/>
      <c r="D126" s="37"/>
      <c r="E126" s="28"/>
      <c r="F126" s="28"/>
      <c r="G126" s="38"/>
      <c r="H126" s="9"/>
      <c r="I126" s="9"/>
      <c r="J126" s="9"/>
      <c r="K126" s="9"/>
      <c r="L126" s="9"/>
      <c r="M126" s="9"/>
      <c r="N126" s="9"/>
      <c r="O126" s="9"/>
      <c r="P126" s="9"/>
      <c r="Q126" s="9"/>
      <c r="R126" s="9"/>
      <c r="S126" s="9"/>
      <c r="T126" s="9"/>
    </row>
    <row r="127" spans="1:20" ht="17" customHeight="1" x14ac:dyDescent="0.2">
      <c r="A127" s="28"/>
      <c r="B127" s="28"/>
      <c r="C127" s="28"/>
      <c r="D127" s="37"/>
      <c r="E127" s="28"/>
      <c r="F127" s="28"/>
      <c r="G127" s="38"/>
      <c r="H127" s="9"/>
      <c r="I127" s="9"/>
      <c r="J127" s="9"/>
      <c r="K127" s="9"/>
      <c r="L127" s="9"/>
      <c r="M127" s="9"/>
      <c r="N127" s="9"/>
      <c r="O127" s="9"/>
      <c r="P127" s="9"/>
      <c r="Q127" s="9"/>
      <c r="R127" s="9"/>
      <c r="S127" s="9"/>
      <c r="T127" s="9"/>
    </row>
    <row r="128" spans="1:20" ht="17" customHeight="1" x14ac:dyDescent="0.2">
      <c r="A128" s="28"/>
      <c r="B128" s="28"/>
      <c r="C128" s="28"/>
      <c r="D128" s="37"/>
      <c r="E128" s="28"/>
      <c r="F128" s="28"/>
      <c r="G128" s="38"/>
      <c r="H128" s="9"/>
      <c r="I128" s="9"/>
      <c r="J128" s="9"/>
      <c r="K128" s="9"/>
      <c r="L128" s="9"/>
      <c r="M128" s="9"/>
      <c r="N128" s="9"/>
      <c r="O128" s="9"/>
      <c r="P128" s="9"/>
      <c r="Q128" s="9"/>
      <c r="R128" s="9"/>
      <c r="S128" s="9"/>
      <c r="T128" s="9"/>
    </row>
    <row r="129" spans="1:20" ht="17" customHeight="1" x14ac:dyDescent="0.2">
      <c r="A129" s="28"/>
      <c r="B129" s="28"/>
      <c r="C129" s="28"/>
      <c r="D129" s="37"/>
      <c r="E129" s="28"/>
      <c r="F129" s="28"/>
      <c r="G129" s="38"/>
      <c r="H129" s="9"/>
      <c r="I129" s="9"/>
      <c r="J129" s="9"/>
      <c r="K129" s="9"/>
      <c r="L129" s="9"/>
      <c r="M129" s="9"/>
      <c r="N129" s="9"/>
      <c r="O129" s="9"/>
      <c r="P129" s="9"/>
      <c r="Q129" s="9"/>
      <c r="R129" s="9"/>
      <c r="S129" s="9"/>
      <c r="T129" s="9"/>
    </row>
    <row r="130" spans="1:20" ht="17" customHeight="1" x14ac:dyDescent="0.2">
      <c r="A130" s="28"/>
      <c r="B130" s="28"/>
      <c r="C130" s="28"/>
      <c r="D130" s="37"/>
      <c r="E130" s="28"/>
      <c r="F130" s="28"/>
      <c r="G130" s="38"/>
      <c r="H130" s="9"/>
      <c r="I130" s="9"/>
      <c r="J130" s="9"/>
      <c r="K130" s="9"/>
      <c r="L130" s="9"/>
      <c r="M130" s="9"/>
      <c r="N130" s="9"/>
      <c r="O130" s="9"/>
      <c r="P130" s="9"/>
      <c r="Q130" s="9"/>
      <c r="R130" s="9"/>
      <c r="S130" s="9"/>
      <c r="T130" s="9"/>
    </row>
    <row r="131" spans="1:20" ht="17" customHeight="1" x14ac:dyDescent="0.2">
      <c r="A131" s="28"/>
      <c r="B131" s="28"/>
      <c r="C131" s="28"/>
      <c r="D131" s="37"/>
      <c r="E131" s="28"/>
      <c r="F131" s="28"/>
      <c r="G131" s="38"/>
      <c r="H131" s="9"/>
      <c r="I131" s="9"/>
      <c r="J131" s="9"/>
      <c r="K131" s="9"/>
      <c r="L131" s="9"/>
      <c r="M131" s="9"/>
      <c r="N131" s="9"/>
      <c r="O131" s="9"/>
      <c r="P131" s="9"/>
      <c r="Q131" s="9"/>
      <c r="R131" s="9"/>
      <c r="S131" s="9"/>
      <c r="T131" s="9"/>
    </row>
    <row r="132" spans="1:20" ht="17" customHeight="1" x14ac:dyDescent="0.2">
      <c r="A132" s="28"/>
      <c r="B132" s="28"/>
      <c r="C132" s="28"/>
      <c r="D132" s="37"/>
      <c r="E132" s="28"/>
      <c r="F132" s="28"/>
      <c r="G132" s="38"/>
      <c r="H132" s="9"/>
      <c r="I132" s="9"/>
      <c r="J132" s="9"/>
      <c r="K132" s="9"/>
      <c r="L132" s="9"/>
      <c r="M132" s="9"/>
      <c r="N132" s="9"/>
      <c r="O132" s="9"/>
      <c r="P132" s="9"/>
      <c r="Q132" s="9"/>
      <c r="R132" s="9"/>
      <c r="S132" s="9"/>
      <c r="T132" s="9"/>
    </row>
    <row r="133" spans="1:20" ht="17" customHeight="1" x14ac:dyDescent="0.2">
      <c r="A133" s="28"/>
      <c r="B133" s="28"/>
      <c r="C133" s="28"/>
      <c r="D133" s="37"/>
      <c r="E133" s="28"/>
      <c r="F133" s="28"/>
      <c r="G133" s="38"/>
      <c r="H133" s="9"/>
      <c r="I133" s="9"/>
      <c r="J133" s="9"/>
      <c r="K133" s="9"/>
      <c r="L133" s="9"/>
      <c r="M133" s="9"/>
      <c r="N133" s="9"/>
      <c r="O133" s="9"/>
      <c r="P133" s="9"/>
      <c r="Q133" s="9"/>
      <c r="R133" s="9"/>
      <c r="S133" s="9"/>
      <c r="T133" s="9"/>
    </row>
    <row r="134" spans="1:20" ht="17" customHeight="1" x14ac:dyDescent="0.2">
      <c r="A134" s="28"/>
      <c r="B134" s="28"/>
      <c r="C134" s="28"/>
      <c r="D134" s="37"/>
      <c r="E134" s="28"/>
      <c r="F134" s="28"/>
      <c r="G134" s="38"/>
      <c r="H134" s="9"/>
      <c r="I134" s="9"/>
      <c r="J134" s="9"/>
      <c r="K134" s="9"/>
      <c r="L134" s="9"/>
      <c r="M134" s="9"/>
      <c r="N134" s="9"/>
      <c r="O134" s="9"/>
      <c r="P134" s="9"/>
      <c r="Q134" s="9"/>
      <c r="R134" s="9"/>
      <c r="S134" s="9"/>
      <c r="T134" s="9"/>
    </row>
    <row r="135" spans="1:20" ht="17" customHeight="1" x14ac:dyDescent="0.2">
      <c r="A135" s="28"/>
      <c r="B135" s="28"/>
      <c r="C135" s="28"/>
      <c r="D135" s="37"/>
      <c r="E135" s="28"/>
      <c r="F135" s="28"/>
      <c r="G135" s="38"/>
      <c r="H135" s="9"/>
      <c r="I135" s="9"/>
      <c r="J135" s="9"/>
      <c r="K135" s="9"/>
      <c r="L135" s="9"/>
      <c r="M135" s="9"/>
      <c r="N135" s="9"/>
      <c r="O135" s="9"/>
      <c r="P135" s="9"/>
      <c r="Q135" s="9"/>
      <c r="R135" s="9"/>
      <c r="S135" s="9"/>
      <c r="T135" s="9"/>
    </row>
    <row r="136" spans="1:20" ht="17" customHeight="1" x14ac:dyDescent="0.2">
      <c r="A136" s="28"/>
      <c r="B136" s="28"/>
      <c r="C136" s="28"/>
      <c r="D136" s="37"/>
      <c r="E136" s="28"/>
      <c r="F136" s="28"/>
      <c r="G136" s="38"/>
      <c r="H136" s="9"/>
      <c r="I136" s="9"/>
      <c r="J136" s="9"/>
      <c r="K136" s="9"/>
      <c r="L136" s="9"/>
      <c r="M136" s="9"/>
      <c r="N136" s="9"/>
      <c r="O136" s="9"/>
      <c r="P136" s="9"/>
      <c r="Q136" s="9"/>
      <c r="R136" s="9"/>
      <c r="S136" s="9"/>
      <c r="T136" s="9"/>
    </row>
    <row r="137" spans="1:20" ht="17" customHeight="1" x14ac:dyDescent="0.2">
      <c r="A137" s="28"/>
      <c r="B137" s="28"/>
      <c r="C137" s="28"/>
      <c r="D137" s="37"/>
      <c r="E137" s="28"/>
      <c r="F137" s="28"/>
      <c r="G137" s="38"/>
      <c r="H137" s="9"/>
      <c r="I137" s="9"/>
      <c r="J137" s="9"/>
      <c r="K137" s="9"/>
      <c r="L137" s="9"/>
      <c r="M137" s="9"/>
      <c r="N137" s="9"/>
      <c r="O137" s="9"/>
      <c r="P137" s="9"/>
      <c r="Q137" s="9"/>
      <c r="R137" s="9"/>
      <c r="S137" s="9"/>
      <c r="T137" s="9"/>
    </row>
    <row r="138" spans="1:20" ht="17" customHeight="1" x14ac:dyDescent="0.2">
      <c r="A138" s="28"/>
      <c r="B138" s="28"/>
      <c r="C138" s="28"/>
      <c r="D138" s="37"/>
      <c r="E138" s="28"/>
      <c r="F138" s="28"/>
      <c r="G138" s="38"/>
      <c r="H138" s="9"/>
      <c r="I138" s="9"/>
      <c r="J138" s="9"/>
      <c r="K138" s="9"/>
      <c r="L138" s="9"/>
      <c r="M138" s="9"/>
      <c r="N138" s="9"/>
      <c r="O138" s="9"/>
      <c r="P138" s="9"/>
      <c r="Q138" s="9"/>
      <c r="R138" s="9"/>
      <c r="S138" s="9"/>
      <c r="T138" s="9"/>
    </row>
    <row r="139" spans="1:20" ht="17" customHeight="1" x14ac:dyDescent="0.2">
      <c r="A139" s="28"/>
      <c r="B139" s="28"/>
      <c r="C139" s="28"/>
      <c r="D139" s="37"/>
      <c r="E139" s="28"/>
      <c r="F139" s="28"/>
      <c r="G139" s="38"/>
      <c r="H139" s="9"/>
      <c r="I139" s="9"/>
      <c r="J139" s="9"/>
      <c r="K139" s="9"/>
      <c r="L139" s="9"/>
      <c r="M139" s="9"/>
      <c r="N139" s="9"/>
      <c r="O139" s="9"/>
      <c r="P139" s="9"/>
      <c r="Q139" s="9"/>
      <c r="R139" s="9"/>
      <c r="S139" s="9"/>
      <c r="T139" s="9"/>
    </row>
    <row r="140" spans="1:20" ht="17" customHeight="1" x14ac:dyDescent="0.2">
      <c r="A140" s="28"/>
      <c r="B140" s="28"/>
      <c r="C140" s="28"/>
      <c r="D140" s="37"/>
      <c r="E140" s="28"/>
      <c r="F140" s="28"/>
      <c r="G140" s="38"/>
      <c r="H140" s="9"/>
      <c r="I140" s="9"/>
      <c r="J140" s="9"/>
      <c r="K140" s="9"/>
      <c r="L140" s="9"/>
      <c r="M140" s="9"/>
      <c r="N140" s="9"/>
      <c r="O140" s="9"/>
      <c r="P140" s="9"/>
      <c r="Q140" s="9"/>
      <c r="R140" s="9"/>
      <c r="S140" s="9"/>
      <c r="T140" s="9"/>
    </row>
    <row r="141" spans="1:20" ht="17" customHeight="1" x14ac:dyDescent="0.2">
      <c r="A141" s="28"/>
      <c r="B141" s="28"/>
      <c r="C141" s="28"/>
      <c r="D141" s="37"/>
      <c r="E141" s="28"/>
      <c r="F141" s="28"/>
      <c r="G141" s="38"/>
      <c r="H141" s="9"/>
      <c r="I141" s="9"/>
      <c r="J141" s="9"/>
      <c r="K141" s="9"/>
      <c r="L141" s="9"/>
      <c r="M141" s="9"/>
      <c r="N141" s="9"/>
      <c r="O141" s="9"/>
      <c r="P141" s="9"/>
      <c r="Q141" s="9"/>
      <c r="R141" s="9"/>
      <c r="S141" s="9"/>
      <c r="T141" s="9"/>
    </row>
    <row r="142" spans="1:20" ht="17" customHeight="1" x14ac:dyDescent="0.2">
      <c r="A142" s="28"/>
      <c r="B142" s="28"/>
      <c r="C142" s="28"/>
      <c r="D142" s="37"/>
      <c r="E142" s="28"/>
      <c r="F142" s="28"/>
      <c r="G142" s="38"/>
      <c r="H142" s="9"/>
      <c r="I142" s="9"/>
      <c r="J142" s="9"/>
      <c r="K142" s="9"/>
      <c r="L142" s="9"/>
      <c r="M142" s="9"/>
      <c r="N142" s="9"/>
      <c r="O142" s="9"/>
      <c r="P142" s="9"/>
      <c r="Q142" s="9"/>
      <c r="R142" s="9"/>
      <c r="S142" s="9"/>
      <c r="T142" s="9"/>
    </row>
    <row r="143" spans="1:20" ht="17" customHeight="1" x14ac:dyDescent="0.2">
      <c r="A143" s="28"/>
      <c r="B143" s="28"/>
      <c r="C143" s="28"/>
      <c r="D143" s="37"/>
      <c r="E143" s="28"/>
      <c r="F143" s="28"/>
      <c r="G143" s="38"/>
      <c r="H143" s="9"/>
      <c r="I143" s="9"/>
      <c r="J143" s="9"/>
      <c r="K143" s="9"/>
      <c r="L143" s="9"/>
      <c r="M143" s="9"/>
      <c r="N143" s="9"/>
      <c r="O143" s="9"/>
      <c r="P143" s="9"/>
      <c r="Q143" s="9"/>
      <c r="R143" s="9"/>
      <c r="S143" s="9"/>
      <c r="T143" s="9"/>
    </row>
    <row r="144" spans="1:20" ht="17" customHeight="1" x14ac:dyDescent="0.2">
      <c r="A144" s="28"/>
      <c r="B144" s="28"/>
      <c r="C144" s="28"/>
      <c r="D144" s="37"/>
      <c r="E144" s="28"/>
      <c r="F144" s="28"/>
      <c r="G144" s="38"/>
      <c r="H144" s="9"/>
      <c r="I144" s="9"/>
      <c r="J144" s="9"/>
      <c r="K144" s="9"/>
      <c r="L144" s="9"/>
      <c r="M144" s="9"/>
      <c r="N144" s="9"/>
      <c r="O144" s="9"/>
      <c r="P144" s="9"/>
      <c r="Q144" s="9"/>
      <c r="R144" s="9"/>
      <c r="S144" s="9"/>
      <c r="T144" s="9"/>
    </row>
    <row r="145" spans="1:20" ht="17" customHeight="1" x14ac:dyDescent="0.2">
      <c r="A145" s="28"/>
      <c r="B145" s="28"/>
      <c r="C145" s="28"/>
      <c r="D145" s="37"/>
      <c r="E145" s="28"/>
      <c r="F145" s="28"/>
      <c r="G145" s="38"/>
      <c r="H145" s="9"/>
      <c r="I145" s="9"/>
      <c r="J145" s="9"/>
      <c r="K145" s="9"/>
      <c r="L145" s="9"/>
      <c r="M145" s="9"/>
      <c r="N145" s="9"/>
      <c r="O145" s="9"/>
      <c r="P145" s="9"/>
      <c r="Q145" s="9"/>
      <c r="R145" s="9"/>
      <c r="S145" s="9"/>
      <c r="T145" s="9"/>
    </row>
    <row r="146" spans="1:20" ht="17" customHeight="1" x14ac:dyDescent="0.2">
      <c r="A146" s="28"/>
      <c r="B146" s="28"/>
      <c r="C146" s="28"/>
      <c r="D146" s="37"/>
      <c r="E146" s="28"/>
      <c r="F146" s="28"/>
      <c r="G146" s="38"/>
      <c r="H146" s="9"/>
      <c r="I146" s="9"/>
      <c r="J146" s="9"/>
      <c r="K146" s="9"/>
      <c r="L146" s="9"/>
      <c r="M146" s="9"/>
      <c r="N146" s="9"/>
      <c r="O146" s="9"/>
      <c r="P146" s="9"/>
      <c r="Q146" s="9"/>
      <c r="R146" s="9"/>
      <c r="S146" s="9"/>
      <c r="T146" s="9"/>
    </row>
    <row r="147" spans="1:20" ht="17" customHeight="1" x14ac:dyDescent="0.2">
      <c r="A147" s="28"/>
      <c r="B147" s="28"/>
      <c r="C147" s="28"/>
      <c r="D147" s="37"/>
      <c r="E147" s="28"/>
      <c r="F147" s="28"/>
      <c r="G147" s="38"/>
      <c r="H147" s="9"/>
      <c r="I147" s="9"/>
      <c r="J147" s="9"/>
      <c r="K147" s="9"/>
      <c r="L147" s="9"/>
      <c r="M147" s="9"/>
      <c r="N147" s="9"/>
      <c r="O147" s="9"/>
      <c r="P147" s="9"/>
      <c r="Q147" s="9"/>
      <c r="R147" s="9"/>
      <c r="S147" s="9"/>
      <c r="T147" s="9"/>
    </row>
    <row r="148" spans="1:20" ht="17" customHeight="1" x14ac:dyDescent="0.2">
      <c r="A148" s="28"/>
      <c r="B148" s="28"/>
      <c r="C148" s="28"/>
      <c r="D148" s="37"/>
      <c r="E148" s="28"/>
      <c r="F148" s="28"/>
      <c r="G148" s="38"/>
      <c r="H148" s="9"/>
      <c r="I148" s="9"/>
      <c r="J148" s="9"/>
      <c r="K148" s="9"/>
      <c r="L148" s="9"/>
      <c r="M148" s="9"/>
      <c r="N148" s="9"/>
      <c r="O148" s="9"/>
      <c r="P148" s="9"/>
      <c r="Q148" s="9"/>
      <c r="R148" s="9"/>
      <c r="S148" s="9"/>
      <c r="T148" s="9"/>
    </row>
    <row r="149" spans="1:20" ht="17" customHeight="1" x14ac:dyDescent="0.2">
      <c r="A149" s="28"/>
      <c r="B149" s="28"/>
      <c r="C149" s="28"/>
      <c r="D149" s="37"/>
      <c r="E149" s="28"/>
      <c r="F149" s="28"/>
      <c r="G149" s="38"/>
      <c r="H149" s="9"/>
      <c r="I149" s="9"/>
      <c r="J149" s="9"/>
      <c r="K149" s="9"/>
      <c r="L149" s="9"/>
      <c r="M149" s="9"/>
      <c r="N149" s="9"/>
      <c r="O149" s="9"/>
      <c r="P149" s="9"/>
      <c r="Q149" s="9"/>
      <c r="R149" s="9"/>
      <c r="S149" s="9"/>
      <c r="T149" s="9"/>
    </row>
    <row r="150" spans="1:20" ht="17" customHeight="1" x14ac:dyDescent="0.2">
      <c r="A150" s="28"/>
      <c r="B150" s="28"/>
      <c r="C150" s="28"/>
      <c r="D150" s="37"/>
      <c r="E150" s="28"/>
      <c r="F150" s="28"/>
      <c r="G150" s="38"/>
      <c r="H150" s="9"/>
      <c r="I150" s="9"/>
      <c r="J150" s="9"/>
      <c r="K150" s="9"/>
      <c r="L150" s="9"/>
      <c r="M150" s="9"/>
      <c r="N150" s="9"/>
      <c r="O150" s="9"/>
      <c r="P150" s="9"/>
      <c r="Q150" s="9"/>
      <c r="R150" s="9"/>
      <c r="S150" s="9"/>
      <c r="T150" s="9"/>
    </row>
    <row r="151" spans="1:20" ht="17" customHeight="1" x14ac:dyDescent="0.2">
      <c r="A151" s="28"/>
      <c r="B151" s="28"/>
      <c r="C151" s="28"/>
      <c r="D151" s="37"/>
      <c r="E151" s="28"/>
      <c r="F151" s="28"/>
      <c r="G151" s="38"/>
      <c r="H151" s="9"/>
      <c r="I151" s="9"/>
      <c r="J151" s="9"/>
      <c r="K151" s="9"/>
      <c r="L151" s="9"/>
      <c r="M151" s="9"/>
      <c r="N151" s="9"/>
      <c r="O151" s="9"/>
      <c r="P151" s="9"/>
      <c r="Q151" s="9"/>
      <c r="R151" s="9"/>
      <c r="S151" s="9"/>
      <c r="T151" s="9"/>
    </row>
    <row r="152" spans="1:20" ht="17" customHeight="1" x14ac:dyDescent="0.2">
      <c r="A152" s="28"/>
      <c r="B152" s="28"/>
      <c r="C152" s="28"/>
      <c r="D152" s="37"/>
      <c r="E152" s="28"/>
      <c r="F152" s="28"/>
      <c r="G152" s="38"/>
      <c r="H152" s="9"/>
      <c r="I152" s="9"/>
      <c r="J152" s="9"/>
      <c r="K152" s="9"/>
      <c r="L152" s="9"/>
      <c r="M152" s="9"/>
      <c r="N152" s="9"/>
      <c r="O152" s="9"/>
      <c r="P152" s="9"/>
      <c r="Q152" s="9"/>
      <c r="R152" s="9"/>
      <c r="S152" s="9"/>
      <c r="T152" s="9"/>
    </row>
    <row r="153" spans="1:20" ht="17" customHeight="1" x14ac:dyDescent="0.2">
      <c r="A153" s="28"/>
      <c r="B153" s="28"/>
      <c r="C153" s="28"/>
      <c r="D153" s="37"/>
      <c r="E153" s="28"/>
      <c r="F153" s="28"/>
      <c r="G153" s="38"/>
      <c r="H153" s="9"/>
      <c r="I153" s="9"/>
      <c r="J153" s="9"/>
      <c r="K153" s="9"/>
      <c r="L153" s="9"/>
      <c r="M153" s="9"/>
      <c r="N153" s="9"/>
      <c r="O153" s="9"/>
      <c r="P153" s="9"/>
      <c r="Q153" s="9"/>
      <c r="R153" s="9"/>
      <c r="S153" s="9"/>
      <c r="T153" s="9"/>
    </row>
    <row r="154" spans="1:20" ht="17" customHeight="1" x14ac:dyDescent="0.2">
      <c r="A154" s="28"/>
      <c r="B154" s="28"/>
      <c r="C154" s="28"/>
      <c r="D154" s="37"/>
      <c r="E154" s="28"/>
      <c r="F154" s="28"/>
      <c r="G154" s="38"/>
      <c r="H154" s="9"/>
      <c r="I154" s="9"/>
      <c r="J154" s="9"/>
      <c r="K154" s="9"/>
      <c r="L154" s="9"/>
      <c r="M154" s="9"/>
      <c r="N154" s="9"/>
      <c r="O154" s="9"/>
      <c r="P154" s="9"/>
      <c r="Q154" s="9"/>
      <c r="R154" s="9"/>
      <c r="S154" s="9"/>
      <c r="T154" s="9"/>
    </row>
    <row r="155" spans="1:20" ht="17" customHeight="1" x14ac:dyDescent="0.2">
      <c r="A155" s="28"/>
      <c r="B155" s="28"/>
      <c r="C155" s="28"/>
      <c r="D155" s="37"/>
      <c r="E155" s="28"/>
      <c r="F155" s="28"/>
      <c r="G155" s="38"/>
      <c r="H155" s="9"/>
      <c r="I155" s="9"/>
      <c r="J155" s="9"/>
      <c r="K155" s="9"/>
      <c r="L155" s="9"/>
      <c r="M155" s="9"/>
      <c r="N155" s="9"/>
      <c r="O155" s="9"/>
      <c r="P155" s="9"/>
      <c r="Q155" s="9"/>
      <c r="R155" s="9"/>
      <c r="S155" s="9"/>
      <c r="T155" s="9"/>
    </row>
    <row r="156" spans="1:20" ht="17" customHeight="1" x14ac:dyDescent="0.2">
      <c r="A156" s="28"/>
      <c r="B156" s="28"/>
      <c r="C156" s="28"/>
      <c r="D156" s="37"/>
      <c r="E156" s="28"/>
      <c r="F156" s="28"/>
      <c r="G156" s="38"/>
      <c r="H156" s="9"/>
      <c r="I156" s="9"/>
      <c r="J156" s="9"/>
      <c r="K156" s="9"/>
      <c r="L156" s="9"/>
      <c r="M156" s="9"/>
      <c r="N156" s="9"/>
      <c r="O156" s="9"/>
      <c r="P156" s="9"/>
      <c r="Q156" s="9"/>
      <c r="R156" s="9"/>
      <c r="S156" s="9"/>
      <c r="T156" s="9"/>
    </row>
    <row r="157" spans="1:20" ht="17" customHeight="1" x14ac:dyDescent="0.2">
      <c r="A157" s="28"/>
      <c r="B157" s="28"/>
      <c r="C157" s="28"/>
      <c r="D157" s="37"/>
      <c r="E157" s="28"/>
      <c r="F157" s="28"/>
      <c r="G157" s="38"/>
      <c r="H157" s="9"/>
      <c r="I157" s="9"/>
      <c r="J157" s="9"/>
      <c r="K157" s="9"/>
      <c r="L157" s="9"/>
      <c r="M157" s="9"/>
      <c r="N157" s="9"/>
      <c r="O157" s="9"/>
      <c r="P157" s="9"/>
      <c r="Q157" s="9"/>
      <c r="R157" s="9"/>
      <c r="S157" s="9"/>
      <c r="T157" s="9"/>
    </row>
    <row r="158" spans="1:20" ht="17" customHeight="1" x14ac:dyDescent="0.2">
      <c r="A158" s="28"/>
      <c r="B158" s="28"/>
      <c r="C158" s="28"/>
      <c r="D158" s="37"/>
      <c r="E158" s="28"/>
      <c r="F158" s="28"/>
      <c r="G158" s="38"/>
      <c r="H158" s="9"/>
      <c r="I158" s="9"/>
      <c r="J158" s="9"/>
      <c r="K158" s="9"/>
      <c r="L158" s="9"/>
      <c r="M158" s="9"/>
      <c r="N158" s="9"/>
      <c r="O158" s="9"/>
      <c r="P158" s="9"/>
      <c r="Q158" s="9"/>
      <c r="R158" s="9"/>
      <c r="S158" s="9"/>
      <c r="T158" s="9"/>
    </row>
    <row r="159" spans="1:20" ht="17" customHeight="1" x14ac:dyDescent="0.2">
      <c r="A159" s="28"/>
      <c r="B159" s="28"/>
      <c r="C159" s="28"/>
      <c r="D159" s="37"/>
      <c r="E159" s="28"/>
      <c r="F159" s="28"/>
      <c r="G159" s="38"/>
      <c r="H159" s="9"/>
      <c r="I159" s="9"/>
      <c r="J159" s="9"/>
      <c r="K159" s="9"/>
      <c r="L159" s="9"/>
      <c r="M159" s="9"/>
      <c r="N159" s="9"/>
      <c r="O159" s="9"/>
      <c r="P159" s="9"/>
      <c r="Q159" s="9"/>
      <c r="R159" s="9"/>
      <c r="S159" s="9"/>
      <c r="T159" s="9"/>
    </row>
    <row r="160" spans="1:20" ht="17" customHeight="1" x14ac:dyDescent="0.2">
      <c r="A160" s="28"/>
      <c r="B160" s="28"/>
      <c r="C160" s="28"/>
      <c r="D160" s="37"/>
      <c r="E160" s="28"/>
      <c r="F160" s="28"/>
      <c r="G160" s="38"/>
      <c r="H160" s="9"/>
      <c r="I160" s="9"/>
      <c r="J160" s="9"/>
      <c r="K160" s="9"/>
      <c r="L160" s="9"/>
      <c r="M160" s="9"/>
      <c r="N160" s="9"/>
      <c r="O160" s="9"/>
      <c r="P160" s="9"/>
      <c r="Q160" s="9"/>
      <c r="R160" s="9"/>
      <c r="S160" s="9"/>
      <c r="T160" s="9"/>
    </row>
    <row r="161" spans="1:20" ht="17" customHeight="1" x14ac:dyDescent="0.2">
      <c r="A161" s="28"/>
      <c r="B161" s="28"/>
      <c r="C161" s="28"/>
      <c r="D161" s="37"/>
      <c r="E161" s="28"/>
      <c r="F161" s="28"/>
      <c r="G161" s="38"/>
      <c r="H161" s="9"/>
      <c r="I161" s="9"/>
      <c r="J161" s="9"/>
      <c r="K161" s="9"/>
      <c r="L161" s="9"/>
      <c r="M161" s="9"/>
      <c r="N161" s="9"/>
      <c r="O161" s="9"/>
      <c r="P161" s="9"/>
      <c r="Q161" s="9"/>
      <c r="R161" s="9"/>
      <c r="S161" s="9"/>
      <c r="T161" s="9"/>
    </row>
    <row r="162" spans="1:20" ht="17" customHeight="1" x14ac:dyDescent="0.2">
      <c r="A162" s="28"/>
      <c r="B162" s="28"/>
      <c r="C162" s="28"/>
      <c r="D162" s="37"/>
      <c r="E162" s="28"/>
      <c r="F162" s="28"/>
      <c r="G162" s="38"/>
      <c r="H162" s="9"/>
      <c r="I162" s="9"/>
      <c r="J162" s="9"/>
      <c r="K162" s="9"/>
      <c r="L162" s="9"/>
      <c r="M162" s="9"/>
      <c r="N162" s="9"/>
      <c r="O162" s="9"/>
      <c r="P162" s="9"/>
      <c r="Q162" s="9"/>
      <c r="R162" s="9"/>
      <c r="S162" s="9"/>
      <c r="T162" s="9"/>
    </row>
    <row r="163" spans="1:20" ht="17" customHeight="1" x14ac:dyDescent="0.2">
      <c r="A163" s="28"/>
      <c r="B163" s="28"/>
      <c r="C163" s="28"/>
      <c r="D163" s="37"/>
      <c r="E163" s="28"/>
      <c r="F163" s="28"/>
      <c r="G163" s="38"/>
      <c r="H163" s="9"/>
      <c r="I163" s="9"/>
      <c r="J163" s="9"/>
      <c r="K163" s="9"/>
      <c r="L163" s="9"/>
      <c r="M163" s="9"/>
      <c r="N163" s="9"/>
      <c r="O163" s="9"/>
      <c r="P163" s="9"/>
      <c r="Q163" s="9"/>
      <c r="R163" s="9"/>
      <c r="S163" s="9"/>
      <c r="T163" s="9"/>
    </row>
    <row r="164" spans="1:20" ht="17" customHeight="1" x14ac:dyDescent="0.2">
      <c r="A164" s="28"/>
      <c r="B164" s="28"/>
      <c r="C164" s="28"/>
      <c r="D164" s="37"/>
      <c r="E164" s="28"/>
      <c r="F164" s="28"/>
      <c r="G164" s="38"/>
      <c r="H164" s="9"/>
      <c r="I164" s="9"/>
      <c r="J164" s="9"/>
      <c r="K164" s="9"/>
      <c r="L164" s="9"/>
      <c r="M164" s="9"/>
      <c r="N164" s="9"/>
      <c r="O164" s="9"/>
      <c r="P164" s="9"/>
      <c r="Q164" s="9"/>
      <c r="R164" s="9"/>
      <c r="S164" s="9"/>
      <c r="T164" s="9"/>
    </row>
    <row r="165" spans="1:20" ht="17" customHeight="1" x14ac:dyDescent="0.2">
      <c r="A165" s="28"/>
      <c r="B165" s="28"/>
      <c r="C165" s="28"/>
      <c r="D165" s="37"/>
      <c r="E165" s="28"/>
      <c r="F165" s="28"/>
      <c r="G165" s="38"/>
      <c r="H165" s="9"/>
      <c r="I165" s="9"/>
      <c r="J165" s="9"/>
      <c r="K165" s="9"/>
      <c r="L165" s="9"/>
      <c r="M165" s="9"/>
      <c r="N165" s="9"/>
      <c r="O165" s="9"/>
      <c r="P165" s="9"/>
      <c r="Q165" s="9"/>
      <c r="R165" s="9"/>
      <c r="S165" s="9"/>
      <c r="T165" s="9"/>
    </row>
    <row r="166" spans="1:20" ht="17" customHeight="1" x14ac:dyDescent="0.2">
      <c r="A166" s="28"/>
      <c r="B166" s="28"/>
      <c r="C166" s="28"/>
      <c r="D166" s="37"/>
      <c r="E166" s="28"/>
      <c r="F166" s="28"/>
      <c r="G166" s="38"/>
      <c r="H166" s="9"/>
      <c r="I166" s="9"/>
      <c r="J166" s="9"/>
      <c r="K166" s="9"/>
      <c r="L166" s="9"/>
      <c r="M166" s="9"/>
      <c r="N166" s="9"/>
      <c r="O166" s="9"/>
      <c r="P166" s="9"/>
      <c r="Q166" s="9"/>
      <c r="R166" s="9"/>
      <c r="S166" s="9"/>
      <c r="T166" s="9"/>
    </row>
    <row r="167" spans="1:20" ht="17" customHeight="1" x14ac:dyDescent="0.2">
      <c r="A167" s="28"/>
      <c r="B167" s="28"/>
      <c r="C167" s="28"/>
      <c r="D167" s="37"/>
      <c r="E167" s="28"/>
      <c r="F167" s="28"/>
      <c r="G167" s="38"/>
      <c r="H167" s="9"/>
      <c r="I167" s="9"/>
      <c r="J167" s="9"/>
      <c r="K167" s="9"/>
      <c r="L167" s="9"/>
      <c r="M167" s="9"/>
      <c r="N167" s="9"/>
      <c r="O167" s="9"/>
      <c r="P167" s="9"/>
      <c r="Q167" s="9"/>
      <c r="R167" s="9"/>
      <c r="S167" s="9"/>
      <c r="T167" s="9"/>
    </row>
    <row r="168" spans="1:20" ht="17" customHeight="1" x14ac:dyDescent="0.2">
      <c r="A168" s="28"/>
      <c r="B168" s="28"/>
      <c r="C168" s="28"/>
      <c r="D168" s="37"/>
      <c r="E168" s="28"/>
      <c r="F168" s="28"/>
      <c r="G168" s="38"/>
      <c r="H168" s="9"/>
      <c r="I168" s="9"/>
      <c r="J168" s="9"/>
      <c r="K168" s="9"/>
      <c r="L168" s="9"/>
      <c r="M168" s="9"/>
      <c r="N168" s="9"/>
      <c r="O168" s="9"/>
      <c r="P168" s="9"/>
      <c r="Q168" s="9"/>
      <c r="R168" s="9"/>
      <c r="S168" s="9"/>
      <c r="T168" s="9"/>
    </row>
  </sheetData>
  <conditionalFormatting sqref="F1:F54 F56:F168">
    <cfRule type="cellIs" dxfId="10" priority="1" stopIfTrue="1" operator="equal">
      <formula>1</formula>
    </cfRule>
  </conditionalFormatting>
  <conditionalFormatting sqref="H2:O54 H56:O102 I103:M168">
    <cfRule type="containsText" dxfId="9" priority="2" stopIfTrue="1" operator="containsText" text="FALSE">
      <formula>NOT(ISERROR(FIND(UPPER("FALSE"),UPPER(H2))))</formula>
      <formula>"FALSE"</formula>
    </cfRule>
    <cfRule type="containsText" dxfId="8" priority="2" stopIfTrue="1" operator="containsText" text="TRUE">
      <formula>NOT(ISERROR(FIND(UPPER("TRUE"),UPPER(H2))))</formula>
      <formula>"TRUE"</formula>
    </cfRule>
  </conditionalFormatting>
  <conditionalFormatting sqref="F55">
    <cfRule type="cellIs" dxfId="7" priority="3" stopIfTrue="1" operator="equal">
      <formula>1</formula>
    </cfRule>
    <cfRule type="cellIs" dxfId="6" priority="3" stopIfTrue="1" operator="equal">
      <formula>1</formula>
    </cfRule>
  </conditionalFormatting>
  <conditionalFormatting sqref="H55:O55">
    <cfRule type="containsText" dxfId="5" priority="4" stopIfTrue="1" operator="containsText" text="FALSE">
      <formula>NOT(ISERROR(FIND(UPPER("FALSE"),UPPER(H55))))</formula>
      <formula>"FALSE"</formula>
    </cfRule>
    <cfRule type="containsText" dxfId="4" priority="4" stopIfTrue="1" operator="containsText" text="TRUE">
      <formula>NOT(ISERROR(FIND(UPPER("TRUE"),UPPER(H55))))</formula>
      <formula>"TRUE"</formula>
    </cfRule>
    <cfRule type="containsText" dxfId="3" priority="4" stopIfTrue="1" operator="containsText" text="FALSE">
      <formula>NOT(ISERROR(FIND(UPPER("FALSE"),UPPER(H55))))</formula>
      <formula>"FALSE"</formula>
    </cfRule>
    <cfRule type="containsText" dxfId="2" priority="4" stopIfTrue="1" operator="containsText" text="TRUE">
      <formula>NOT(ISERROR(FIND(UPPER("TRUE"),UPPER(H55))))</formula>
      <formula>"TRUE"</formula>
    </cfRule>
  </conditionalFormatting>
  <pageMargins left="0.7" right="0.7" top="0.75" bottom="0.75" header="0.3" footer="0.3"/>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0"/>
  <sheetViews>
    <sheetView showGridLines="0" tabSelected="1" topLeftCell="K1" workbookViewId="0">
      <selection activeCell="O2" sqref="O2"/>
    </sheetView>
  </sheetViews>
  <sheetFormatPr baseColWidth="10" defaultColWidth="11" defaultRowHeight="16" customHeight="1" x14ac:dyDescent="0.2"/>
  <cols>
    <col min="1" max="1" width="11" style="39" customWidth="1"/>
    <col min="2" max="3" width="24.83203125" style="39" customWidth="1"/>
    <col min="4" max="4" width="12.33203125" style="39" customWidth="1"/>
    <col min="5" max="5" width="24.83203125" style="39" customWidth="1"/>
    <col min="6" max="6" width="12.33203125" style="39" customWidth="1"/>
    <col min="7" max="7" width="46.33203125" style="39" customWidth="1"/>
    <col min="8" max="9" width="12.33203125" style="39" customWidth="1"/>
    <col min="10" max="10" width="77" style="39" customWidth="1"/>
    <col min="11" max="11" width="24.83203125" style="39" customWidth="1"/>
    <col min="12" max="12" width="15.6640625" style="39" customWidth="1"/>
    <col min="13" max="13" width="18.5" style="39" customWidth="1"/>
    <col min="14" max="14" width="17.33203125" style="39" customWidth="1"/>
    <col min="15" max="15" width="16.5" style="39" customWidth="1"/>
    <col min="16" max="16" width="27.1640625" style="39" customWidth="1"/>
    <col min="17" max="17" width="20.5" style="39" customWidth="1"/>
    <col min="18" max="19" width="11" style="39" customWidth="1"/>
    <col min="20" max="21" width="47.83203125" style="39" customWidth="1"/>
    <col min="22" max="22" width="24.6640625" style="39" customWidth="1"/>
    <col min="23" max="23" width="22.6640625" style="39" customWidth="1"/>
    <col min="24" max="256" width="11" style="39" customWidth="1"/>
  </cols>
  <sheetData>
    <row r="1" spans="1:23" ht="17" customHeight="1" x14ac:dyDescent="0.2">
      <c r="A1" s="13" t="s">
        <v>27</v>
      </c>
      <c r="B1" s="14" t="s">
        <v>35</v>
      </c>
      <c r="C1" s="14" t="s">
        <v>38</v>
      </c>
      <c r="D1" s="14" t="s">
        <v>31</v>
      </c>
      <c r="E1" s="14" t="s">
        <v>40</v>
      </c>
      <c r="F1" s="14" t="s">
        <v>33</v>
      </c>
      <c r="G1" s="14" t="s">
        <v>42</v>
      </c>
      <c r="H1" s="14" t="s">
        <v>49</v>
      </c>
      <c r="I1" s="14" t="s">
        <v>46</v>
      </c>
      <c r="J1" s="14" t="s">
        <v>44</v>
      </c>
      <c r="K1" s="14" t="s">
        <v>52</v>
      </c>
      <c r="L1" s="14" t="s">
        <v>56</v>
      </c>
      <c r="M1" s="14" t="s">
        <v>58</v>
      </c>
      <c r="N1" s="14" t="s">
        <v>60</v>
      </c>
      <c r="O1" s="14" t="s">
        <v>61</v>
      </c>
      <c r="P1" s="14" t="s">
        <v>63</v>
      </c>
      <c r="Q1" s="14" t="s">
        <v>65</v>
      </c>
      <c r="R1" s="14" t="s">
        <v>67</v>
      </c>
      <c r="S1" s="14" t="s">
        <v>69</v>
      </c>
      <c r="T1" s="14" t="s">
        <v>71</v>
      </c>
      <c r="U1" s="14" t="s">
        <v>73</v>
      </c>
      <c r="V1" s="14" t="s">
        <v>243</v>
      </c>
      <c r="W1" s="40" t="s">
        <v>244</v>
      </c>
    </row>
    <row r="2" spans="1:23" ht="17" customHeight="1" x14ac:dyDescent="0.2">
      <c r="A2" s="24">
        <v>1</v>
      </c>
      <c r="B2" s="25" t="s">
        <v>245</v>
      </c>
      <c r="C2" s="25" t="s">
        <v>246</v>
      </c>
      <c r="D2" s="24">
        <v>1</v>
      </c>
      <c r="E2" s="25" t="s">
        <v>247</v>
      </c>
      <c r="F2" s="24">
        <v>1</v>
      </c>
      <c r="G2" s="26"/>
      <c r="H2" s="25" t="s">
        <v>248</v>
      </c>
      <c r="I2" s="25" t="s">
        <v>249</v>
      </c>
      <c r="J2" s="25" t="s">
        <v>250</v>
      </c>
      <c r="K2" s="24" t="b">
        <v>0</v>
      </c>
      <c r="L2" s="26"/>
      <c r="M2" s="26"/>
      <c r="N2" s="25" t="s">
        <v>251</v>
      </c>
      <c r="O2" s="25" t="s">
        <v>563</v>
      </c>
      <c r="P2" s="25" t="s">
        <v>252</v>
      </c>
      <c r="Q2" s="25" t="s">
        <v>253</v>
      </c>
      <c r="R2" s="26"/>
      <c r="S2" s="26"/>
      <c r="T2" s="25" t="s">
        <v>254</v>
      </c>
      <c r="U2" s="25" t="s">
        <v>255</v>
      </c>
      <c r="V2" s="25" t="s">
        <v>256</v>
      </c>
      <c r="W2" s="25" t="s">
        <v>257</v>
      </c>
    </row>
    <row r="3" spans="1:23" ht="17" customHeight="1" x14ac:dyDescent="0.2">
      <c r="A3" s="32">
        <v>1</v>
      </c>
      <c r="B3" s="11" t="s">
        <v>245</v>
      </c>
      <c r="C3" s="11" t="s">
        <v>246</v>
      </c>
      <c r="D3" s="32">
        <v>2</v>
      </c>
      <c r="E3" s="11" t="s">
        <v>258</v>
      </c>
      <c r="F3" s="32">
        <v>1</v>
      </c>
      <c r="G3" s="9"/>
      <c r="H3" s="11" t="s">
        <v>248</v>
      </c>
      <c r="I3" s="11" t="s">
        <v>249</v>
      </c>
      <c r="J3" s="11" t="s">
        <v>250</v>
      </c>
      <c r="K3" s="32" t="b">
        <v>0</v>
      </c>
      <c r="L3" s="9"/>
      <c r="M3" s="9"/>
      <c r="N3" s="11" t="s">
        <v>251</v>
      </c>
      <c r="O3" s="11" t="s">
        <v>563</v>
      </c>
      <c r="P3" s="11" t="s">
        <v>259</v>
      </c>
      <c r="Q3" s="11" t="s">
        <v>260</v>
      </c>
      <c r="R3" s="9"/>
      <c r="S3" s="9"/>
      <c r="T3" s="11" t="s">
        <v>261</v>
      </c>
      <c r="U3" s="11" t="s">
        <v>255</v>
      </c>
      <c r="V3" s="11" t="s">
        <v>256</v>
      </c>
      <c r="W3" s="11" t="s">
        <v>257</v>
      </c>
    </row>
    <row r="4" spans="1:23" ht="17" customHeight="1" x14ac:dyDescent="0.2">
      <c r="A4" s="9"/>
      <c r="B4" s="9"/>
      <c r="C4" s="9"/>
      <c r="D4" s="9"/>
      <c r="E4" s="9"/>
      <c r="F4" s="9"/>
      <c r="G4" s="9"/>
      <c r="H4" s="9"/>
      <c r="I4" s="9"/>
      <c r="J4" s="9"/>
      <c r="K4" s="9"/>
      <c r="L4" s="9"/>
      <c r="M4" s="9"/>
      <c r="N4" s="9"/>
      <c r="O4" s="9"/>
      <c r="P4" s="9"/>
      <c r="Q4" s="9"/>
      <c r="R4" s="9"/>
      <c r="S4" s="9"/>
      <c r="T4" s="9"/>
      <c r="U4" s="9"/>
      <c r="V4" s="9"/>
      <c r="W4" s="9"/>
    </row>
    <row r="5" spans="1:23" ht="17" customHeight="1" x14ac:dyDescent="0.2">
      <c r="A5" s="9"/>
      <c r="B5" s="9"/>
      <c r="C5" s="9"/>
      <c r="D5" s="9"/>
      <c r="E5" s="9"/>
      <c r="F5" s="9"/>
      <c r="G5" s="9"/>
      <c r="H5" s="9"/>
      <c r="I5" s="9"/>
      <c r="J5" s="9"/>
      <c r="K5" s="9"/>
      <c r="L5" s="9"/>
      <c r="M5" s="9"/>
      <c r="N5" s="9"/>
      <c r="O5" s="9"/>
      <c r="P5" s="9"/>
      <c r="Q5" s="9"/>
      <c r="R5" s="9"/>
      <c r="S5" s="9"/>
      <c r="T5" s="9"/>
      <c r="U5" s="9"/>
      <c r="V5" s="9"/>
      <c r="W5" s="9"/>
    </row>
    <row r="6" spans="1:23" ht="17" customHeight="1" x14ac:dyDescent="0.2">
      <c r="A6" s="9"/>
      <c r="B6" s="9"/>
      <c r="C6" s="9"/>
      <c r="D6" s="9"/>
      <c r="E6" s="9"/>
      <c r="F6" s="9"/>
      <c r="G6" s="9"/>
      <c r="H6" s="9"/>
      <c r="I6" s="9"/>
      <c r="J6" s="9"/>
      <c r="K6" s="9"/>
      <c r="L6" s="9"/>
      <c r="M6" s="9"/>
      <c r="N6" s="9"/>
      <c r="O6" s="9"/>
      <c r="P6" s="9"/>
      <c r="Q6" s="9"/>
      <c r="R6" s="9"/>
      <c r="S6" s="9"/>
      <c r="T6" s="9"/>
      <c r="U6" s="9"/>
      <c r="V6" s="9"/>
      <c r="W6" s="9"/>
    </row>
    <row r="7" spans="1:23" ht="17" customHeight="1" x14ac:dyDescent="0.2">
      <c r="A7" s="9"/>
      <c r="B7" s="9"/>
      <c r="C7" s="9"/>
      <c r="D7" s="9"/>
      <c r="E7" s="9"/>
      <c r="F7" s="9"/>
      <c r="G7" s="9"/>
      <c r="H7" s="9"/>
      <c r="I7" s="9"/>
      <c r="J7" s="9"/>
      <c r="K7" s="9"/>
      <c r="L7" s="9"/>
      <c r="M7" s="9"/>
      <c r="N7" s="9"/>
      <c r="O7" s="9"/>
      <c r="P7" s="9"/>
      <c r="Q7" s="9"/>
      <c r="R7" s="9"/>
      <c r="S7" s="9"/>
      <c r="T7" s="9"/>
      <c r="U7" s="9"/>
      <c r="V7" s="9"/>
      <c r="W7" s="9"/>
    </row>
    <row r="8" spans="1:23" ht="17" customHeight="1" x14ac:dyDescent="0.2">
      <c r="A8" s="9"/>
      <c r="B8" s="9"/>
      <c r="C8" s="9"/>
      <c r="D8" s="9"/>
      <c r="E8" s="9"/>
      <c r="F8" s="9"/>
      <c r="G8" s="9"/>
      <c r="H8" s="9"/>
      <c r="I8" s="9"/>
      <c r="J8" s="9"/>
      <c r="K8" s="9"/>
      <c r="L8" s="9"/>
      <c r="M8" s="9"/>
      <c r="N8" s="9"/>
      <c r="O8" s="9"/>
      <c r="P8" s="9"/>
      <c r="Q8" s="9"/>
      <c r="R8" s="9"/>
      <c r="S8" s="9"/>
      <c r="T8" s="9"/>
      <c r="U8" s="9"/>
      <c r="V8" s="9"/>
      <c r="W8" s="9"/>
    </row>
    <row r="9" spans="1:23" ht="17" customHeight="1" x14ac:dyDescent="0.2">
      <c r="A9" s="9"/>
      <c r="B9" s="9"/>
      <c r="C9" s="9"/>
      <c r="D9" s="9"/>
      <c r="E9" s="9"/>
      <c r="F9" s="9"/>
      <c r="G9" s="9"/>
      <c r="H9" s="9"/>
      <c r="I9" s="9"/>
      <c r="J9" s="9"/>
      <c r="K9" s="9"/>
      <c r="L9" s="9"/>
      <c r="M9" s="9"/>
      <c r="N9" s="9"/>
      <c r="O9" s="9"/>
      <c r="P9" s="9"/>
      <c r="Q9" s="9"/>
      <c r="R9" s="9"/>
      <c r="S9" s="9"/>
      <c r="T9" s="9"/>
      <c r="U9" s="9"/>
      <c r="V9" s="9"/>
      <c r="W9" s="9"/>
    </row>
    <row r="10" spans="1:23" ht="17" customHeight="1" x14ac:dyDescent="0.2">
      <c r="A10" s="9"/>
      <c r="B10" s="9"/>
      <c r="C10" s="9"/>
      <c r="D10" s="9"/>
      <c r="E10" s="9"/>
      <c r="F10" s="9"/>
      <c r="G10" s="9"/>
      <c r="H10" s="9"/>
      <c r="I10" s="9"/>
      <c r="J10" s="9"/>
      <c r="K10" s="9"/>
      <c r="L10" s="9"/>
      <c r="M10" s="9"/>
      <c r="N10" s="9"/>
      <c r="O10" s="9"/>
      <c r="P10" s="9"/>
      <c r="Q10" s="9"/>
      <c r="R10" s="9"/>
      <c r="S10" s="9"/>
      <c r="T10" s="9"/>
      <c r="U10" s="9"/>
      <c r="V10" s="9"/>
      <c r="W10" s="9"/>
    </row>
  </sheetData>
  <hyperlinks>
    <hyperlink ref="Q2" r:id="rId1" xr:uid="{00000000-0004-0000-0300-000000000000}"/>
    <hyperlink ref="W2" r:id="rId2" xr:uid="{00000000-0004-0000-0300-000001000000}"/>
    <hyperlink ref="Q3" r:id="rId3" xr:uid="{00000000-0004-0000-0300-000002000000}"/>
    <hyperlink ref="W3" r:id="rId4" xr:uid="{00000000-0004-0000-0300-000003000000}"/>
  </hyperlinks>
  <pageMargins left="0.7" right="0.7"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305"/>
  <sheetViews>
    <sheetView showGridLines="0" workbookViewId="0"/>
  </sheetViews>
  <sheetFormatPr baseColWidth="10" defaultColWidth="8.83203125" defaultRowHeight="16" customHeight="1" x14ac:dyDescent="0.2"/>
  <cols>
    <col min="1" max="1" width="11.6640625" style="41" customWidth="1"/>
    <col min="2" max="2" width="10.1640625" style="41" customWidth="1"/>
    <col min="3" max="3" width="15" style="41" customWidth="1"/>
    <col min="4" max="4" width="24.1640625" style="41" customWidth="1"/>
    <col min="5" max="5" width="84.1640625" style="41" customWidth="1"/>
    <col min="6" max="6" width="12.6640625" style="41" customWidth="1"/>
    <col min="7" max="7" width="20.1640625" style="41" customWidth="1"/>
    <col min="8" max="256" width="8.83203125" style="41" customWidth="1"/>
  </cols>
  <sheetData>
    <row r="1" spans="1:8" ht="17" customHeight="1" x14ac:dyDescent="0.2">
      <c r="A1" s="42" t="s">
        <v>27</v>
      </c>
      <c r="B1" s="43" t="s">
        <v>31</v>
      </c>
      <c r="C1" s="43" t="s">
        <v>33</v>
      </c>
      <c r="D1" s="43" t="s">
        <v>171</v>
      </c>
      <c r="E1" s="43" t="s">
        <v>173</v>
      </c>
      <c r="F1" s="44" t="s">
        <v>232</v>
      </c>
      <c r="G1" s="11" t="s">
        <v>234</v>
      </c>
      <c r="H1" s="11" t="s">
        <v>236</v>
      </c>
    </row>
    <row r="2" spans="1:8" ht="17" customHeight="1" x14ac:dyDescent="0.2">
      <c r="A2" s="24">
        <v>1</v>
      </c>
      <c r="B2" s="24">
        <v>1</v>
      </c>
      <c r="C2" s="24">
        <v>1</v>
      </c>
      <c r="D2" s="45" t="s">
        <v>263</v>
      </c>
      <c r="E2" s="46" t="s">
        <v>264</v>
      </c>
      <c r="F2" s="44" t="s">
        <v>265</v>
      </c>
      <c r="G2" s="11" t="s">
        <v>266</v>
      </c>
      <c r="H2" s="11" t="s">
        <v>267</v>
      </c>
    </row>
    <row r="3" spans="1:8" ht="17" customHeight="1" x14ac:dyDescent="0.2">
      <c r="A3" s="32">
        <v>1</v>
      </c>
      <c r="B3" s="32">
        <v>1</v>
      </c>
      <c r="C3" s="32">
        <v>1</v>
      </c>
      <c r="D3" s="47" t="s">
        <v>268</v>
      </c>
      <c r="E3" s="46" t="s">
        <v>264</v>
      </c>
      <c r="F3" s="44" t="s">
        <v>265</v>
      </c>
      <c r="G3" s="11" t="s">
        <v>269</v>
      </c>
      <c r="H3" s="11" t="s">
        <v>270</v>
      </c>
    </row>
    <row r="4" spans="1:8" ht="17" customHeight="1" x14ac:dyDescent="0.2">
      <c r="A4" s="32">
        <v>1</v>
      </c>
      <c r="B4" s="32">
        <v>1</v>
      </c>
      <c r="C4" s="32">
        <v>1</v>
      </c>
      <c r="D4" s="47" t="s">
        <v>271</v>
      </c>
      <c r="E4" s="46" t="s">
        <v>264</v>
      </c>
      <c r="F4" s="44" t="s">
        <v>265</v>
      </c>
      <c r="G4" s="11" t="s">
        <v>272</v>
      </c>
      <c r="H4" s="11" t="s">
        <v>273</v>
      </c>
    </row>
    <row r="5" spans="1:8" ht="17" customHeight="1" x14ac:dyDescent="0.2">
      <c r="A5" s="32">
        <v>1</v>
      </c>
      <c r="B5" s="32">
        <v>2</v>
      </c>
      <c r="C5" s="32">
        <v>1</v>
      </c>
      <c r="D5" s="48">
        <v>1004</v>
      </c>
      <c r="E5" s="46" t="s">
        <v>274</v>
      </c>
      <c r="F5" s="44" t="s">
        <v>275</v>
      </c>
      <c r="G5" s="11" t="s">
        <v>276</v>
      </c>
      <c r="H5" s="11" t="s">
        <v>277</v>
      </c>
    </row>
    <row r="6" spans="1:8" ht="17" customHeight="1" x14ac:dyDescent="0.2">
      <c r="A6" s="32">
        <v>1</v>
      </c>
      <c r="B6" s="32">
        <v>2</v>
      </c>
      <c r="C6" s="32">
        <v>1</v>
      </c>
      <c r="D6" s="48">
        <v>1022</v>
      </c>
      <c r="E6" s="46" t="s">
        <v>274</v>
      </c>
      <c r="F6" s="44" t="s">
        <v>275</v>
      </c>
      <c r="G6" s="11" t="s">
        <v>278</v>
      </c>
      <c r="H6" s="11" t="s">
        <v>279</v>
      </c>
    </row>
    <row r="7" spans="1:8" ht="17" customHeight="1" x14ac:dyDescent="0.2">
      <c r="A7" s="32">
        <v>1</v>
      </c>
      <c r="B7" s="32">
        <v>2</v>
      </c>
      <c r="C7" s="32">
        <v>1</v>
      </c>
      <c r="D7" s="48">
        <v>1058</v>
      </c>
      <c r="E7" s="46" t="s">
        <v>274</v>
      </c>
      <c r="F7" s="44" t="s">
        <v>275</v>
      </c>
      <c r="G7" s="11" t="s">
        <v>280</v>
      </c>
      <c r="H7" s="11" t="s">
        <v>281</v>
      </c>
    </row>
    <row r="8" spans="1:8" ht="17" customHeight="1" x14ac:dyDescent="0.2">
      <c r="A8" s="9"/>
      <c r="B8" s="9"/>
      <c r="C8" s="9"/>
      <c r="D8" s="49"/>
      <c r="E8" s="50"/>
      <c r="F8" s="8"/>
      <c r="G8" s="9"/>
      <c r="H8" s="9"/>
    </row>
    <row r="9" spans="1:8" ht="17" customHeight="1" x14ac:dyDescent="0.2">
      <c r="A9" s="9"/>
      <c r="B9" s="9"/>
      <c r="C9" s="9"/>
      <c r="D9" s="49"/>
      <c r="E9" s="50"/>
      <c r="F9" s="8"/>
      <c r="G9" s="9"/>
      <c r="H9" s="9"/>
    </row>
    <row r="10" spans="1:8" ht="17" customHeight="1" x14ac:dyDescent="0.2">
      <c r="A10" s="9"/>
      <c r="B10" s="9"/>
      <c r="C10" s="9"/>
      <c r="D10" s="49"/>
      <c r="E10" s="50"/>
      <c r="F10" s="8"/>
      <c r="G10" s="9"/>
      <c r="H10" s="9"/>
    </row>
    <row r="11" spans="1:8" ht="17" customHeight="1" x14ac:dyDescent="0.2">
      <c r="A11" s="9"/>
      <c r="B11" s="9"/>
      <c r="C11" s="9"/>
      <c r="D11" s="49"/>
      <c r="E11" s="50"/>
      <c r="F11" s="8"/>
      <c r="G11" s="9"/>
      <c r="H11" s="9"/>
    </row>
    <row r="12" spans="1:8" ht="17" customHeight="1" x14ac:dyDescent="0.2">
      <c r="A12" s="9"/>
      <c r="B12" s="9"/>
      <c r="C12" s="9"/>
      <c r="D12" s="49"/>
      <c r="E12" s="50"/>
      <c r="F12" s="8"/>
      <c r="G12" s="9"/>
      <c r="H12" s="9"/>
    </row>
    <row r="13" spans="1:8" ht="17" customHeight="1" x14ac:dyDescent="0.2">
      <c r="A13" s="9"/>
      <c r="B13" s="9"/>
      <c r="C13" s="9"/>
      <c r="D13" s="49"/>
      <c r="E13" s="50"/>
      <c r="F13" s="8"/>
      <c r="G13" s="9"/>
      <c r="H13" s="9"/>
    </row>
    <row r="14" spans="1:8" ht="17" customHeight="1" x14ac:dyDescent="0.2">
      <c r="A14" s="9"/>
      <c r="B14" s="9"/>
      <c r="C14" s="9"/>
      <c r="D14" s="49"/>
      <c r="E14" s="50"/>
      <c r="F14" s="8"/>
      <c r="G14" s="9"/>
      <c r="H14" s="9"/>
    </row>
    <row r="15" spans="1:8" ht="17" customHeight="1" x14ac:dyDescent="0.2">
      <c r="A15" s="9"/>
      <c r="B15" s="9"/>
      <c r="C15" s="9"/>
      <c r="D15" s="49"/>
      <c r="E15" s="50"/>
      <c r="F15" s="8"/>
      <c r="G15" s="9"/>
      <c r="H15" s="9"/>
    </row>
    <row r="16" spans="1:8" ht="17" customHeight="1" x14ac:dyDescent="0.2">
      <c r="A16" s="9"/>
      <c r="B16" s="9"/>
      <c r="C16" s="9"/>
      <c r="D16" s="49"/>
      <c r="E16" s="50"/>
      <c r="F16" s="8"/>
      <c r="G16" s="9"/>
      <c r="H16" s="9"/>
    </row>
    <row r="17" spans="1:8" ht="17" customHeight="1" x14ac:dyDescent="0.2">
      <c r="A17" s="9"/>
      <c r="B17" s="9"/>
      <c r="C17" s="9"/>
      <c r="D17" s="49"/>
      <c r="E17" s="50"/>
      <c r="F17" s="8"/>
      <c r="G17" s="9"/>
      <c r="H17" s="9"/>
    </row>
    <row r="18" spans="1:8" ht="17" customHeight="1" x14ac:dyDescent="0.2">
      <c r="A18" s="9"/>
      <c r="B18" s="9"/>
      <c r="C18" s="9"/>
      <c r="D18" s="49"/>
      <c r="E18" s="50"/>
      <c r="F18" s="8"/>
      <c r="G18" s="9"/>
      <c r="H18" s="9"/>
    </row>
    <row r="19" spans="1:8" ht="17" customHeight="1" x14ac:dyDescent="0.2">
      <c r="A19" s="9"/>
      <c r="B19" s="9"/>
      <c r="C19" s="9"/>
      <c r="D19" s="49"/>
      <c r="E19" s="50"/>
      <c r="F19" s="8"/>
      <c r="G19" s="9"/>
      <c r="H19" s="9"/>
    </row>
    <row r="20" spans="1:8" ht="17" customHeight="1" x14ac:dyDescent="0.2">
      <c r="A20" s="9"/>
      <c r="B20" s="9"/>
      <c r="C20" s="9"/>
      <c r="D20" s="49"/>
      <c r="E20" s="50"/>
      <c r="F20" s="8"/>
      <c r="G20" s="9"/>
      <c r="H20" s="9"/>
    </row>
    <row r="21" spans="1:8" ht="17" customHeight="1" x14ac:dyDescent="0.2">
      <c r="A21" s="9"/>
      <c r="B21" s="9"/>
      <c r="C21" s="9"/>
      <c r="D21" s="49"/>
      <c r="E21" s="50"/>
      <c r="F21" s="8"/>
      <c r="G21" s="9"/>
      <c r="H21" s="9"/>
    </row>
    <row r="22" spans="1:8" ht="17" customHeight="1" x14ac:dyDescent="0.2">
      <c r="A22" s="9"/>
      <c r="B22" s="9"/>
      <c r="C22" s="9"/>
      <c r="D22" s="49"/>
      <c r="E22" s="50"/>
      <c r="F22" s="8"/>
      <c r="G22" s="9"/>
      <c r="H22" s="9"/>
    </row>
    <row r="23" spans="1:8" ht="17" customHeight="1" x14ac:dyDescent="0.2">
      <c r="A23" s="9"/>
      <c r="B23" s="9"/>
      <c r="C23" s="9"/>
      <c r="D23" s="49"/>
      <c r="E23" s="50"/>
      <c r="F23" s="8"/>
      <c r="G23" s="9"/>
      <c r="H23" s="9"/>
    </row>
    <row r="24" spans="1:8" ht="17" customHeight="1" x14ac:dyDescent="0.2">
      <c r="A24" s="9"/>
      <c r="B24" s="9"/>
      <c r="C24" s="9"/>
      <c r="D24" s="49"/>
      <c r="E24" s="50"/>
      <c r="F24" s="8"/>
      <c r="G24" s="9"/>
      <c r="H24" s="9"/>
    </row>
    <row r="25" spans="1:8" ht="17" customHeight="1" x14ac:dyDescent="0.2">
      <c r="A25" s="9"/>
      <c r="B25" s="9"/>
      <c r="C25" s="9"/>
      <c r="D25" s="49"/>
      <c r="E25" s="50"/>
      <c r="F25" s="8"/>
      <c r="G25" s="9"/>
      <c r="H25" s="9"/>
    </row>
    <row r="26" spans="1:8" ht="17" customHeight="1" x14ac:dyDescent="0.2">
      <c r="A26" s="9"/>
      <c r="B26" s="9"/>
      <c r="C26" s="9"/>
      <c r="D26" s="49"/>
      <c r="E26" s="50"/>
      <c r="F26" s="8"/>
      <c r="G26" s="9"/>
      <c r="H26" s="9"/>
    </row>
    <row r="27" spans="1:8" ht="17" customHeight="1" x14ac:dyDescent="0.2">
      <c r="A27" s="9"/>
      <c r="B27" s="9"/>
      <c r="C27" s="9"/>
      <c r="D27" s="49"/>
      <c r="E27" s="50"/>
      <c r="F27" s="8"/>
      <c r="G27" s="9"/>
      <c r="H27" s="9"/>
    </row>
    <row r="28" spans="1:8" ht="17" customHeight="1" x14ac:dyDescent="0.2">
      <c r="A28" s="9"/>
      <c r="B28" s="9"/>
      <c r="C28" s="9"/>
      <c r="D28" s="49"/>
      <c r="E28" s="50"/>
      <c r="F28" s="8"/>
      <c r="G28" s="9"/>
      <c r="H28" s="9"/>
    </row>
    <row r="29" spans="1:8" ht="17" customHeight="1" x14ac:dyDescent="0.2">
      <c r="A29" s="9"/>
      <c r="B29" s="9"/>
      <c r="C29" s="9"/>
      <c r="D29" s="49"/>
      <c r="E29" s="50"/>
      <c r="F29" s="8"/>
      <c r="G29" s="9"/>
      <c r="H29" s="9"/>
    </row>
    <row r="30" spans="1:8" ht="17" customHeight="1" x14ac:dyDescent="0.2">
      <c r="A30" s="9"/>
      <c r="B30" s="9"/>
      <c r="C30" s="9"/>
      <c r="D30" s="49"/>
      <c r="E30" s="50"/>
      <c r="F30" s="8"/>
      <c r="G30" s="9"/>
      <c r="H30" s="9"/>
    </row>
    <row r="31" spans="1:8" ht="17" customHeight="1" x14ac:dyDescent="0.2">
      <c r="A31" s="9"/>
      <c r="B31" s="9"/>
      <c r="C31" s="9"/>
      <c r="D31" s="49"/>
      <c r="E31" s="50"/>
      <c r="F31" s="8"/>
      <c r="G31" s="9"/>
      <c r="H31" s="9"/>
    </row>
    <row r="32" spans="1:8" ht="17" customHeight="1" x14ac:dyDescent="0.2">
      <c r="A32" s="9"/>
      <c r="B32" s="9"/>
      <c r="C32" s="9"/>
      <c r="D32" s="49"/>
      <c r="E32" s="50"/>
      <c r="F32" s="8"/>
      <c r="G32" s="9"/>
      <c r="H32" s="9"/>
    </row>
    <row r="33" spans="1:8" ht="17" customHeight="1" x14ac:dyDescent="0.2">
      <c r="A33" s="9"/>
      <c r="B33" s="9"/>
      <c r="C33" s="9"/>
      <c r="D33" s="49"/>
      <c r="E33" s="50"/>
      <c r="F33" s="8"/>
      <c r="G33" s="9"/>
      <c r="H33" s="9"/>
    </row>
    <row r="34" spans="1:8" ht="17" customHeight="1" x14ac:dyDescent="0.2">
      <c r="A34" s="9"/>
      <c r="B34" s="9"/>
      <c r="C34" s="9"/>
      <c r="D34" s="49"/>
      <c r="E34" s="50"/>
      <c r="F34" s="8"/>
      <c r="G34" s="9"/>
      <c r="H34" s="9"/>
    </row>
    <row r="35" spans="1:8" ht="17" customHeight="1" x14ac:dyDescent="0.2">
      <c r="A35" s="9"/>
      <c r="B35" s="9"/>
      <c r="C35" s="9"/>
      <c r="D35" s="49"/>
      <c r="E35" s="50"/>
      <c r="F35" s="8"/>
      <c r="G35" s="9"/>
      <c r="H35" s="9"/>
    </row>
    <row r="36" spans="1:8" ht="17" customHeight="1" x14ac:dyDescent="0.2">
      <c r="A36" s="9"/>
      <c r="B36" s="9"/>
      <c r="C36" s="9"/>
      <c r="D36" s="49"/>
      <c r="E36" s="50"/>
      <c r="F36" s="8"/>
      <c r="G36" s="9"/>
      <c r="H36" s="9"/>
    </row>
    <row r="37" spans="1:8" ht="17" customHeight="1" x14ac:dyDescent="0.2">
      <c r="A37" s="9"/>
      <c r="B37" s="9"/>
      <c r="C37" s="9"/>
      <c r="D37" s="49"/>
      <c r="E37" s="50"/>
      <c r="F37" s="8"/>
      <c r="G37" s="9"/>
      <c r="H37" s="9"/>
    </row>
    <row r="38" spans="1:8" ht="17" customHeight="1" x14ac:dyDescent="0.2">
      <c r="A38" s="9"/>
      <c r="B38" s="9"/>
      <c r="C38" s="9"/>
      <c r="D38" s="49"/>
      <c r="E38" s="50"/>
      <c r="F38" s="8"/>
      <c r="G38" s="9"/>
      <c r="H38" s="9"/>
    </row>
    <row r="39" spans="1:8" ht="17" customHeight="1" x14ac:dyDescent="0.2">
      <c r="A39" s="9"/>
      <c r="B39" s="9"/>
      <c r="C39" s="9"/>
      <c r="D39" s="49"/>
      <c r="E39" s="50"/>
      <c r="F39" s="8"/>
      <c r="G39" s="9"/>
      <c r="H39" s="9"/>
    </row>
    <row r="40" spans="1:8" ht="17" customHeight="1" x14ac:dyDescent="0.2">
      <c r="A40" s="9"/>
      <c r="B40" s="9"/>
      <c r="C40" s="9"/>
      <c r="D40" s="49"/>
      <c r="E40" s="50"/>
      <c r="F40" s="8"/>
      <c r="G40" s="9"/>
      <c r="H40" s="9"/>
    </row>
    <row r="41" spans="1:8" ht="17" customHeight="1" x14ac:dyDescent="0.2">
      <c r="A41" s="9"/>
      <c r="B41" s="9"/>
      <c r="C41" s="9"/>
      <c r="D41" s="49"/>
      <c r="E41" s="50"/>
      <c r="F41" s="8"/>
      <c r="G41" s="9"/>
      <c r="H41" s="9"/>
    </row>
    <row r="42" spans="1:8" ht="17" customHeight="1" x14ac:dyDescent="0.2">
      <c r="A42" s="9"/>
      <c r="B42" s="9"/>
      <c r="C42" s="9"/>
      <c r="D42" s="49"/>
      <c r="E42" s="50"/>
      <c r="F42" s="8"/>
      <c r="G42" s="9"/>
      <c r="H42" s="9"/>
    </row>
    <row r="43" spans="1:8" ht="17" customHeight="1" x14ac:dyDescent="0.2">
      <c r="A43" s="9"/>
      <c r="B43" s="9"/>
      <c r="C43" s="9"/>
      <c r="D43" s="49"/>
      <c r="E43" s="50"/>
      <c r="F43" s="8"/>
      <c r="G43" s="9"/>
      <c r="H43" s="9"/>
    </row>
    <row r="44" spans="1:8" ht="17" customHeight="1" x14ac:dyDescent="0.2">
      <c r="A44" s="9"/>
      <c r="B44" s="9"/>
      <c r="C44" s="9"/>
      <c r="D44" s="49"/>
      <c r="E44" s="50"/>
      <c r="F44" s="8"/>
      <c r="G44" s="9"/>
      <c r="H44" s="9"/>
    </row>
    <row r="45" spans="1:8" ht="17" customHeight="1" x14ac:dyDescent="0.2">
      <c r="A45" s="9"/>
      <c r="B45" s="9"/>
      <c r="C45" s="9"/>
      <c r="D45" s="49"/>
      <c r="E45" s="50"/>
      <c r="F45" s="8"/>
      <c r="G45" s="9"/>
      <c r="H45" s="9"/>
    </row>
    <row r="46" spans="1:8" ht="17" customHeight="1" x14ac:dyDescent="0.2">
      <c r="A46" s="9"/>
      <c r="B46" s="9"/>
      <c r="C46" s="9"/>
      <c r="D46" s="49"/>
      <c r="E46" s="50"/>
      <c r="F46" s="8"/>
      <c r="G46" s="9"/>
      <c r="H46" s="9"/>
    </row>
    <row r="47" spans="1:8" ht="17" customHeight="1" x14ac:dyDescent="0.2">
      <c r="A47" s="9"/>
      <c r="B47" s="9"/>
      <c r="C47" s="9"/>
      <c r="D47" s="49"/>
      <c r="E47" s="50"/>
      <c r="F47" s="8"/>
      <c r="G47" s="9"/>
      <c r="H47" s="9"/>
    </row>
    <row r="48" spans="1:8" ht="17" customHeight="1" x14ac:dyDescent="0.2">
      <c r="A48" s="9"/>
      <c r="B48" s="9"/>
      <c r="C48" s="9"/>
      <c r="D48" s="49"/>
      <c r="E48" s="50"/>
      <c r="F48" s="8"/>
      <c r="G48" s="9"/>
      <c r="H48" s="9"/>
    </row>
    <row r="49" spans="1:8" ht="17" customHeight="1" x14ac:dyDescent="0.2">
      <c r="A49" s="9"/>
      <c r="B49" s="9"/>
      <c r="C49" s="9"/>
      <c r="D49" s="49"/>
      <c r="E49" s="50"/>
      <c r="F49" s="8"/>
      <c r="G49" s="9"/>
      <c r="H49" s="9"/>
    </row>
    <row r="50" spans="1:8" ht="17" customHeight="1" x14ac:dyDescent="0.2">
      <c r="A50" s="9"/>
      <c r="B50" s="9"/>
      <c r="C50" s="9"/>
      <c r="D50" s="49"/>
      <c r="E50" s="50"/>
      <c r="F50" s="8"/>
      <c r="G50" s="9"/>
      <c r="H50" s="9"/>
    </row>
    <row r="51" spans="1:8" ht="17" customHeight="1" x14ac:dyDescent="0.2">
      <c r="A51" s="9"/>
      <c r="B51" s="9"/>
      <c r="C51" s="9"/>
      <c r="D51" s="49"/>
      <c r="E51" s="50"/>
      <c r="F51" s="8"/>
      <c r="G51" s="9"/>
      <c r="H51" s="9"/>
    </row>
    <row r="52" spans="1:8" ht="17" customHeight="1" x14ac:dyDescent="0.2">
      <c r="A52" s="9"/>
      <c r="B52" s="9"/>
      <c r="C52" s="9"/>
      <c r="D52" s="49"/>
      <c r="E52" s="50"/>
      <c r="F52" s="8"/>
      <c r="G52" s="9"/>
      <c r="H52" s="9"/>
    </row>
    <row r="53" spans="1:8" ht="17" customHeight="1" x14ac:dyDescent="0.2">
      <c r="A53" s="9"/>
      <c r="B53" s="9"/>
      <c r="C53" s="9"/>
      <c r="D53" s="49"/>
      <c r="E53" s="50"/>
      <c r="F53" s="8"/>
      <c r="G53" s="9"/>
      <c r="H53" s="9"/>
    </row>
    <row r="54" spans="1:8" ht="17" customHeight="1" x14ac:dyDescent="0.2">
      <c r="A54" s="9"/>
      <c r="B54" s="9"/>
      <c r="C54" s="9"/>
      <c r="D54" s="49"/>
      <c r="E54" s="50"/>
      <c r="F54" s="8"/>
      <c r="G54" s="9"/>
      <c r="H54" s="9"/>
    </row>
    <row r="55" spans="1:8" ht="17" customHeight="1" x14ac:dyDescent="0.2">
      <c r="A55" s="9"/>
      <c r="B55" s="9"/>
      <c r="C55" s="9"/>
      <c r="D55" s="49"/>
      <c r="E55" s="50"/>
      <c r="F55" s="8"/>
      <c r="G55" s="9"/>
      <c r="H55" s="9"/>
    </row>
    <row r="56" spans="1:8" ht="17" customHeight="1" x14ac:dyDescent="0.2">
      <c r="A56" s="9"/>
      <c r="B56" s="9"/>
      <c r="C56" s="9"/>
      <c r="D56" s="49"/>
      <c r="E56" s="50"/>
      <c r="F56" s="8"/>
      <c r="G56" s="9"/>
      <c r="H56" s="9"/>
    </row>
    <row r="57" spans="1:8" ht="17" customHeight="1" x14ac:dyDescent="0.2">
      <c r="A57" s="9"/>
      <c r="B57" s="9"/>
      <c r="C57" s="9"/>
      <c r="D57" s="49"/>
      <c r="E57" s="50"/>
      <c r="F57" s="8"/>
      <c r="G57" s="9"/>
      <c r="H57" s="9"/>
    </row>
    <row r="58" spans="1:8" ht="17" customHeight="1" x14ac:dyDescent="0.2">
      <c r="A58" s="9"/>
      <c r="B58" s="9"/>
      <c r="C58" s="9"/>
      <c r="D58" s="49"/>
      <c r="E58" s="50"/>
      <c r="F58" s="8"/>
      <c r="G58" s="9"/>
      <c r="H58" s="9"/>
    </row>
    <row r="59" spans="1:8" ht="17" customHeight="1" x14ac:dyDescent="0.2">
      <c r="A59" s="9"/>
      <c r="B59" s="9"/>
      <c r="C59" s="9"/>
      <c r="D59" s="49"/>
      <c r="E59" s="50"/>
      <c r="F59" s="8"/>
      <c r="G59" s="9"/>
      <c r="H59" s="9"/>
    </row>
    <row r="60" spans="1:8" ht="17" customHeight="1" x14ac:dyDescent="0.2">
      <c r="A60" s="9"/>
      <c r="B60" s="9"/>
      <c r="C60" s="9"/>
      <c r="D60" s="49"/>
      <c r="E60" s="50"/>
      <c r="F60" s="8"/>
      <c r="G60" s="9"/>
      <c r="H60" s="9"/>
    </row>
    <row r="61" spans="1:8" ht="17" customHeight="1" x14ac:dyDescent="0.2">
      <c r="A61" s="9"/>
      <c r="B61" s="9"/>
      <c r="C61" s="9"/>
      <c r="D61" s="49"/>
      <c r="E61" s="50"/>
      <c r="F61" s="8"/>
      <c r="G61" s="9"/>
      <c r="H61" s="9"/>
    </row>
    <row r="62" spans="1:8" ht="17" customHeight="1" x14ac:dyDescent="0.2">
      <c r="A62" s="9"/>
      <c r="B62" s="9"/>
      <c r="C62" s="9"/>
      <c r="D62" s="49"/>
      <c r="E62" s="50"/>
      <c r="F62" s="8"/>
      <c r="G62" s="9"/>
      <c r="H62" s="9"/>
    </row>
    <row r="63" spans="1:8" ht="17" customHeight="1" x14ac:dyDescent="0.2">
      <c r="A63" s="9"/>
      <c r="B63" s="9"/>
      <c r="C63" s="9"/>
      <c r="D63" s="49"/>
      <c r="E63" s="50"/>
      <c r="F63" s="8"/>
      <c r="G63" s="9"/>
      <c r="H63" s="9"/>
    </row>
    <row r="64" spans="1:8" ht="17" customHeight="1" x14ac:dyDescent="0.2">
      <c r="A64" s="9"/>
      <c r="B64" s="9"/>
      <c r="C64" s="9"/>
      <c r="D64" s="49"/>
      <c r="E64" s="50"/>
      <c r="F64" s="8"/>
      <c r="G64" s="9"/>
      <c r="H64" s="9"/>
    </row>
    <row r="65" spans="1:8" ht="17" customHeight="1" x14ac:dyDescent="0.2">
      <c r="A65" s="9"/>
      <c r="B65" s="9"/>
      <c r="C65" s="9"/>
      <c r="D65" s="49"/>
      <c r="E65" s="50"/>
      <c r="F65" s="8"/>
      <c r="G65" s="9"/>
      <c r="H65" s="9"/>
    </row>
    <row r="66" spans="1:8" ht="17" customHeight="1" x14ac:dyDescent="0.2">
      <c r="A66" s="9"/>
      <c r="B66" s="9"/>
      <c r="C66" s="9"/>
      <c r="D66" s="49"/>
      <c r="E66" s="50"/>
      <c r="F66" s="8"/>
      <c r="G66" s="9"/>
      <c r="H66" s="9"/>
    </row>
    <row r="67" spans="1:8" ht="17" customHeight="1" x14ac:dyDescent="0.2">
      <c r="A67" s="9"/>
      <c r="B67" s="9"/>
      <c r="C67" s="9"/>
      <c r="D67" s="49"/>
      <c r="E67" s="50"/>
      <c r="F67" s="8"/>
      <c r="G67" s="9"/>
      <c r="H67" s="9"/>
    </row>
    <row r="68" spans="1:8" ht="17" customHeight="1" x14ac:dyDescent="0.2">
      <c r="A68" s="9"/>
      <c r="B68" s="9"/>
      <c r="C68" s="9"/>
      <c r="D68" s="49"/>
      <c r="E68" s="50"/>
      <c r="F68" s="8"/>
      <c r="G68" s="9"/>
      <c r="H68" s="9"/>
    </row>
    <row r="69" spans="1:8" ht="17" customHeight="1" x14ac:dyDescent="0.2">
      <c r="A69" s="9"/>
      <c r="B69" s="9"/>
      <c r="C69" s="9"/>
      <c r="D69" s="49"/>
      <c r="E69" s="50"/>
      <c r="F69" s="8"/>
      <c r="G69" s="9"/>
      <c r="H69" s="9"/>
    </row>
    <row r="70" spans="1:8" ht="17" customHeight="1" x14ac:dyDescent="0.2">
      <c r="A70" s="9"/>
      <c r="B70" s="9"/>
      <c r="C70" s="9"/>
      <c r="D70" s="49"/>
      <c r="E70" s="50"/>
      <c r="F70" s="8"/>
      <c r="G70" s="9"/>
      <c r="H70" s="9"/>
    </row>
    <row r="71" spans="1:8" ht="17" customHeight="1" x14ac:dyDescent="0.2">
      <c r="A71" s="9"/>
      <c r="B71" s="9"/>
      <c r="C71" s="9"/>
      <c r="D71" s="49"/>
      <c r="E71" s="50"/>
      <c r="F71" s="8"/>
      <c r="G71" s="9"/>
      <c r="H71" s="9"/>
    </row>
    <row r="72" spans="1:8" ht="17" customHeight="1" x14ac:dyDescent="0.2">
      <c r="A72" s="9"/>
      <c r="B72" s="9"/>
      <c r="C72" s="9"/>
      <c r="D72" s="49"/>
      <c r="E72" s="50"/>
      <c r="F72" s="8"/>
      <c r="G72" s="9"/>
      <c r="H72" s="9"/>
    </row>
    <row r="73" spans="1:8" ht="17" customHeight="1" x14ac:dyDescent="0.2">
      <c r="A73" s="9"/>
      <c r="B73" s="9"/>
      <c r="C73" s="9"/>
      <c r="D73" s="49"/>
      <c r="E73" s="50"/>
      <c r="F73" s="8"/>
      <c r="G73" s="9"/>
      <c r="H73" s="9"/>
    </row>
    <row r="74" spans="1:8" ht="17" customHeight="1" x14ac:dyDescent="0.2">
      <c r="A74" s="9"/>
      <c r="B74" s="9"/>
      <c r="C74" s="9"/>
      <c r="D74" s="49"/>
      <c r="E74" s="50"/>
      <c r="F74" s="8"/>
      <c r="G74" s="9"/>
      <c r="H74" s="9"/>
    </row>
    <row r="75" spans="1:8" ht="17" customHeight="1" x14ac:dyDescent="0.2">
      <c r="A75" s="9"/>
      <c r="B75" s="9"/>
      <c r="C75" s="9"/>
      <c r="D75" s="49"/>
      <c r="E75" s="50"/>
      <c r="F75" s="8"/>
      <c r="G75" s="9"/>
      <c r="H75" s="9"/>
    </row>
    <row r="76" spans="1:8" ht="17" customHeight="1" x14ac:dyDescent="0.2">
      <c r="A76" s="9"/>
      <c r="B76" s="9"/>
      <c r="C76" s="9"/>
      <c r="D76" s="49"/>
      <c r="E76" s="50"/>
      <c r="F76" s="8"/>
      <c r="G76" s="9"/>
      <c r="H76" s="9"/>
    </row>
    <row r="77" spans="1:8" ht="17" customHeight="1" x14ac:dyDescent="0.2">
      <c r="A77" s="9"/>
      <c r="B77" s="9"/>
      <c r="C77" s="9"/>
      <c r="D77" s="49"/>
      <c r="E77" s="50"/>
      <c r="F77" s="8"/>
      <c r="G77" s="9"/>
      <c r="H77" s="9"/>
    </row>
    <row r="78" spans="1:8" ht="17" customHeight="1" x14ac:dyDescent="0.2">
      <c r="A78" s="9"/>
      <c r="B78" s="9"/>
      <c r="C78" s="9"/>
      <c r="D78" s="49"/>
      <c r="E78" s="50"/>
      <c r="F78" s="8"/>
      <c r="G78" s="9"/>
      <c r="H78" s="9"/>
    </row>
    <row r="79" spans="1:8" ht="17" customHeight="1" x14ac:dyDescent="0.2">
      <c r="A79" s="9"/>
      <c r="B79" s="9"/>
      <c r="C79" s="9"/>
      <c r="D79" s="49"/>
      <c r="E79" s="50"/>
      <c r="F79" s="8"/>
      <c r="G79" s="9"/>
      <c r="H79" s="9"/>
    </row>
    <row r="80" spans="1:8" ht="17" customHeight="1" x14ac:dyDescent="0.2">
      <c r="A80" s="9"/>
      <c r="B80" s="9"/>
      <c r="C80" s="9"/>
      <c r="D80" s="49"/>
      <c r="E80" s="50"/>
      <c r="F80" s="8"/>
      <c r="G80" s="9"/>
      <c r="H80" s="9"/>
    </row>
    <row r="81" spans="1:8" ht="17" customHeight="1" x14ac:dyDescent="0.2">
      <c r="A81" s="9"/>
      <c r="B81" s="9"/>
      <c r="C81" s="9"/>
      <c r="D81" s="49"/>
      <c r="E81" s="50"/>
      <c r="F81" s="8"/>
      <c r="G81" s="9"/>
      <c r="H81" s="9"/>
    </row>
    <row r="82" spans="1:8" ht="17" customHeight="1" x14ac:dyDescent="0.2">
      <c r="A82" s="9"/>
      <c r="B82" s="9"/>
      <c r="C82" s="9"/>
      <c r="D82" s="49"/>
      <c r="E82" s="50"/>
      <c r="F82" s="8"/>
      <c r="G82" s="9"/>
      <c r="H82" s="9"/>
    </row>
    <row r="83" spans="1:8" ht="17" customHeight="1" x14ac:dyDescent="0.2">
      <c r="A83" s="9"/>
      <c r="B83" s="9"/>
      <c r="C83" s="9"/>
      <c r="D83" s="49"/>
      <c r="E83" s="50"/>
      <c r="F83" s="8"/>
      <c r="G83" s="9"/>
      <c r="H83" s="9"/>
    </row>
    <row r="84" spans="1:8" ht="17" customHeight="1" x14ac:dyDescent="0.2">
      <c r="A84" s="9"/>
      <c r="B84" s="9"/>
      <c r="C84" s="9"/>
      <c r="D84" s="49"/>
      <c r="E84" s="50"/>
      <c r="F84" s="8"/>
      <c r="G84" s="9"/>
      <c r="H84" s="9"/>
    </row>
    <row r="85" spans="1:8" ht="17" customHeight="1" x14ac:dyDescent="0.2">
      <c r="A85" s="9"/>
      <c r="B85" s="9"/>
      <c r="C85" s="9"/>
      <c r="D85" s="49"/>
      <c r="E85" s="50"/>
      <c r="F85" s="8"/>
      <c r="G85" s="9"/>
      <c r="H85" s="9"/>
    </row>
    <row r="86" spans="1:8" ht="17" customHeight="1" x14ac:dyDescent="0.2">
      <c r="A86" s="9"/>
      <c r="B86" s="9"/>
      <c r="C86" s="9"/>
      <c r="D86" s="49"/>
      <c r="E86" s="50"/>
      <c r="F86" s="8"/>
      <c r="G86" s="9"/>
      <c r="H86" s="9"/>
    </row>
    <row r="87" spans="1:8" ht="17" customHeight="1" x14ac:dyDescent="0.2">
      <c r="A87" s="9"/>
      <c r="B87" s="9"/>
      <c r="C87" s="9"/>
      <c r="D87" s="49"/>
      <c r="E87" s="50"/>
      <c r="F87" s="8"/>
      <c r="G87" s="9"/>
      <c r="H87" s="9"/>
    </row>
    <row r="88" spans="1:8" ht="17" customHeight="1" x14ac:dyDescent="0.2">
      <c r="A88" s="9"/>
      <c r="B88" s="9"/>
      <c r="C88" s="9"/>
      <c r="D88" s="49"/>
      <c r="E88" s="50"/>
      <c r="F88" s="8"/>
      <c r="G88" s="9"/>
      <c r="H88" s="9"/>
    </row>
    <row r="89" spans="1:8" ht="17" customHeight="1" x14ac:dyDescent="0.2">
      <c r="A89" s="9"/>
      <c r="B89" s="9"/>
      <c r="C89" s="9"/>
      <c r="D89" s="49"/>
      <c r="E89" s="50"/>
      <c r="F89" s="8"/>
      <c r="G89" s="9"/>
      <c r="H89" s="9"/>
    </row>
    <row r="90" spans="1:8" ht="17" customHeight="1" x14ac:dyDescent="0.2">
      <c r="A90" s="9"/>
      <c r="B90" s="9"/>
      <c r="C90" s="9"/>
      <c r="D90" s="49"/>
      <c r="E90" s="50"/>
      <c r="F90" s="8"/>
      <c r="G90" s="9"/>
      <c r="H90" s="9"/>
    </row>
    <row r="91" spans="1:8" ht="17" customHeight="1" x14ac:dyDescent="0.2">
      <c r="A91" s="9"/>
      <c r="B91" s="9"/>
      <c r="C91" s="9"/>
      <c r="D91" s="49"/>
      <c r="E91" s="50"/>
      <c r="F91" s="8"/>
      <c r="G91" s="9"/>
      <c r="H91" s="9"/>
    </row>
    <row r="92" spans="1:8" ht="17" customHeight="1" x14ac:dyDescent="0.2">
      <c r="A92" s="9"/>
      <c r="B92" s="9"/>
      <c r="C92" s="9"/>
      <c r="D92" s="49"/>
      <c r="E92" s="50"/>
      <c r="F92" s="8"/>
      <c r="G92" s="9"/>
      <c r="H92" s="9"/>
    </row>
    <row r="93" spans="1:8" ht="17" customHeight="1" x14ac:dyDescent="0.2">
      <c r="A93" s="9"/>
      <c r="B93" s="9"/>
      <c r="C93" s="9"/>
      <c r="D93" s="49"/>
      <c r="E93" s="50"/>
      <c r="F93" s="8"/>
      <c r="G93" s="9"/>
      <c r="H93" s="9"/>
    </row>
    <row r="94" spans="1:8" ht="17" customHeight="1" x14ac:dyDescent="0.2">
      <c r="A94" s="9"/>
      <c r="B94" s="9"/>
      <c r="C94" s="9"/>
      <c r="D94" s="49"/>
      <c r="E94" s="50"/>
      <c r="F94" s="8"/>
      <c r="G94" s="9"/>
      <c r="H94" s="9"/>
    </row>
    <row r="95" spans="1:8" ht="17" customHeight="1" x14ac:dyDescent="0.2">
      <c r="A95" s="9"/>
      <c r="B95" s="9"/>
      <c r="C95" s="9"/>
      <c r="D95" s="49"/>
      <c r="E95" s="50"/>
      <c r="F95" s="8"/>
      <c r="G95" s="9"/>
      <c r="H95" s="9"/>
    </row>
    <row r="96" spans="1:8" ht="17" customHeight="1" x14ac:dyDescent="0.2">
      <c r="A96" s="9"/>
      <c r="B96" s="9"/>
      <c r="C96" s="9"/>
      <c r="D96" s="49"/>
      <c r="E96" s="50"/>
      <c r="F96" s="8"/>
      <c r="G96" s="9"/>
      <c r="H96" s="9"/>
    </row>
    <row r="97" spans="1:8" ht="17" customHeight="1" x14ac:dyDescent="0.2">
      <c r="A97" s="9"/>
      <c r="B97" s="9"/>
      <c r="C97" s="9"/>
      <c r="D97" s="49"/>
      <c r="E97" s="50"/>
      <c r="F97" s="8"/>
      <c r="G97" s="9"/>
      <c r="H97" s="9"/>
    </row>
    <row r="98" spans="1:8" ht="17" customHeight="1" x14ac:dyDescent="0.2">
      <c r="A98" s="9"/>
      <c r="B98" s="9"/>
      <c r="C98" s="9"/>
      <c r="D98" s="49"/>
      <c r="E98" s="50"/>
      <c r="F98" s="8"/>
      <c r="G98" s="9"/>
      <c r="H98" s="9"/>
    </row>
    <row r="99" spans="1:8" ht="17" customHeight="1" x14ac:dyDescent="0.2">
      <c r="A99" s="9"/>
      <c r="B99" s="9"/>
      <c r="C99" s="9"/>
      <c r="D99" s="49"/>
      <c r="E99" s="50"/>
      <c r="F99" s="8"/>
      <c r="G99" s="9"/>
      <c r="H99" s="9"/>
    </row>
    <row r="100" spans="1:8" ht="17" customHeight="1" x14ac:dyDescent="0.2">
      <c r="A100" s="9"/>
      <c r="B100" s="9"/>
      <c r="C100" s="9"/>
      <c r="D100" s="49"/>
      <c r="E100" s="50"/>
      <c r="F100" s="8"/>
      <c r="G100" s="9"/>
      <c r="H100" s="9"/>
    </row>
    <row r="101" spans="1:8" ht="17" customHeight="1" x14ac:dyDescent="0.2">
      <c r="A101" s="9"/>
      <c r="B101" s="9"/>
      <c r="C101" s="9"/>
      <c r="D101" s="49"/>
      <c r="E101" s="50"/>
      <c r="F101" s="8"/>
      <c r="G101" s="9"/>
      <c r="H101" s="9"/>
    </row>
    <row r="102" spans="1:8" ht="17" customHeight="1" x14ac:dyDescent="0.2">
      <c r="A102" s="9"/>
      <c r="B102" s="9"/>
      <c r="C102" s="9"/>
      <c r="D102" s="49"/>
      <c r="E102" s="50"/>
      <c r="F102" s="8"/>
      <c r="G102" s="9"/>
      <c r="H102" s="9"/>
    </row>
    <row r="103" spans="1:8" ht="17" customHeight="1" x14ac:dyDescent="0.2">
      <c r="A103" s="9"/>
      <c r="B103" s="9"/>
      <c r="C103" s="9"/>
      <c r="D103" s="49"/>
      <c r="E103" s="50"/>
      <c r="F103" s="8"/>
      <c r="G103" s="9"/>
      <c r="H103" s="9"/>
    </row>
    <row r="104" spans="1:8" ht="17" customHeight="1" x14ac:dyDescent="0.2">
      <c r="A104" s="9"/>
      <c r="B104" s="9"/>
      <c r="C104" s="9"/>
      <c r="D104" s="49"/>
      <c r="E104" s="50"/>
      <c r="F104" s="8"/>
      <c r="G104" s="9"/>
      <c r="H104" s="9"/>
    </row>
    <row r="105" spans="1:8" ht="17" customHeight="1" x14ac:dyDescent="0.2">
      <c r="A105" s="9"/>
      <c r="B105" s="9"/>
      <c r="C105" s="9"/>
      <c r="D105" s="49"/>
      <c r="E105" s="50"/>
      <c r="F105" s="8"/>
      <c r="G105" s="9"/>
      <c r="H105" s="9"/>
    </row>
    <row r="106" spans="1:8" ht="17" customHeight="1" x14ac:dyDescent="0.2">
      <c r="A106" s="9"/>
      <c r="B106" s="9"/>
      <c r="C106" s="9"/>
      <c r="D106" s="49"/>
      <c r="E106" s="50"/>
      <c r="F106" s="8"/>
      <c r="G106" s="9"/>
      <c r="H106" s="9"/>
    </row>
    <row r="107" spans="1:8" ht="17" customHeight="1" x14ac:dyDescent="0.2">
      <c r="A107" s="9"/>
      <c r="B107" s="9"/>
      <c r="C107" s="9"/>
      <c r="D107" s="49"/>
      <c r="E107" s="50"/>
      <c r="F107" s="8"/>
      <c r="G107" s="9"/>
      <c r="H107" s="9"/>
    </row>
    <row r="108" spans="1:8" ht="17" customHeight="1" x14ac:dyDescent="0.2">
      <c r="A108" s="9"/>
      <c r="B108" s="9"/>
      <c r="C108" s="9"/>
      <c r="D108" s="49"/>
      <c r="E108" s="50"/>
      <c r="F108" s="8"/>
      <c r="G108" s="9"/>
      <c r="H108" s="9"/>
    </row>
    <row r="109" spans="1:8" ht="17" customHeight="1" x14ac:dyDescent="0.2">
      <c r="A109" s="9"/>
      <c r="B109" s="9"/>
      <c r="C109" s="9"/>
      <c r="D109" s="49"/>
      <c r="E109" s="50"/>
      <c r="F109" s="8"/>
      <c r="G109" s="9"/>
      <c r="H109" s="9"/>
    </row>
    <row r="110" spans="1:8" ht="17" customHeight="1" x14ac:dyDescent="0.2">
      <c r="A110" s="9"/>
      <c r="B110" s="9"/>
      <c r="C110" s="9"/>
      <c r="D110" s="49"/>
      <c r="E110" s="50"/>
      <c r="F110" s="8"/>
      <c r="G110" s="9"/>
      <c r="H110" s="9"/>
    </row>
    <row r="111" spans="1:8" ht="17" customHeight="1" x14ac:dyDescent="0.2">
      <c r="A111" s="9"/>
      <c r="B111" s="9"/>
      <c r="C111" s="9"/>
      <c r="D111" s="49"/>
      <c r="E111" s="50"/>
      <c r="F111" s="8"/>
      <c r="G111" s="9"/>
      <c r="H111" s="9"/>
    </row>
    <row r="112" spans="1:8" ht="17" customHeight="1" x14ac:dyDescent="0.2">
      <c r="A112" s="9"/>
      <c r="B112" s="9"/>
      <c r="C112" s="9"/>
      <c r="D112" s="49"/>
      <c r="E112" s="50"/>
      <c r="F112" s="8"/>
      <c r="G112" s="9"/>
      <c r="H112" s="9"/>
    </row>
    <row r="113" spans="1:8" ht="17" customHeight="1" x14ac:dyDescent="0.2">
      <c r="A113" s="9"/>
      <c r="B113" s="9"/>
      <c r="C113" s="9"/>
      <c r="D113" s="49"/>
      <c r="E113" s="50"/>
      <c r="F113" s="8"/>
      <c r="G113" s="9"/>
      <c r="H113" s="9"/>
    </row>
    <row r="114" spans="1:8" ht="17" customHeight="1" x14ac:dyDescent="0.2">
      <c r="A114" s="9"/>
      <c r="B114" s="9"/>
      <c r="C114" s="9"/>
      <c r="D114" s="49"/>
      <c r="E114" s="50"/>
      <c r="F114" s="8"/>
      <c r="G114" s="9"/>
      <c r="H114" s="9"/>
    </row>
    <row r="115" spans="1:8" ht="17" customHeight="1" x14ac:dyDescent="0.2">
      <c r="A115" s="9"/>
      <c r="B115" s="9"/>
      <c r="C115" s="9"/>
      <c r="D115" s="49"/>
      <c r="E115" s="50"/>
      <c r="F115" s="8"/>
      <c r="G115" s="9"/>
      <c r="H115" s="9"/>
    </row>
    <row r="116" spans="1:8" ht="17" customHeight="1" x14ac:dyDescent="0.2">
      <c r="A116" s="9"/>
      <c r="B116" s="9"/>
      <c r="C116" s="9"/>
      <c r="D116" s="49"/>
      <c r="E116" s="50"/>
      <c r="F116" s="8"/>
      <c r="G116" s="9"/>
      <c r="H116" s="9"/>
    </row>
    <row r="117" spans="1:8" ht="17" customHeight="1" x14ac:dyDescent="0.2">
      <c r="A117" s="9"/>
      <c r="B117" s="9"/>
      <c r="C117" s="9"/>
      <c r="D117" s="49"/>
      <c r="E117" s="50"/>
      <c r="F117" s="8"/>
      <c r="G117" s="9"/>
      <c r="H117" s="9"/>
    </row>
    <row r="118" spans="1:8" ht="17" customHeight="1" x14ac:dyDescent="0.2">
      <c r="A118" s="9"/>
      <c r="B118" s="9"/>
      <c r="C118" s="9"/>
      <c r="D118" s="49"/>
      <c r="E118" s="50"/>
      <c r="F118" s="8"/>
      <c r="G118" s="9"/>
      <c r="H118" s="9"/>
    </row>
    <row r="119" spans="1:8" ht="17" customHeight="1" x14ac:dyDescent="0.2">
      <c r="A119" s="9"/>
      <c r="B119" s="9"/>
      <c r="C119" s="9"/>
      <c r="D119" s="49"/>
      <c r="E119" s="50"/>
      <c r="F119" s="8"/>
      <c r="G119" s="9"/>
      <c r="H119" s="9"/>
    </row>
    <row r="120" spans="1:8" ht="17" customHeight="1" x14ac:dyDescent="0.2">
      <c r="A120" s="9"/>
      <c r="B120" s="9"/>
      <c r="C120" s="9"/>
      <c r="D120" s="49"/>
      <c r="E120" s="50"/>
      <c r="F120" s="8"/>
      <c r="G120" s="9"/>
      <c r="H120" s="9"/>
    </row>
    <row r="121" spans="1:8" ht="17" customHeight="1" x14ac:dyDescent="0.2">
      <c r="A121" s="9"/>
      <c r="B121" s="9"/>
      <c r="C121" s="9"/>
      <c r="D121" s="49"/>
      <c r="E121" s="50"/>
      <c r="F121" s="8"/>
      <c r="G121" s="9"/>
      <c r="H121" s="9"/>
    </row>
    <row r="122" spans="1:8" ht="17" customHeight="1" x14ac:dyDescent="0.2">
      <c r="A122" s="9"/>
      <c r="B122" s="9"/>
      <c r="C122" s="9"/>
      <c r="D122" s="49"/>
      <c r="E122" s="50"/>
      <c r="F122" s="8"/>
      <c r="G122" s="9"/>
      <c r="H122" s="9"/>
    </row>
    <row r="123" spans="1:8" ht="17" customHeight="1" x14ac:dyDescent="0.2">
      <c r="A123" s="9"/>
      <c r="B123" s="9"/>
      <c r="C123" s="9"/>
      <c r="D123" s="49"/>
      <c r="E123" s="50"/>
      <c r="F123" s="8"/>
      <c r="G123" s="9"/>
      <c r="H123" s="9"/>
    </row>
    <row r="124" spans="1:8" ht="17" customHeight="1" x14ac:dyDescent="0.2">
      <c r="A124" s="9"/>
      <c r="B124" s="9"/>
      <c r="C124" s="9"/>
      <c r="D124" s="49"/>
      <c r="E124" s="50"/>
      <c r="F124" s="8"/>
      <c r="G124" s="9"/>
      <c r="H124" s="9"/>
    </row>
    <row r="125" spans="1:8" ht="17" customHeight="1" x14ac:dyDescent="0.2">
      <c r="A125" s="9"/>
      <c r="B125" s="9"/>
      <c r="C125" s="9"/>
      <c r="D125" s="49"/>
      <c r="E125" s="50"/>
      <c r="F125" s="8"/>
      <c r="G125" s="9"/>
      <c r="H125" s="9"/>
    </row>
    <row r="126" spans="1:8" ht="17" customHeight="1" x14ac:dyDescent="0.2">
      <c r="A126" s="9"/>
      <c r="B126" s="9"/>
      <c r="C126" s="9"/>
      <c r="D126" s="49"/>
      <c r="E126" s="50"/>
      <c r="F126" s="8"/>
      <c r="G126" s="9"/>
      <c r="H126" s="9"/>
    </row>
    <row r="127" spans="1:8" ht="17" customHeight="1" x14ac:dyDescent="0.2">
      <c r="A127" s="9"/>
      <c r="B127" s="9"/>
      <c r="C127" s="9"/>
      <c r="D127" s="49"/>
      <c r="E127" s="50"/>
      <c r="F127" s="8"/>
      <c r="G127" s="9"/>
      <c r="H127" s="9"/>
    </row>
    <row r="128" spans="1:8" ht="17" customHeight="1" x14ac:dyDescent="0.2">
      <c r="A128" s="9"/>
      <c r="B128" s="9"/>
      <c r="C128" s="9"/>
      <c r="D128" s="49"/>
      <c r="E128" s="50"/>
      <c r="F128" s="8"/>
      <c r="G128" s="9"/>
      <c r="H128" s="9"/>
    </row>
    <row r="129" spans="1:8" ht="17" customHeight="1" x14ac:dyDescent="0.2">
      <c r="A129" s="9"/>
      <c r="B129" s="9"/>
      <c r="C129" s="9"/>
      <c r="D129" s="49"/>
      <c r="E129" s="50"/>
      <c r="F129" s="8"/>
      <c r="G129" s="9"/>
      <c r="H129" s="9"/>
    </row>
    <row r="130" spans="1:8" ht="17" customHeight="1" x14ac:dyDescent="0.2">
      <c r="A130" s="9"/>
      <c r="B130" s="9"/>
      <c r="C130" s="9"/>
      <c r="D130" s="49"/>
      <c r="E130" s="50"/>
      <c r="F130" s="8"/>
      <c r="G130" s="9"/>
      <c r="H130" s="9"/>
    </row>
    <row r="131" spans="1:8" ht="17" customHeight="1" x14ac:dyDescent="0.2">
      <c r="A131" s="9"/>
      <c r="B131" s="9"/>
      <c r="C131" s="9"/>
      <c r="D131" s="49"/>
      <c r="E131" s="50"/>
      <c r="F131" s="8"/>
      <c r="G131" s="9"/>
      <c r="H131" s="9"/>
    </row>
    <row r="132" spans="1:8" ht="17" customHeight="1" x14ac:dyDescent="0.2">
      <c r="A132" s="9"/>
      <c r="B132" s="9"/>
      <c r="C132" s="9"/>
      <c r="D132" s="49"/>
      <c r="E132" s="50"/>
      <c r="F132" s="8"/>
      <c r="G132" s="9"/>
      <c r="H132" s="9"/>
    </row>
    <row r="133" spans="1:8" ht="17" customHeight="1" x14ac:dyDescent="0.2">
      <c r="A133" s="9"/>
      <c r="B133" s="9"/>
      <c r="C133" s="9"/>
      <c r="D133" s="49"/>
      <c r="E133" s="50"/>
      <c r="F133" s="8"/>
      <c r="G133" s="9"/>
      <c r="H133" s="9"/>
    </row>
    <row r="134" spans="1:8" ht="17" customHeight="1" x14ac:dyDescent="0.2">
      <c r="A134" s="9"/>
      <c r="B134" s="9"/>
      <c r="C134" s="9"/>
      <c r="D134" s="49"/>
      <c r="E134" s="50"/>
      <c r="F134" s="8"/>
      <c r="G134" s="9"/>
      <c r="H134" s="9"/>
    </row>
    <row r="135" spans="1:8" ht="17" customHeight="1" x14ac:dyDescent="0.2">
      <c r="A135" s="9"/>
      <c r="B135" s="9"/>
      <c r="C135" s="9"/>
      <c r="D135" s="49"/>
      <c r="E135" s="50"/>
      <c r="F135" s="8"/>
      <c r="G135" s="9"/>
      <c r="H135" s="9"/>
    </row>
    <row r="136" spans="1:8" ht="17" customHeight="1" x14ac:dyDescent="0.2">
      <c r="A136" s="9"/>
      <c r="B136" s="9"/>
      <c r="C136" s="9"/>
      <c r="D136" s="49"/>
      <c r="E136" s="50"/>
      <c r="F136" s="8"/>
      <c r="G136" s="9"/>
      <c r="H136" s="9"/>
    </row>
    <row r="137" spans="1:8" ht="17" customHeight="1" x14ac:dyDescent="0.2">
      <c r="A137" s="9"/>
      <c r="B137" s="9"/>
      <c r="C137" s="9"/>
      <c r="D137" s="49"/>
      <c r="E137" s="50"/>
      <c r="F137" s="8"/>
      <c r="G137" s="9"/>
      <c r="H137" s="9"/>
    </row>
    <row r="138" spans="1:8" ht="17" customHeight="1" x14ac:dyDescent="0.2">
      <c r="A138" s="9"/>
      <c r="B138" s="9"/>
      <c r="C138" s="9"/>
      <c r="D138" s="49"/>
      <c r="E138" s="50"/>
      <c r="F138" s="8"/>
      <c r="G138" s="9"/>
      <c r="H138" s="9"/>
    </row>
    <row r="139" spans="1:8" ht="17" customHeight="1" x14ac:dyDescent="0.2">
      <c r="A139" s="9"/>
      <c r="B139" s="9"/>
      <c r="C139" s="9"/>
      <c r="D139" s="49"/>
      <c r="E139" s="50"/>
      <c r="F139" s="8"/>
      <c r="G139" s="9"/>
      <c r="H139" s="9"/>
    </row>
    <row r="140" spans="1:8" ht="17" customHeight="1" x14ac:dyDescent="0.2">
      <c r="A140" s="9"/>
      <c r="B140" s="9"/>
      <c r="C140" s="9"/>
      <c r="D140" s="49"/>
      <c r="E140" s="50"/>
      <c r="F140" s="8"/>
      <c r="G140" s="9"/>
      <c r="H140" s="9"/>
    </row>
    <row r="141" spans="1:8" ht="17" customHeight="1" x14ac:dyDescent="0.2">
      <c r="A141" s="9"/>
      <c r="B141" s="9"/>
      <c r="C141" s="9"/>
      <c r="D141" s="49"/>
      <c r="E141" s="50"/>
      <c r="F141" s="8"/>
      <c r="G141" s="9"/>
      <c r="H141" s="9"/>
    </row>
    <row r="142" spans="1:8" ht="17" customHeight="1" x14ac:dyDescent="0.2">
      <c r="A142" s="9"/>
      <c r="B142" s="9"/>
      <c r="C142" s="9"/>
      <c r="D142" s="49"/>
      <c r="E142" s="50"/>
      <c r="F142" s="8"/>
      <c r="G142" s="9"/>
      <c r="H142" s="9"/>
    </row>
    <row r="143" spans="1:8" ht="17" customHeight="1" x14ac:dyDescent="0.2">
      <c r="A143" s="9"/>
      <c r="B143" s="9"/>
      <c r="C143" s="9"/>
      <c r="D143" s="49"/>
      <c r="E143" s="50"/>
      <c r="F143" s="8"/>
      <c r="G143" s="9"/>
      <c r="H143" s="9"/>
    </row>
    <row r="144" spans="1:8" ht="17" customHeight="1" x14ac:dyDescent="0.2">
      <c r="A144" s="9"/>
      <c r="B144" s="9"/>
      <c r="C144" s="9"/>
      <c r="D144" s="49"/>
      <c r="E144" s="50"/>
      <c r="F144" s="8"/>
      <c r="G144" s="9"/>
      <c r="H144" s="9"/>
    </row>
    <row r="145" spans="1:8" ht="17" customHeight="1" x14ac:dyDescent="0.2">
      <c r="A145" s="9"/>
      <c r="B145" s="9"/>
      <c r="C145" s="9"/>
      <c r="D145" s="49"/>
      <c r="E145" s="50"/>
      <c r="F145" s="8"/>
      <c r="G145" s="9"/>
      <c r="H145" s="9"/>
    </row>
    <row r="146" spans="1:8" ht="17" customHeight="1" x14ac:dyDescent="0.2">
      <c r="A146" s="9"/>
      <c r="B146" s="9"/>
      <c r="C146" s="9"/>
      <c r="D146" s="49"/>
      <c r="E146" s="50"/>
      <c r="F146" s="8"/>
      <c r="G146" s="9"/>
      <c r="H146" s="9"/>
    </row>
    <row r="147" spans="1:8" ht="17" customHeight="1" x14ac:dyDescent="0.2">
      <c r="A147" s="9"/>
      <c r="B147" s="9"/>
      <c r="C147" s="9"/>
      <c r="D147" s="49"/>
      <c r="E147" s="50"/>
      <c r="F147" s="8"/>
      <c r="G147" s="9"/>
      <c r="H147" s="9"/>
    </row>
    <row r="148" spans="1:8" ht="17" customHeight="1" x14ac:dyDescent="0.2">
      <c r="A148" s="9"/>
      <c r="B148" s="9"/>
      <c r="C148" s="9"/>
      <c r="D148" s="49"/>
      <c r="E148" s="50"/>
      <c r="F148" s="8"/>
      <c r="G148" s="9"/>
      <c r="H148" s="9"/>
    </row>
    <row r="149" spans="1:8" ht="17" customHeight="1" x14ac:dyDescent="0.2">
      <c r="A149" s="9"/>
      <c r="B149" s="9"/>
      <c r="C149" s="9"/>
      <c r="D149" s="49"/>
      <c r="E149" s="50"/>
      <c r="F149" s="8"/>
      <c r="G149" s="9"/>
      <c r="H149" s="9"/>
    </row>
    <row r="150" spans="1:8" ht="17" customHeight="1" x14ac:dyDescent="0.2">
      <c r="A150" s="9"/>
      <c r="B150" s="9"/>
      <c r="C150" s="9"/>
      <c r="D150" s="49"/>
      <c r="E150" s="50"/>
      <c r="F150" s="8"/>
      <c r="G150" s="9"/>
      <c r="H150" s="9"/>
    </row>
    <row r="151" spans="1:8" ht="17" customHeight="1" x14ac:dyDescent="0.2">
      <c r="A151" s="9"/>
      <c r="B151" s="9"/>
      <c r="C151" s="9"/>
      <c r="D151" s="49"/>
      <c r="E151" s="50"/>
      <c r="F151" s="8"/>
      <c r="G151" s="9"/>
      <c r="H151" s="9"/>
    </row>
    <row r="152" spans="1:8" ht="17" customHeight="1" x14ac:dyDescent="0.2">
      <c r="A152" s="9"/>
      <c r="B152" s="9"/>
      <c r="C152" s="9"/>
      <c r="D152" s="49"/>
      <c r="E152" s="50"/>
      <c r="F152" s="8"/>
      <c r="G152" s="9"/>
      <c r="H152" s="9"/>
    </row>
    <row r="153" spans="1:8" ht="17" customHeight="1" x14ac:dyDescent="0.2">
      <c r="A153" s="9"/>
      <c r="B153" s="9"/>
      <c r="C153" s="9"/>
      <c r="D153" s="49"/>
      <c r="E153" s="50"/>
      <c r="F153" s="8"/>
      <c r="G153" s="9"/>
      <c r="H153" s="9"/>
    </row>
    <row r="154" spans="1:8" ht="17" customHeight="1" x14ac:dyDescent="0.2">
      <c r="A154" s="9"/>
      <c r="B154" s="9"/>
      <c r="C154" s="9"/>
      <c r="D154" s="49"/>
      <c r="E154" s="50"/>
      <c r="F154" s="8"/>
      <c r="G154" s="9"/>
      <c r="H154" s="9"/>
    </row>
    <row r="155" spans="1:8" ht="17" customHeight="1" x14ac:dyDescent="0.2">
      <c r="A155" s="9"/>
      <c r="B155" s="9"/>
      <c r="C155" s="9"/>
      <c r="D155" s="49"/>
      <c r="E155" s="50"/>
      <c r="F155" s="8"/>
      <c r="G155" s="9"/>
      <c r="H155" s="9"/>
    </row>
    <row r="156" spans="1:8" ht="17" customHeight="1" x14ac:dyDescent="0.2">
      <c r="A156" s="9"/>
      <c r="B156" s="9"/>
      <c r="C156" s="9"/>
      <c r="D156" s="49"/>
      <c r="E156" s="50"/>
      <c r="F156" s="8"/>
      <c r="G156" s="9"/>
      <c r="H156" s="9"/>
    </row>
    <row r="157" spans="1:8" ht="17" customHeight="1" x14ac:dyDescent="0.2">
      <c r="A157" s="9"/>
      <c r="B157" s="9"/>
      <c r="C157" s="9"/>
      <c r="D157" s="49"/>
      <c r="E157" s="50"/>
      <c r="F157" s="8"/>
      <c r="G157" s="9"/>
      <c r="H157" s="9"/>
    </row>
    <row r="158" spans="1:8" ht="17" customHeight="1" x14ac:dyDescent="0.2">
      <c r="A158" s="9"/>
      <c r="B158" s="9"/>
      <c r="C158" s="9"/>
      <c r="D158" s="49"/>
      <c r="E158" s="50"/>
      <c r="F158" s="8"/>
      <c r="G158" s="9"/>
      <c r="H158" s="9"/>
    </row>
    <row r="159" spans="1:8" ht="17" customHeight="1" x14ac:dyDescent="0.2">
      <c r="A159" s="9"/>
      <c r="B159" s="9"/>
      <c r="C159" s="9"/>
      <c r="D159" s="49"/>
      <c r="E159" s="50"/>
      <c r="F159" s="8"/>
      <c r="G159" s="9"/>
      <c r="H159" s="9"/>
    </row>
    <row r="160" spans="1:8" ht="17" customHeight="1" x14ac:dyDescent="0.2">
      <c r="A160" s="9"/>
      <c r="B160" s="9"/>
      <c r="C160" s="9"/>
      <c r="D160" s="49"/>
      <c r="E160" s="50"/>
      <c r="F160" s="8"/>
      <c r="G160" s="9"/>
      <c r="H160" s="9"/>
    </row>
    <row r="161" spans="1:8" ht="17" customHeight="1" x14ac:dyDescent="0.2">
      <c r="A161" s="9"/>
      <c r="B161" s="9"/>
      <c r="C161" s="9"/>
      <c r="D161" s="49"/>
      <c r="E161" s="50"/>
      <c r="F161" s="8"/>
      <c r="G161" s="9"/>
      <c r="H161" s="9"/>
    </row>
    <row r="162" spans="1:8" ht="17" customHeight="1" x14ac:dyDescent="0.2">
      <c r="A162" s="9"/>
      <c r="B162" s="9"/>
      <c r="C162" s="9"/>
      <c r="D162" s="49"/>
      <c r="E162" s="50"/>
      <c r="F162" s="8"/>
      <c r="G162" s="9"/>
      <c r="H162" s="9"/>
    </row>
    <row r="163" spans="1:8" ht="17" customHeight="1" x14ac:dyDescent="0.2">
      <c r="A163" s="9"/>
      <c r="B163" s="9"/>
      <c r="C163" s="9"/>
      <c r="D163" s="49"/>
      <c r="E163" s="50"/>
      <c r="F163" s="8"/>
      <c r="G163" s="9"/>
      <c r="H163" s="9"/>
    </row>
    <row r="164" spans="1:8" ht="17" customHeight="1" x14ac:dyDescent="0.2">
      <c r="A164" s="9"/>
      <c r="B164" s="9"/>
      <c r="C164" s="9"/>
      <c r="D164" s="49"/>
      <c r="E164" s="50"/>
      <c r="F164" s="8"/>
      <c r="G164" s="9"/>
      <c r="H164" s="9"/>
    </row>
    <row r="165" spans="1:8" ht="17" customHeight="1" x14ac:dyDescent="0.2">
      <c r="A165" s="9"/>
      <c r="B165" s="9"/>
      <c r="C165" s="9"/>
      <c r="D165" s="49"/>
      <c r="E165" s="50"/>
      <c r="F165" s="8"/>
      <c r="G165" s="9"/>
      <c r="H165" s="9"/>
    </row>
    <row r="166" spans="1:8" ht="17" customHeight="1" x14ac:dyDescent="0.2">
      <c r="A166" s="9"/>
      <c r="B166" s="9"/>
      <c r="C166" s="9"/>
      <c r="D166" s="49"/>
      <c r="E166" s="50"/>
      <c r="F166" s="8"/>
      <c r="G166" s="9"/>
      <c r="H166" s="9"/>
    </row>
    <row r="167" spans="1:8" ht="17" customHeight="1" x14ac:dyDescent="0.2">
      <c r="A167" s="9"/>
      <c r="B167" s="9"/>
      <c r="C167" s="9"/>
      <c r="D167" s="49"/>
      <c r="E167" s="50"/>
      <c r="F167" s="8"/>
      <c r="G167" s="9"/>
      <c r="H167" s="9"/>
    </row>
    <row r="168" spans="1:8" ht="17" customHeight="1" x14ac:dyDescent="0.2">
      <c r="A168" s="9"/>
      <c r="B168" s="9"/>
      <c r="C168" s="9"/>
      <c r="D168" s="49"/>
      <c r="E168" s="50"/>
      <c r="F168" s="8"/>
      <c r="G168" s="9"/>
      <c r="H168" s="9"/>
    </row>
    <row r="169" spans="1:8" ht="17" customHeight="1" x14ac:dyDescent="0.2">
      <c r="A169" s="9"/>
      <c r="B169" s="9"/>
      <c r="C169" s="9"/>
      <c r="D169" s="49"/>
      <c r="E169" s="50"/>
      <c r="F169" s="8"/>
      <c r="G169" s="9"/>
      <c r="H169" s="9"/>
    </row>
    <row r="170" spans="1:8" ht="17" customHeight="1" x14ac:dyDescent="0.2">
      <c r="A170" s="9"/>
      <c r="B170" s="9"/>
      <c r="C170" s="9"/>
      <c r="D170" s="49"/>
      <c r="E170" s="50"/>
      <c r="F170" s="8"/>
      <c r="G170" s="9"/>
      <c r="H170" s="9"/>
    </row>
    <row r="171" spans="1:8" ht="17" customHeight="1" x14ac:dyDescent="0.2">
      <c r="A171" s="9"/>
      <c r="B171" s="9"/>
      <c r="C171" s="9"/>
      <c r="D171" s="49"/>
      <c r="E171" s="50"/>
      <c r="F171" s="8"/>
      <c r="G171" s="9"/>
      <c r="H171" s="9"/>
    </row>
    <row r="172" spans="1:8" ht="17" customHeight="1" x14ac:dyDescent="0.2">
      <c r="A172" s="9"/>
      <c r="B172" s="9"/>
      <c r="C172" s="9"/>
      <c r="D172" s="49"/>
      <c r="E172" s="50"/>
      <c r="F172" s="8"/>
      <c r="G172" s="9"/>
      <c r="H172" s="9"/>
    </row>
    <row r="173" spans="1:8" ht="17" customHeight="1" x14ac:dyDescent="0.2">
      <c r="A173" s="9"/>
      <c r="B173" s="9"/>
      <c r="C173" s="9"/>
      <c r="D173" s="49"/>
      <c r="E173" s="50"/>
      <c r="F173" s="8"/>
      <c r="G173" s="9"/>
      <c r="H173" s="9"/>
    </row>
    <row r="174" spans="1:8" ht="17" customHeight="1" x14ac:dyDescent="0.2">
      <c r="A174" s="9"/>
      <c r="B174" s="9"/>
      <c r="C174" s="9"/>
      <c r="D174" s="49"/>
      <c r="E174" s="50"/>
      <c r="F174" s="8"/>
      <c r="G174" s="9"/>
      <c r="H174" s="9"/>
    </row>
    <row r="175" spans="1:8" ht="17" customHeight="1" x14ac:dyDescent="0.2">
      <c r="A175" s="9"/>
      <c r="B175" s="9"/>
      <c r="C175" s="9"/>
      <c r="D175" s="49"/>
      <c r="E175" s="50"/>
      <c r="F175" s="8"/>
      <c r="G175" s="9"/>
      <c r="H175" s="9"/>
    </row>
    <row r="176" spans="1:8" ht="17" customHeight="1" x14ac:dyDescent="0.2">
      <c r="A176" s="9"/>
      <c r="B176" s="9"/>
      <c r="C176" s="9"/>
      <c r="D176" s="49"/>
      <c r="E176" s="50"/>
      <c r="F176" s="8"/>
      <c r="G176" s="9"/>
      <c r="H176" s="9"/>
    </row>
    <row r="177" spans="1:8" ht="17" customHeight="1" x14ac:dyDescent="0.2">
      <c r="A177" s="9"/>
      <c r="B177" s="9"/>
      <c r="C177" s="9"/>
      <c r="D177" s="49"/>
      <c r="E177" s="50"/>
      <c r="F177" s="8"/>
      <c r="G177" s="9"/>
      <c r="H177" s="9"/>
    </row>
    <row r="178" spans="1:8" ht="17" customHeight="1" x14ac:dyDescent="0.2">
      <c r="A178" s="9"/>
      <c r="B178" s="9"/>
      <c r="C178" s="9"/>
      <c r="D178" s="49"/>
      <c r="E178" s="50"/>
      <c r="F178" s="8"/>
      <c r="G178" s="9"/>
      <c r="H178" s="9"/>
    </row>
    <row r="179" spans="1:8" ht="17" customHeight="1" x14ac:dyDescent="0.2">
      <c r="A179" s="9"/>
      <c r="B179" s="9"/>
      <c r="C179" s="9"/>
      <c r="D179" s="49"/>
      <c r="E179" s="50"/>
      <c r="F179" s="8"/>
      <c r="G179" s="9"/>
      <c r="H179" s="9"/>
    </row>
    <row r="180" spans="1:8" ht="17" customHeight="1" x14ac:dyDescent="0.2">
      <c r="A180" s="9"/>
      <c r="B180" s="9"/>
      <c r="C180" s="9"/>
      <c r="D180" s="49"/>
      <c r="E180" s="50"/>
      <c r="F180" s="8"/>
      <c r="G180" s="9"/>
      <c r="H180" s="9"/>
    </row>
    <row r="181" spans="1:8" ht="17" customHeight="1" x14ac:dyDescent="0.2">
      <c r="A181" s="9"/>
      <c r="B181" s="9"/>
      <c r="C181" s="9"/>
      <c r="D181" s="49"/>
      <c r="E181" s="50"/>
      <c r="F181" s="8"/>
      <c r="G181" s="9"/>
      <c r="H181" s="9"/>
    </row>
    <row r="182" spans="1:8" ht="17" customHeight="1" x14ac:dyDescent="0.2">
      <c r="A182" s="9"/>
      <c r="B182" s="9"/>
      <c r="C182" s="9"/>
      <c r="D182" s="49"/>
      <c r="E182" s="50"/>
      <c r="F182" s="8"/>
      <c r="G182" s="9"/>
      <c r="H182" s="9"/>
    </row>
    <row r="183" spans="1:8" ht="17" customHeight="1" x14ac:dyDescent="0.2">
      <c r="A183" s="9"/>
      <c r="B183" s="9"/>
      <c r="C183" s="9"/>
      <c r="D183" s="49"/>
      <c r="E183" s="50"/>
      <c r="F183" s="8"/>
      <c r="G183" s="9"/>
      <c r="H183" s="9"/>
    </row>
    <row r="184" spans="1:8" ht="17" customHeight="1" x14ac:dyDescent="0.2">
      <c r="A184" s="9"/>
      <c r="B184" s="9"/>
      <c r="C184" s="9"/>
      <c r="D184" s="49"/>
      <c r="E184" s="50"/>
      <c r="F184" s="8"/>
      <c r="G184" s="9"/>
      <c r="H184" s="9"/>
    </row>
    <row r="185" spans="1:8" ht="17" customHeight="1" x14ac:dyDescent="0.2">
      <c r="A185" s="9"/>
      <c r="B185" s="9"/>
      <c r="C185" s="9"/>
      <c r="D185" s="49"/>
      <c r="E185" s="50"/>
      <c r="F185" s="8"/>
      <c r="G185" s="9"/>
      <c r="H185" s="9"/>
    </row>
    <row r="186" spans="1:8" ht="17" customHeight="1" x14ac:dyDescent="0.2">
      <c r="A186" s="9"/>
      <c r="B186" s="9"/>
      <c r="C186" s="9"/>
      <c r="D186" s="49"/>
      <c r="E186" s="50"/>
      <c r="F186" s="8"/>
      <c r="G186" s="9"/>
      <c r="H186" s="9"/>
    </row>
    <row r="187" spans="1:8" ht="17" customHeight="1" x14ac:dyDescent="0.2">
      <c r="A187" s="9"/>
      <c r="B187" s="9"/>
      <c r="C187" s="9"/>
      <c r="D187" s="49"/>
      <c r="E187" s="50"/>
      <c r="F187" s="8"/>
      <c r="G187" s="9"/>
      <c r="H187" s="9"/>
    </row>
    <row r="188" spans="1:8" ht="17" customHeight="1" x14ac:dyDescent="0.2">
      <c r="A188" s="9"/>
      <c r="B188" s="9"/>
      <c r="C188" s="9"/>
      <c r="D188" s="49"/>
      <c r="E188" s="50"/>
      <c r="F188" s="8"/>
      <c r="G188" s="9"/>
      <c r="H188" s="9"/>
    </row>
    <row r="189" spans="1:8" ht="17" customHeight="1" x14ac:dyDescent="0.2">
      <c r="A189" s="9"/>
      <c r="B189" s="9"/>
      <c r="C189" s="9"/>
      <c r="D189" s="49"/>
      <c r="E189" s="50"/>
      <c r="F189" s="8"/>
      <c r="G189" s="9"/>
      <c r="H189" s="9"/>
    </row>
    <row r="190" spans="1:8" ht="17" customHeight="1" x14ac:dyDescent="0.2">
      <c r="A190" s="9"/>
      <c r="B190" s="9"/>
      <c r="C190" s="9"/>
      <c r="D190" s="49"/>
      <c r="E190" s="50"/>
      <c r="F190" s="8"/>
      <c r="G190" s="9"/>
      <c r="H190" s="9"/>
    </row>
    <row r="191" spans="1:8" ht="17" customHeight="1" x14ac:dyDescent="0.2">
      <c r="A191" s="9"/>
      <c r="B191" s="9"/>
      <c r="C191" s="9"/>
      <c r="D191" s="49"/>
      <c r="E191" s="50"/>
      <c r="F191" s="8"/>
      <c r="G191" s="9"/>
      <c r="H191" s="9"/>
    </row>
    <row r="192" spans="1:8" ht="17" customHeight="1" x14ac:dyDescent="0.2">
      <c r="A192" s="9"/>
      <c r="B192" s="9"/>
      <c r="C192" s="9"/>
      <c r="D192" s="49"/>
      <c r="E192" s="50"/>
      <c r="F192" s="8"/>
      <c r="G192" s="9"/>
      <c r="H192" s="9"/>
    </row>
    <row r="193" spans="1:8" ht="17" customHeight="1" x14ac:dyDescent="0.2">
      <c r="A193" s="9"/>
      <c r="B193" s="9"/>
      <c r="C193" s="9"/>
      <c r="D193" s="49"/>
      <c r="E193" s="50"/>
      <c r="F193" s="8"/>
      <c r="G193" s="9"/>
      <c r="H193" s="9"/>
    </row>
    <row r="194" spans="1:8" ht="17" customHeight="1" x14ac:dyDescent="0.2">
      <c r="A194" s="9"/>
      <c r="B194" s="9"/>
      <c r="C194" s="9"/>
      <c r="D194" s="49"/>
      <c r="E194" s="50"/>
      <c r="F194" s="8"/>
      <c r="G194" s="9"/>
      <c r="H194" s="9"/>
    </row>
    <row r="195" spans="1:8" ht="17" customHeight="1" x14ac:dyDescent="0.2">
      <c r="A195" s="9"/>
      <c r="B195" s="9"/>
      <c r="C195" s="9"/>
      <c r="D195" s="49"/>
      <c r="E195" s="50"/>
      <c r="F195" s="8"/>
      <c r="G195" s="9"/>
      <c r="H195" s="9"/>
    </row>
    <row r="196" spans="1:8" ht="17" customHeight="1" x14ac:dyDescent="0.2">
      <c r="A196" s="9"/>
      <c r="B196" s="9"/>
      <c r="C196" s="9"/>
      <c r="D196" s="49"/>
      <c r="E196" s="50"/>
      <c r="F196" s="8"/>
      <c r="G196" s="9"/>
      <c r="H196" s="9"/>
    </row>
    <row r="197" spans="1:8" ht="17" customHeight="1" x14ac:dyDescent="0.2">
      <c r="A197" s="9"/>
      <c r="B197" s="9"/>
      <c r="C197" s="9"/>
      <c r="D197" s="49"/>
      <c r="E197" s="50"/>
      <c r="F197" s="8"/>
      <c r="G197" s="9"/>
      <c r="H197" s="9"/>
    </row>
    <row r="198" spans="1:8" ht="17" customHeight="1" x14ac:dyDescent="0.2">
      <c r="A198" s="9"/>
      <c r="B198" s="9"/>
      <c r="C198" s="9"/>
      <c r="D198" s="49"/>
      <c r="E198" s="50"/>
      <c r="F198" s="8"/>
      <c r="G198" s="9"/>
      <c r="H198" s="9"/>
    </row>
    <row r="199" spans="1:8" ht="17" customHeight="1" x14ac:dyDescent="0.2">
      <c r="A199" s="9"/>
      <c r="B199" s="9"/>
      <c r="C199" s="9"/>
      <c r="D199" s="49"/>
      <c r="E199" s="50"/>
      <c r="F199" s="8"/>
      <c r="G199" s="9"/>
      <c r="H199" s="9"/>
    </row>
    <row r="200" spans="1:8" ht="17" customHeight="1" x14ac:dyDescent="0.2">
      <c r="A200" s="9"/>
      <c r="B200" s="9"/>
      <c r="C200" s="9"/>
      <c r="D200" s="49"/>
      <c r="E200" s="50"/>
      <c r="F200" s="8"/>
      <c r="G200" s="9"/>
      <c r="H200" s="9"/>
    </row>
    <row r="201" spans="1:8" ht="17" customHeight="1" x14ac:dyDescent="0.2">
      <c r="A201" s="9"/>
      <c r="B201" s="9"/>
      <c r="C201" s="9"/>
      <c r="D201" s="49"/>
      <c r="E201" s="50"/>
      <c r="F201" s="8"/>
      <c r="G201" s="9"/>
      <c r="H201" s="9"/>
    </row>
    <row r="202" spans="1:8" ht="17" customHeight="1" x14ac:dyDescent="0.2">
      <c r="A202" s="9"/>
      <c r="B202" s="9"/>
      <c r="C202" s="9"/>
      <c r="D202" s="49"/>
      <c r="E202" s="50"/>
      <c r="F202" s="8"/>
      <c r="G202" s="9"/>
      <c r="H202" s="9"/>
    </row>
    <row r="203" spans="1:8" ht="17" customHeight="1" x14ac:dyDescent="0.2">
      <c r="A203" s="9"/>
      <c r="B203" s="9"/>
      <c r="C203" s="9"/>
      <c r="D203" s="49"/>
      <c r="E203" s="50"/>
      <c r="F203" s="8"/>
      <c r="G203" s="9"/>
      <c r="H203" s="9"/>
    </row>
    <row r="204" spans="1:8" ht="17" customHeight="1" x14ac:dyDescent="0.2">
      <c r="A204" s="9"/>
      <c r="B204" s="9"/>
      <c r="C204" s="9"/>
      <c r="D204" s="49"/>
      <c r="E204" s="50"/>
      <c r="F204" s="8"/>
      <c r="G204" s="9"/>
      <c r="H204" s="9"/>
    </row>
    <row r="205" spans="1:8" ht="17" customHeight="1" x14ac:dyDescent="0.2">
      <c r="A205" s="9"/>
      <c r="B205" s="9"/>
      <c r="C205" s="9"/>
      <c r="D205" s="49"/>
      <c r="E205" s="50"/>
      <c r="F205" s="8"/>
      <c r="G205" s="9"/>
      <c r="H205" s="9"/>
    </row>
    <row r="206" spans="1:8" ht="17" customHeight="1" x14ac:dyDescent="0.2">
      <c r="A206" s="9"/>
      <c r="B206" s="9"/>
      <c r="C206" s="9"/>
      <c r="D206" s="49"/>
      <c r="E206" s="50"/>
      <c r="F206" s="8"/>
      <c r="G206" s="9"/>
      <c r="H206" s="9"/>
    </row>
    <row r="207" spans="1:8" ht="17" customHeight="1" x14ac:dyDescent="0.2">
      <c r="A207" s="9"/>
      <c r="B207" s="9"/>
      <c r="C207" s="9"/>
      <c r="D207" s="49"/>
      <c r="E207" s="50"/>
      <c r="F207" s="8"/>
      <c r="G207" s="9"/>
      <c r="H207" s="9"/>
    </row>
    <row r="208" spans="1:8" ht="17" customHeight="1" x14ac:dyDescent="0.2">
      <c r="A208" s="9"/>
      <c r="B208" s="9"/>
      <c r="C208" s="9"/>
      <c r="D208" s="49"/>
      <c r="E208" s="50"/>
      <c r="F208" s="8"/>
      <c r="G208" s="9"/>
      <c r="H208" s="9"/>
    </row>
    <row r="209" spans="1:8" ht="17" customHeight="1" x14ac:dyDescent="0.2">
      <c r="A209" s="9"/>
      <c r="B209" s="9"/>
      <c r="C209" s="9"/>
      <c r="D209" s="49"/>
      <c r="E209" s="50"/>
      <c r="F209" s="8"/>
      <c r="G209" s="9"/>
      <c r="H209" s="9"/>
    </row>
    <row r="210" spans="1:8" ht="17" customHeight="1" x14ac:dyDescent="0.2">
      <c r="A210" s="9"/>
      <c r="B210" s="9"/>
      <c r="C210" s="9"/>
      <c r="D210" s="49"/>
      <c r="E210" s="50"/>
      <c r="F210" s="8"/>
      <c r="G210" s="9"/>
      <c r="H210" s="9"/>
    </row>
    <row r="211" spans="1:8" ht="17" customHeight="1" x14ac:dyDescent="0.2">
      <c r="A211" s="9"/>
      <c r="B211" s="9"/>
      <c r="C211" s="9"/>
      <c r="D211" s="49"/>
      <c r="E211" s="50"/>
      <c r="F211" s="8"/>
      <c r="G211" s="9"/>
      <c r="H211" s="9"/>
    </row>
    <row r="212" spans="1:8" ht="17" customHeight="1" x14ac:dyDescent="0.2">
      <c r="A212" s="9"/>
      <c r="B212" s="9"/>
      <c r="C212" s="9"/>
      <c r="D212" s="49"/>
      <c r="E212" s="50"/>
      <c r="F212" s="8"/>
      <c r="G212" s="9"/>
      <c r="H212" s="9"/>
    </row>
    <row r="213" spans="1:8" ht="17" customHeight="1" x14ac:dyDescent="0.2">
      <c r="A213" s="9"/>
      <c r="B213" s="9"/>
      <c r="C213" s="9"/>
      <c r="D213" s="49"/>
      <c r="E213" s="50"/>
      <c r="F213" s="8"/>
      <c r="G213" s="9"/>
      <c r="H213" s="9"/>
    </row>
    <row r="214" spans="1:8" ht="17" customHeight="1" x14ac:dyDescent="0.2">
      <c r="A214" s="9"/>
      <c r="B214" s="9"/>
      <c r="C214" s="9"/>
      <c r="D214" s="49"/>
      <c r="E214" s="50"/>
      <c r="F214" s="8"/>
      <c r="G214" s="9"/>
      <c r="H214" s="9"/>
    </row>
    <row r="215" spans="1:8" ht="17" customHeight="1" x14ac:dyDescent="0.2">
      <c r="A215" s="9"/>
      <c r="B215" s="9"/>
      <c r="C215" s="9"/>
      <c r="D215" s="49"/>
      <c r="E215" s="50"/>
      <c r="F215" s="8"/>
      <c r="G215" s="9"/>
      <c r="H215" s="9"/>
    </row>
    <row r="216" spans="1:8" ht="17" customHeight="1" x14ac:dyDescent="0.2">
      <c r="A216" s="9"/>
      <c r="B216" s="9"/>
      <c r="C216" s="9"/>
      <c r="D216" s="49"/>
      <c r="E216" s="50"/>
      <c r="F216" s="8"/>
      <c r="G216" s="9"/>
      <c r="H216" s="9"/>
    </row>
    <row r="217" spans="1:8" ht="17" customHeight="1" x14ac:dyDescent="0.2">
      <c r="A217" s="9"/>
      <c r="B217" s="9"/>
      <c r="C217" s="9"/>
      <c r="D217" s="49"/>
      <c r="E217" s="50"/>
      <c r="F217" s="8"/>
      <c r="G217" s="9"/>
      <c r="H217" s="9"/>
    </row>
    <row r="218" spans="1:8" ht="17" customHeight="1" x14ac:dyDescent="0.2">
      <c r="A218" s="9"/>
      <c r="B218" s="9"/>
      <c r="C218" s="9"/>
      <c r="D218" s="49"/>
      <c r="E218" s="50"/>
      <c r="F218" s="8"/>
      <c r="G218" s="9"/>
      <c r="H218" s="9"/>
    </row>
    <row r="219" spans="1:8" ht="17" customHeight="1" x14ac:dyDescent="0.2">
      <c r="A219" s="9"/>
      <c r="B219" s="9"/>
      <c r="C219" s="9"/>
      <c r="D219" s="49"/>
      <c r="E219" s="50"/>
      <c r="F219" s="8"/>
      <c r="G219" s="9"/>
      <c r="H219" s="9"/>
    </row>
    <row r="220" spans="1:8" ht="17" customHeight="1" x14ac:dyDescent="0.2">
      <c r="A220" s="9"/>
      <c r="B220" s="9"/>
      <c r="C220" s="9"/>
      <c r="D220" s="49"/>
      <c r="E220" s="50"/>
      <c r="F220" s="8"/>
      <c r="G220" s="9"/>
      <c r="H220" s="9"/>
    </row>
    <row r="221" spans="1:8" ht="17" customHeight="1" x14ac:dyDescent="0.2">
      <c r="A221" s="9"/>
      <c r="B221" s="9"/>
      <c r="C221" s="9"/>
      <c r="D221" s="49"/>
      <c r="E221" s="50"/>
      <c r="F221" s="8"/>
      <c r="G221" s="9"/>
      <c r="H221" s="9"/>
    </row>
    <row r="222" spans="1:8" ht="17" customHeight="1" x14ac:dyDescent="0.2">
      <c r="A222" s="9"/>
      <c r="B222" s="9"/>
      <c r="C222" s="9"/>
      <c r="D222" s="49"/>
      <c r="E222" s="50"/>
      <c r="F222" s="8"/>
      <c r="G222" s="9"/>
      <c r="H222" s="9"/>
    </row>
    <row r="223" spans="1:8" ht="17" customHeight="1" x14ac:dyDescent="0.2">
      <c r="A223" s="9"/>
      <c r="B223" s="9"/>
      <c r="C223" s="9"/>
      <c r="D223" s="49"/>
      <c r="E223" s="50"/>
      <c r="F223" s="8"/>
      <c r="G223" s="9"/>
      <c r="H223" s="9"/>
    </row>
    <row r="224" spans="1:8" ht="17" customHeight="1" x14ac:dyDescent="0.2">
      <c r="A224" s="9"/>
      <c r="B224" s="9"/>
      <c r="C224" s="9"/>
      <c r="D224" s="49"/>
      <c r="E224" s="50"/>
      <c r="F224" s="8"/>
      <c r="G224" s="9"/>
      <c r="H224" s="9"/>
    </row>
    <row r="225" spans="1:8" ht="17" customHeight="1" x14ac:dyDescent="0.2">
      <c r="A225" s="9"/>
      <c r="B225" s="9"/>
      <c r="C225" s="9"/>
      <c r="D225" s="49"/>
      <c r="E225" s="50"/>
      <c r="F225" s="8"/>
      <c r="G225" s="9"/>
      <c r="H225" s="9"/>
    </row>
    <row r="226" spans="1:8" ht="17" customHeight="1" x14ac:dyDescent="0.2">
      <c r="A226" s="9"/>
      <c r="B226" s="9"/>
      <c r="C226" s="9"/>
      <c r="D226" s="49"/>
      <c r="E226" s="50"/>
      <c r="F226" s="8"/>
      <c r="G226" s="9"/>
      <c r="H226" s="9"/>
    </row>
    <row r="227" spans="1:8" ht="17" customHeight="1" x14ac:dyDescent="0.2">
      <c r="A227" s="9"/>
      <c r="B227" s="9"/>
      <c r="C227" s="9"/>
      <c r="D227" s="49"/>
      <c r="E227" s="50"/>
      <c r="F227" s="8"/>
      <c r="G227" s="9"/>
      <c r="H227" s="9"/>
    </row>
    <row r="228" spans="1:8" ht="17" customHeight="1" x14ac:dyDescent="0.2">
      <c r="A228" s="9"/>
      <c r="B228" s="9"/>
      <c r="C228" s="9"/>
      <c r="D228" s="49"/>
      <c r="E228" s="50"/>
      <c r="F228" s="8"/>
      <c r="G228" s="9"/>
      <c r="H228" s="9"/>
    </row>
    <row r="229" spans="1:8" ht="17" customHeight="1" x14ac:dyDescent="0.2">
      <c r="A229" s="9"/>
      <c r="B229" s="9"/>
      <c r="C229" s="9"/>
      <c r="D229" s="49"/>
      <c r="E229" s="50"/>
      <c r="F229" s="8"/>
      <c r="G229" s="9"/>
      <c r="H229" s="9"/>
    </row>
    <row r="230" spans="1:8" ht="17" customHeight="1" x14ac:dyDescent="0.2">
      <c r="A230" s="9"/>
      <c r="B230" s="9"/>
      <c r="C230" s="9"/>
      <c r="D230" s="49"/>
      <c r="E230" s="50"/>
      <c r="F230" s="8"/>
      <c r="G230" s="9"/>
      <c r="H230" s="9"/>
    </row>
    <row r="231" spans="1:8" ht="17" customHeight="1" x14ac:dyDescent="0.2">
      <c r="A231" s="9"/>
      <c r="B231" s="9"/>
      <c r="C231" s="9"/>
      <c r="D231" s="49"/>
      <c r="E231" s="50"/>
      <c r="F231" s="8"/>
      <c r="G231" s="9"/>
      <c r="H231" s="9"/>
    </row>
    <row r="232" spans="1:8" ht="17" customHeight="1" x14ac:dyDescent="0.2">
      <c r="A232" s="9"/>
      <c r="B232" s="9"/>
      <c r="C232" s="9"/>
      <c r="D232" s="49"/>
      <c r="E232" s="50"/>
      <c r="F232" s="8"/>
      <c r="G232" s="9"/>
      <c r="H232" s="9"/>
    </row>
    <row r="233" spans="1:8" ht="17" customHeight="1" x14ac:dyDescent="0.2">
      <c r="A233" s="9"/>
      <c r="B233" s="9"/>
      <c r="C233" s="9"/>
      <c r="D233" s="49"/>
      <c r="E233" s="50"/>
      <c r="F233" s="8"/>
      <c r="G233" s="9"/>
      <c r="H233" s="9"/>
    </row>
    <row r="234" spans="1:8" ht="17" customHeight="1" x14ac:dyDescent="0.2">
      <c r="A234" s="9"/>
      <c r="B234" s="9"/>
      <c r="C234" s="9"/>
      <c r="D234" s="49"/>
      <c r="E234" s="50"/>
      <c r="F234" s="8"/>
      <c r="G234" s="9"/>
      <c r="H234" s="9"/>
    </row>
    <row r="235" spans="1:8" ht="17" customHeight="1" x14ac:dyDescent="0.2">
      <c r="A235" s="9"/>
      <c r="B235" s="9"/>
      <c r="C235" s="9"/>
      <c r="D235" s="49"/>
      <c r="E235" s="50"/>
      <c r="F235" s="8"/>
      <c r="G235" s="9"/>
      <c r="H235" s="9"/>
    </row>
    <row r="236" spans="1:8" ht="17" customHeight="1" x14ac:dyDescent="0.2">
      <c r="A236" s="9"/>
      <c r="B236" s="9"/>
      <c r="C236" s="9"/>
      <c r="D236" s="49"/>
      <c r="E236" s="50"/>
      <c r="F236" s="8"/>
      <c r="G236" s="9"/>
      <c r="H236" s="9"/>
    </row>
    <row r="237" spans="1:8" ht="17" customHeight="1" x14ac:dyDescent="0.2">
      <c r="A237" s="9"/>
      <c r="B237" s="9"/>
      <c r="C237" s="9"/>
      <c r="D237" s="49"/>
      <c r="E237" s="50"/>
      <c r="F237" s="8"/>
      <c r="G237" s="9"/>
      <c r="H237" s="9"/>
    </row>
    <row r="238" spans="1:8" ht="17" customHeight="1" x14ac:dyDescent="0.2">
      <c r="A238" s="9"/>
      <c r="B238" s="9"/>
      <c r="C238" s="9"/>
      <c r="D238" s="49"/>
      <c r="E238" s="50"/>
      <c r="F238" s="8"/>
      <c r="G238" s="9"/>
      <c r="H238" s="9"/>
    </row>
    <row r="239" spans="1:8" ht="17" customHeight="1" x14ac:dyDescent="0.2">
      <c r="A239" s="9"/>
      <c r="B239" s="9"/>
      <c r="C239" s="9"/>
      <c r="D239" s="49"/>
      <c r="E239" s="50"/>
      <c r="F239" s="8"/>
      <c r="G239" s="9"/>
      <c r="H239" s="9"/>
    </row>
    <row r="240" spans="1:8" ht="17" customHeight="1" x14ac:dyDescent="0.2">
      <c r="A240" s="9"/>
      <c r="B240" s="9"/>
      <c r="C240" s="9"/>
      <c r="D240" s="49"/>
      <c r="E240" s="50"/>
      <c r="F240" s="8"/>
      <c r="G240" s="9"/>
      <c r="H240" s="9"/>
    </row>
    <row r="241" spans="1:8" ht="17" customHeight="1" x14ac:dyDescent="0.2">
      <c r="A241" s="9"/>
      <c r="B241" s="9"/>
      <c r="C241" s="9"/>
      <c r="D241" s="49"/>
      <c r="E241" s="50"/>
      <c r="F241" s="8"/>
      <c r="G241" s="9"/>
      <c r="H241" s="9"/>
    </row>
    <row r="242" spans="1:8" ht="17" customHeight="1" x14ac:dyDescent="0.2">
      <c r="A242" s="9"/>
      <c r="B242" s="9"/>
      <c r="C242" s="9"/>
      <c r="D242" s="49"/>
      <c r="E242" s="50"/>
      <c r="F242" s="8"/>
      <c r="G242" s="9"/>
      <c r="H242" s="9"/>
    </row>
    <row r="243" spans="1:8" ht="17" customHeight="1" x14ac:dyDescent="0.2">
      <c r="A243" s="9"/>
      <c r="B243" s="9"/>
      <c r="C243" s="9"/>
      <c r="D243" s="49"/>
      <c r="E243" s="50"/>
      <c r="F243" s="8"/>
      <c r="G243" s="9"/>
      <c r="H243" s="9"/>
    </row>
    <row r="244" spans="1:8" ht="17" customHeight="1" x14ac:dyDescent="0.2">
      <c r="A244" s="9"/>
      <c r="B244" s="9"/>
      <c r="C244" s="9"/>
      <c r="D244" s="49"/>
      <c r="E244" s="50"/>
      <c r="F244" s="8"/>
      <c r="G244" s="9"/>
      <c r="H244" s="9"/>
    </row>
    <row r="245" spans="1:8" ht="17" customHeight="1" x14ac:dyDescent="0.2">
      <c r="A245" s="9"/>
      <c r="B245" s="9"/>
      <c r="C245" s="9"/>
      <c r="D245" s="49"/>
      <c r="E245" s="50"/>
      <c r="F245" s="8"/>
      <c r="G245" s="9"/>
      <c r="H245" s="9"/>
    </row>
    <row r="246" spans="1:8" ht="17" customHeight="1" x14ac:dyDescent="0.2">
      <c r="A246" s="9"/>
      <c r="B246" s="9"/>
      <c r="C246" s="9"/>
      <c r="D246" s="49"/>
      <c r="E246" s="50"/>
      <c r="F246" s="8"/>
      <c r="G246" s="9"/>
      <c r="H246" s="9"/>
    </row>
    <row r="247" spans="1:8" ht="17" customHeight="1" x14ac:dyDescent="0.2">
      <c r="A247" s="9"/>
      <c r="B247" s="9"/>
      <c r="C247" s="9"/>
      <c r="D247" s="49"/>
      <c r="E247" s="50"/>
      <c r="F247" s="8"/>
      <c r="G247" s="9"/>
      <c r="H247" s="9"/>
    </row>
    <row r="248" spans="1:8" ht="17" customHeight="1" x14ac:dyDescent="0.2">
      <c r="A248" s="9"/>
      <c r="B248" s="9"/>
      <c r="C248" s="9"/>
      <c r="D248" s="49"/>
      <c r="E248" s="50"/>
      <c r="F248" s="8"/>
      <c r="G248" s="9"/>
      <c r="H248" s="9"/>
    </row>
    <row r="249" spans="1:8" ht="17" customHeight="1" x14ac:dyDescent="0.2">
      <c r="A249" s="9"/>
      <c r="B249" s="9"/>
      <c r="C249" s="9"/>
      <c r="D249" s="49"/>
      <c r="E249" s="50"/>
      <c r="F249" s="8"/>
      <c r="G249" s="9"/>
      <c r="H249" s="9"/>
    </row>
    <row r="250" spans="1:8" ht="17" customHeight="1" x14ac:dyDescent="0.2">
      <c r="A250" s="9"/>
      <c r="B250" s="9"/>
      <c r="C250" s="9"/>
      <c r="D250" s="49"/>
      <c r="E250" s="50"/>
      <c r="F250" s="8"/>
      <c r="G250" s="9"/>
      <c r="H250" s="9"/>
    </row>
    <row r="251" spans="1:8" ht="17" customHeight="1" x14ac:dyDescent="0.2">
      <c r="A251" s="9"/>
      <c r="B251" s="9"/>
      <c r="C251" s="9"/>
      <c r="D251" s="49"/>
      <c r="E251" s="50"/>
      <c r="F251" s="8"/>
      <c r="G251" s="9"/>
      <c r="H251" s="9"/>
    </row>
    <row r="252" spans="1:8" ht="17" customHeight="1" x14ac:dyDescent="0.2">
      <c r="A252" s="9"/>
      <c r="B252" s="9"/>
      <c r="C252" s="9"/>
      <c r="D252" s="49"/>
      <c r="E252" s="50"/>
      <c r="F252" s="8"/>
      <c r="G252" s="9"/>
      <c r="H252" s="9"/>
    </row>
    <row r="253" spans="1:8" ht="17" customHeight="1" x14ac:dyDescent="0.2">
      <c r="A253" s="9"/>
      <c r="B253" s="9"/>
      <c r="C253" s="9"/>
      <c r="D253" s="49"/>
      <c r="E253" s="50"/>
      <c r="F253" s="8"/>
      <c r="G253" s="9"/>
      <c r="H253" s="9"/>
    </row>
    <row r="254" spans="1:8" ht="17" customHeight="1" x14ac:dyDescent="0.2">
      <c r="A254" s="9"/>
      <c r="B254" s="9"/>
      <c r="C254" s="9"/>
      <c r="D254" s="49"/>
      <c r="E254" s="50"/>
      <c r="F254" s="8"/>
      <c r="G254" s="9"/>
      <c r="H254" s="9"/>
    </row>
    <row r="255" spans="1:8" ht="17" customHeight="1" x14ac:dyDescent="0.2">
      <c r="A255" s="9"/>
      <c r="B255" s="9"/>
      <c r="C255" s="9"/>
      <c r="D255" s="49"/>
      <c r="E255" s="50"/>
      <c r="F255" s="8"/>
      <c r="G255" s="9"/>
      <c r="H255" s="9"/>
    </row>
    <row r="256" spans="1:8" ht="17" customHeight="1" x14ac:dyDescent="0.2">
      <c r="A256" s="9"/>
      <c r="B256" s="9"/>
      <c r="C256" s="9"/>
      <c r="D256" s="49"/>
      <c r="E256" s="50"/>
      <c r="F256" s="8"/>
      <c r="G256" s="9"/>
      <c r="H256" s="9"/>
    </row>
    <row r="257" spans="1:8" ht="17" customHeight="1" x14ac:dyDescent="0.2">
      <c r="A257" s="9"/>
      <c r="B257" s="9"/>
      <c r="C257" s="9"/>
      <c r="D257" s="49"/>
      <c r="E257" s="50"/>
      <c r="F257" s="8"/>
      <c r="G257" s="9"/>
      <c r="H257" s="9"/>
    </row>
    <row r="258" spans="1:8" ht="17" customHeight="1" x14ac:dyDescent="0.2">
      <c r="A258" s="9"/>
      <c r="B258" s="9"/>
      <c r="C258" s="9"/>
      <c r="D258" s="49"/>
      <c r="E258" s="50"/>
      <c r="F258" s="8"/>
      <c r="G258" s="9"/>
      <c r="H258" s="9"/>
    </row>
    <row r="259" spans="1:8" ht="17" customHeight="1" x14ac:dyDescent="0.2">
      <c r="A259" s="9"/>
      <c r="B259" s="9"/>
      <c r="C259" s="9"/>
      <c r="D259" s="49"/>
      <c r="E259" s="50"/>
      <c r="F259" s="8"/>
      <c r="G259" s="9"/>
      <c r="H259" s="9"/>
    </row>
    <row r="260" spans="1:8" ht="17" customHeight="1" x14ac:dyDescent="0.2">
      <c r="A260" s="9"/>
      <c r="B260" s="9"/>
      <c r="C260" s="9"/>
      <c r="D260" s="49"/>
      <c r="E260" s="50"/>
      <c r="F260" s="8"/>
      <c r="G260" s="9"/>
      <c r="H260" s="9"/>
    </row>
    <row r="261" spans="1:8" ht="17" customHeight="1" x14ac:dyDescent="0.2">
      <c r="A261" s="9"/>
      <c r="B261" s="9"/>
      <c r="C261" s="9"/>
      <c r="D261" s="49"/>
      <c r="E261" s="50"/>
      <c r="F261" s="8"/>
      <c r="G261" s="9"/>
      <c r="H261" s="9"/>
    </row>
    <row r="262" spans="1:8" ht="17" customHeight="1" x14ac:dyDescent="0.2">
      <c r="A262" s="9"/>
      <c r="B262" s="9"/>
      <c r="C262" s="9"/>
      <c r="D262" s="49"/>
      <c r="E262" s="50"/>
      <c r="F262" s="8"/>
      <c r="G262" s="9"/>
      <c r="H262" s="9"/>
    </row>
    <row r="263" spans="1:8" ht="17" customHeight="1" x14ac:dyDescent="0.2">
      <c r="A263" s="9"/>
      <c r="B263" s="9"/>
      <c r="C263" s="9"/>
      <c r="D263" s="49"/>
      <c r="E263" s="50"/>
      <c r="F263" s="8"/>
      <c r="G263" s="9"/>
      <c r="H263" s="9"/>
    </row>
    <row r="264" spans="1:8" ht="17" customHeight="1" x14ac:dyDescent="0.2">
      <c r="A264" s="9"/>
      <c r="B264" s="9"/>
      <c r="C264" s="9"/>
      <c r="D264" s="49"/>
      <c r="E264" s="50"/>
      <c r="F264" s="8"/>
      <c r="G264" s="9"/>
      <c r="H264" s="9"/>
    </row>
    <row r="265" spans="1:8" ht="17" customHeight="1" x14ac:dyDescent="0.2">
      <c r="A265" s="9"/>
      <c r="B265" s="9"/>
      <c r="C265" s="9"/>
      <c r="D265" s="49"/>
      <c r="E265" s="50"/>
      <c r="F265" s="8"/>
      <c r="G265" s="9"/>
      <c r="H265" s="9"/>
    </row>
    <row r="266" spans="1:8" ht="17" customHeight="1" x14ac:dyDescent="0.2">
      <c r="A266" s="9"/>
      <c r="B266" s="9"/>
      <c r="C266" s="9"/>
      <c r="D266" s="49"/>
      <c r="E266" s="50"/>
      <c r="F266" s="8"/>
      <c r="G266" s="9"/>
      <c r="H266" s="9"/>
    </row>
    <row r="267" spans="1:8" ht="17" customHeight="1" x14ac:dyDescent="0.2">
      <c r="A267" s="9"/>
      <c r="B267" s="9"/>
      <c r="C267" s="9"/>
      <c r="D267" s="49"/>
      <c r="E267" s="50"/>
      <c r="F267" s="8"/>
      <c r="G267" s="9"/>
      <c r="H267" s="9"/>
    </row>
    <row r="268" spans="1:8" ht="17" customHeight="1" x14ac:dyDescent="0.2">
      <c r="A268" s="9"/>
      <c r="B268" s="9"/>
      <c r="C268" s="9"/>
      <c r="D268" s="49"/>
      <c r="E268" s="50"/>
      <c r="F268" s="8"/>
      <c r="G268" s="9"/>
      <c r="H268" s="9"/>
    </row>
    <row r="269" spans="1:8" ht="17" customHeight="1" x14ac:dyDescent="0.2">
      <c r="A269" s="9"/>
      <c r="B269" s="9"/>
      <c r="C269" s="9"/>
      <c r="D269" s="49"/>
      <c r="E269" s="50"/>
      <c r="F269" s="8"/>
      <c r="G269" s="9"/>
      <c r="H269" s="9"/>
    </row>
    <row r="270" spans="1:8" ht="17" customHeight="1" x14ac:dyDescent="0.2">
      <c r="A270" s="9"/>
      <c r="B270" s="9"/>
      <c r="C270" s="9"/>
      <c r="D270" s="49"/>
      <c r="E270" s="50"/>
      <c r="F270" s="8"/>
      <c r="G270" s="9"/>
      <c r="H270" s="9"/>
    </row>
    <row r="271" spans="1:8" ht="17" customHeight="1" x14ac:dyDescent="0.2">
      <c r="A271" s="9"/>
      <c r="B271" s="9"/>
      <c r="C271" s="9"/>
      <c r="D271" s="49"/>
      <c r="E271" s="50"/>
      <c r="F271" s="8"/>
      <c r="G271" s="9"/>
      <c r="H271" s="9"/>
    </row>
    <row r="272" spans="1:8" ht="17" customHeight="1" x14ac:dyDescent="0.2">
      <c r="A272" s="9"/>
      <c r="B272" s="9"/>
      <c r="C272" s="9"/>
      <c r="D272" s="49"/>
      <c r="E272" s="50"/>
      <c r="F272" s="8"/>
      <c r="G272" s="9"/>
      <c r="H272" s="9"/>
    </row>
    <row r="273" spans="1:8" ht="17" customHeight="1" x14ac:dyDescent="0.2">
      <c r="A273" s="9"/>
      <c r="B273" s="9"/>
      <c r="C273" s="9"/>
      <c r="D273" s="49"/>
      <c r="E273" s="50"/>
      <c r="F273" s="8"/>
      <c r="G273" s="9"/>
      <c r="H273" s="9"/>
    </row>
    <row r="274" spans="1:8" ht="17" customHeight="1" x14ac:dyDescent="0.2">
      <c r="A274" s="9"/>
      <c r="B274" s="9"/>
      <c r="C274" s="9"/>
      <c r="D274" s="49"/>
      <c r="E274" s="50"/>
      <c r="F274" s="8"/>
      <c r="G274" s="9"/>
      <c r="H274" s="9"/>
    </row>
    <row r="275" spans="1:8" ht="17" customHeight="1" x14ac:dyDescent="0.2">
      <c r="A275" s="9"/>
      <c r="B275" s="9"/>
      <c r="C275" s="9"/>
      <c r="D275" s="49"/>
      <c r="E275" s="50"/>
      <c r="F275" s="8"/>
      <c r="G275" s="9"/>
      <c r="H275" s="9"/>
    </row>
    <row r="276" spans="1:8" ht="17" customHeight="1" x14ac:dyDescent="0.2">
      <c r="A276" s="9"/>
      <c r="B276" s="9"/>
      <c r="C276" s="9"/>
      <c r="D276" s="49"/>
      <c r="E276" s="50"/>
      <c r="F276" s="8"/>
      <c r="G276" s="9"/>
      <c r="H276" s="9"/>
    </row>
    <row r="277" spans="1:8" ht="17" customHeight="1" x14ac:dyDescent="0.2">
      <c r="A277" s="9"/>
      <c r="B277" s="9"/>
      <c r="C277" s="9"/>
      <c r="D277" s="49"/>
      <c r="E277" s="50"/>
      <c r="F277" s="8"/>
      <c r="G277" s="9"/>
      <c r="H277" s="9"/>
    </row>
    <row r="278" spans="1:8" ht="17" customHeight="1" x14ac:dyDescent="0.2">
      <c r="A278" s="9"/>
      <c r="B278" s="9"/>
      <c r="C278" s="9"/>
      <c r="D278" s="49"/>
      <c r="E278" s="50"/>
      <c r="F278" s="8"/>
      <c r="G278" s="9"/>
      <c r="H278" s="9"/>
    </row>
    <row r="279" spans="1:8" ht="17" customHeight="1" x14ac:dyDescent="0.2">
      <c r="A279" s="9"/>
      <c r="B279" s="9"/>
      <c r="C279" s="9"/>
      <c r="D279" s="49"/>
      <c r="E279" s="50"/>
      <c r="F279" s="8"/>
      <c r="G279" s="9"/>
      <c r="H279" s="9"/>
    </row>
    <row r="280" spans="1:8" ht="17" customHeight="1" x14ac:dyDescent="0.2">
      <c r="A280" s="9"/>
      <c r="B280" s="9"/>
      <c r="C280" s="9"/>
      <c r="D280" s="49"/>
      <c r="E280" s="50"/>
      <c r="F280" s="8"/>
      <c r="G280" s="9"/>
      <c r="H280" s="9"/>
    </row>
    <row r="281" spans="1:8" ht="17" customHeight="1" x14ac:dyDescent="0.2">
      <c r="A281" s="9"/>
      <c r="B281" s="9"/>
      <c r="C281" s="9"/>
      <c r="D281" s="49"/>
      <c r="E281" s="50"/>
      <c r="F281" s="8"/>
      <c r="G281" s="9"/>
      <c r="H281" s="9"/>
    </row>
    <row r="282" spans="1:8" ht="17" customHeight="1" x14ac:dyDescent="0.2">
      <c r="A282" s="9"/>
      <c r="B282" s="9"/>
      <c r="C282" s="9"/>
      <c r="D282" s="49"/>
      <c r="E282" s="50"/>
      <c r="F282" s="8"/>
      <c r="G282" s="9"/>
      <c r="H282" s="9"/>
    </row>
    <row r="283" spans="1:8" ht="17" customHeight="1" x14ac:dyDescent="0.2">
      <c r="A283" s="9"/>
      <c r="B283" s="9"/>
      <c r="C283" s="9"/>
      <c r="D283" s="49"/>
      <c r="E283" s="50"/>
      <c r="F283" s="8"/>
      <c r="G283" s="9"/>
      <c r="H283" s="9"/>
    </row>
    <row r="284" spans="1:8" ht="17" customHeight="1" x14ac:dyDescent="0.2">
      <c r="A284" s="9"/>
      <c r="B284" s="9"/>
      <c r="C284" s="9"/>
      <c r="D284" s="49"/>
      <c r="E284" s="50"/>
      <c r="F284" s="8"/>
      <c r="G284" s="9"/>
      <c r="H284" s="9"/>
    </row>
    <row r="285" spans="1:8" ht="17" customHeight="1" x14ac:dyDescent="0.2">
      <c r="A285" s="9"/>
      <c r="B285" s="9"/>
      <c r="C285" s="9"/>
      <c r="D285" s="49"/>
      <c r="E285" s="50"/>
      <c r="F285" s="8"/>
      <c r="G285" s="9"/>
      <c r="H285" s="9"/>
    </row>
    <row r="286" spans="1:8" ht="17" customHeight="1" x14ac:dyDescent="0.2">
      <c r="A286" s="9"/>
      <c r="B286" s="9"/>
      <c r="C286" s="9"/>
      <c r="D286" s="49"/>
      <c r="E286" s="50"/>
      <c r="F286" s="8"/>
      <c r="G286" s="9"/>
      <c r="H286" s="9"/>
    </row>
    <row r="287" spans="1:8" ht="17" customHeight="1" x14ac:dyDescent="0.2">
      <c r="A287" s="9"/>
      <c r="B287" s="9"/>
      <c r="C287" s="9"/>
      <c r="D287" s="49"/>
      <c r="E287" s="50"/>
      <c r="F287" s="8"/>
      <c r="G287" s="9"/>
      <c r="H287" s="9"/>
    </row>
    <row r="288" spans="1:8" ht="17" customHeight="1" x14ac:dyDescent="0.2">
      <c r="A288" s="9"/>
      <c r="B288" s="9"/>
      <c r="C288" s="9"/>
      <c r="D288" s="49"/>
      <c r="E288" s="50"/>
      <c r="F288" s="8"/>
      <c r="G288" s="9"/>
      <c r="H288" s="9"/>
    </row>
    <row r="289" spans="1:8" ht="17" customHeight="1" x14ac:dyDescent="0.2">
      <c r="A289" s="9"/>
      <c r="B289" s="9"/>
      <c r="C289" s="9"/>
      <c r="D289" s="49"/>
      <c r="E289" s="50"/>
      <c r="F289" s="8"/>
      <c r="G289" s="9"/>
      <c r="H289" s="9"/>
    </row>
    <row r="290" spans="1:8" ht="17" customHeight="1" x14ac:dyDescent="0.2">
      <c r="A290" s="9"/>
      <c r="B290" s="9"/>
      <c r="C290" s="9"/>
      <c r="D290" s="49"/>
      <c r="E290" s="50"/>
      <c r="F290" s="8"/>
      <c r="G290" s="9"/>
      <c r="H290" s="9"/>
    </row>
    <row r="291" spans="1:8" ht="17" customHeight="1" x14ac:dyDescent="0.2">
      <c r="A291" s="9"/>
      <c r="B291" s="9"/>
      <c r="C291" s="9"/>
      <c r="D291" s="49"/>
      <c r="E291" s="50"/>
      <c r="F291" s="8"/>
      <c r="G291" s="9"/>
      <c r="H291" s="9"/>
    </row>
    <row r="292" spans="1:8" ht="17" customHeight="1" x14ac:dyDescent="0.2">
      <c r="A292" s="9"/>
      <c r="B292" s="9"/>
      <c r="C292" s="9"/>
      <c r="D292" s="49"/>
      <c r="E292" s="50"/>
      <c r="F292" s="8"/>
      <c r="G292" s="9"/>
      <c r="H292" s="9"/>
    </row>
    <row r="293" spans="1:8" ht="17" customHeight="1" x14ac:dyDescent="0.2">
      <c r="A293" s="9"/>
      <c r="B293" s="9"/>
      <c r="C293" s="9"/>
      <c r="D293" s="49"/>
      <c r="E293" s="50"/>
      <c r="F293" s="8"/>
      <c r="G293" s="9"/>
      <c r="H293" s="9"/>
    </row>
    <row r="294" spans="1:8" ht="17" customHeight="1" x14ac:dyDescent="0.2">
      <c r="A294" s="9"/>
      <c r="B294" s="9"/>
      <c r="C294" s="9"/>
      <c r="D294" s="49"/>
      <c r="E294" s="50"/>
      <c r="F294" s="8"/>
      <c r="G294" s="9"/>
      <c r="H294" s="9"/>
    </row>
    <row r="295" spans="1:8" ht="17" customHeight="1" x14ac:dyDescent="0.2">
      <c r="A295" s="9"/>
      <c r="B295" s="9"/>
      <c r="C295" s="9"/>
      <c r="D295" s="49"/>
      <c r="E295" s="50"/>
      <c r="F295" s="8"/>
      <c r="G295" s="9"/>
      <c r="H295" s="9"/>
    </row>
    <row r="296" spans="1:8" ht="17" customHeight="1" x14ac:dyDescent="0.2">
      <c r="A296" s="9"/>
      <c r="B296" s="9"/>
      <c r="C296" s="9"/>
      <c r="D296" s="49"/>
      <c r="E296" s="50"/>
      <c r="F296" s="8"/>
      <c r="G296" s="9"/>
      <c r="H296" s="9"/>
    </row>
    <row r="297" spans="1:8" ht="17" customHeight="1" x14ac:dyDescent="0.2">
      <c r="A297" s="9"/>
      <c r="B297" s="9"/>
      <c r="C297" s="9"/>
      <c r="D297" s="49"/>
      <c r="E297" s="50"/>
      <c r="F297" s="8"/>
      <c r="G297" s="9"/>
      <c r="H297" s="9"/>
    </row>
    <row r="298" spans="1:8" ht="17" customHeight="1" x14ac:dyDescent="0.2">
      <c r="A298" s="9"/>
      <c r="B298" s="9"/>
      <c r="C298" s="9"/>
      <c r="D298" s="49"/>
      <c r="E298" s="50"/>
      <c r="F298" s="8"/>
      <c r="G298" s="9"/>
      <c r="H298" s="9"/>
    </row>
    <row r="299" spans="1:8" ht="17" customHeight="1" x14ac:dyDescent="0.2">
      <c r="A299" s="9"/>
      <c r="B299" s="9"/>
      <c r="C299" s="9"/>
      <c r="D299" s="49"/>
      <c r="E299" s="50"/>
      <c r="F299" s="8"/>
      <c r="G299" s="9"/>
      <c r="H299" s="9"/>
    </row>
    <row r="300" spans="1:8" ht="17" customHeight="1" x14ac:dyDescent="0.2">
      <c r="A300" s="9"/>
      <c r="B300" s="9"/>
      <c r="C300" s="9"/>
      <c r="D300" s="49"/>
      <c r="E300" s="50"/>
      <c r="F300" s="8"/>
      <c r="G300" s="9"/>
      <c r="H300" s="9"/>
    </row>
    <row r="301" spans="1:8" ht="17" customHeight="1" x14ac:dyDescent="0.2">
      <c r="A301" s="9"/>
      <c r="B301" s="9"/>
      <c r="C301" s="9"/>
      <c r="D301" s="49"/>
      <c r="E301" s="50"/>
      <c r="F301" s="8"/>
      <c r="G301" s="9"/>
      <c r="H301" s="9"/>
    </row>
    <row r="302" spans="1:8" ht="17" customHeight="1" x14ac:dyDescent="0.2">
      <c r="A302" s="9"/>
      <c r="B302" s="9"/>
      <c r="C302" s="9"/>
      <c r="D302" s="49"/>
      <c r="E302" s="50"/>
      <c r="F302" s="8"/>
      <c r="G302" s="9"/>
      <c r="H302" s="9"/>
    </row>
    <row r="303" spans="1:8" ht="17" customHeight="1" x14ac:dyDescent="0.2">
      <c r="A303" s="9"/>
      <c r="B303" s="9"/>
      <c r="C303" s="9"/>
      <c r="D303" s="49"/>
      <c r="E303" s="50"/>
      <c r="F303" s="8"/>
      <c r="G303" s="9"/>
      <c r="H303" s="9"/>
    </row>
    <row r="304" spans="1:8" ht="17" customHeight="1" x14ac:dyDescent="0.2">
      <c r="A304" s="9"/>
      <c r="B304" s="9"/>
      <c r="C304" s="9"/>
      <c r="D304" s="49"/>
      <c r="E304" s="50"/>
      <c r="F304" s="8"/>
      <c r="G304" s="9"/>
      <c r="H304" s="9"/>
    </row>
    <row r="305" spans="1:8" ht="17" customHeight="1" x14ac:dyDescent="0.2">
      <c r="A305" s="9"/>
      <c r="B305" s="9"/>
      <c r="C305" s="9"/>
      <c r="D305" s="49"/>
      <c r="E305" s="51"/>
      <c r="F305" s="8"/>
      <c r="G305" s="9"/>
      <c r="H305" s="9"/>
    </row>
  </sheetData>
  <pageMargins left="0.7" right="0.7"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14"/>
  <sheetViews>
    <sheetView defaultGridColor="0" colorId="12" workbookViewId="0"/>
  </sheetViews>
  <sheetFormatPr baseColWidth="10" defaultColWidth="11" defaultRowHeight="16" customHeight="1" x14ac:dyDescent="0.2"/>
  <cols>
    <col min="1" max="1" width="9.6640625" style="5" customWidth="1"/>
    <col min="2" max="2" width="8.1640625" style="5" customWidth="1"/>
    <col min="3" max="3" width="13" style="5" customWidth="1"/>
    <col min="4" max="4" width="24.1640625" style="5" customWidth="1"/>
    <col min="5" max="5" width="22.1640625" style="5" customWidth="1"/>
    <col min="6" max="6" width="23.1640625" style="5" customWidth="1"/>
    <col min="7" max="7" width="24.83203125" style="5" customWidth="1"/>
    <col min="8" max="8" width="14.1640625" style="5" customWidth="1"/>
    <col min="9" max="9" width="34.1640625" style="5" customWidth="1"/>
    <col min="10" max="10" width="23.6640625" style="5" customWidth="1"/>
    <col min="11" max="11" width="13.6640625" style="5" customWidth="1"/>
    <col min="12" max="12" width="18.5" style="5" customWidth="1"/>
    <col min="13" max="13" width="21.1640625" style="5" customWidth="1"/>
    <col min="14" max="14" width="15" style="5" customWidth="1"/>
    <col min="15" max="15" width="34.1640625" style="5" customWidth="1"/>
    <col min="16" max="16" width="14.5" style="5" customWidth="1"/>
    <col min="17" max="17" width="21.83203125" style="5" customWidth="1"/>
    <col min="18" max="18" width="32.33203125" style="5" customWidth="1"/>
    <col min="19" max="22" width="21.83203125" style="5" customWidth="1"/>
    <col min="23" max="23" width="17.6640625" style="5" customWidth="1"/>
    <col min="24" max="24" width="24" style="5" customWidth="1"/>
    <col min="25" max="25" width="29.83203125" style="5" customWidth="1"/>
    <col min="26" max="26" width="26.6640625" style="5" customWidth="1"/>
    <col min="27" max="28" width="31.1640625" style="5" customWidth="1"/>
    <col min="29" max="29" width="17.6640625" style="5" customWidth="1"/>
    <col min="30" max="30" width="24" style="5" customWidth="1"/>
    <col min="31" max="31" width="29.83203125" style="5" customWidth="1"/>
    <col min="32" max="32" width="26.6640625" style="5" customWidth="1"/>
    <col min="33" max="34" width="31.1640625" style="5" customWidth="1"/>
    <col min="35" max="50" width="11" style="5" customWidth="1"/>
    <col min="51" max="256" width="11" style="52" customWidth="1"/>
  </cols>
  <sheetData>
    <row r="1" spans="1:40" s="31" customFormat="1" ht="17" customHeight="1" x14ac:dyDescent="0.2">
      <c r="A1" s="53" t="s">
        <v>27</v>
      </c>
      <c r="B1" s="54" t="s">
        <v>31</v>
      </c>
      <c r="C1" s="54" t="s">
        <v>33</v>
      </c>
      <c r="D1" s="54" t="s">
        <v>171</v>
      </c>
      <c r="E1" s="54" t="s">
        <v>134</v>
      </c>
      <c r="F1" s="54" t="s">
        <v>136</v>
      </c>
      <c r="G1" s="54" t="s">
        <v>169</v>
      </c>
      <c r="H1" s="54" t="s">
        <v>175</v>
      </c>
      <c r="I1" s="54" t="s">
        <v>173</v>
      </c>
      <c r="J1" s="54" t="s">
        <v>177</v>
      </c>
      <c r="K1" s="54" t="s">
        <v>180</v>
      </c>
      <c r="L1" s="54" t="s">
        <v>191</v>
      </c>
      <c r="M1" s="54" t="s">
        <v>182</v>
      </c>
      <c r="N1" s="54" t="s">
        <v>184</v>
      </c>
      <c r="O1" s="54" t="s">
        <v>187</v>
      </c>
      <c r="P1" s="54" t="s">
        <v>189</v>
      </c>
      <c r="Q1" s="54" t="s">
        <v>193</v>
      </c>
      <c r="R1" s="54" t="s">
        <v>196</v>
      </c>
      <c r="S1" s="54" t="s">
        <v>198</v>
      </c>
      <c r="T1" s="54" t="s">
        <v>200</v>
      </c>
      <c r="U1" s="54" t="s">
        <v>202</v>
      </c>
      <c r="V1" s="54" t="s">
        <v>204</v>
      </c>
      <c r="W1" s="54" t="s">
        <v>206</v>
      </c>
      <c r="X1" s="54" t="s">
        <v>208</v>
      </c>
      <c r="Y1" s="54" t="s">
        <v>210</v>
      </c>
      <c r="Z1" s="54" t="s">
        <v>212</v>
      </c>
      <c r="AA1" s="54" t="s">
        <v>214</v>
      </c>
      <c r="AB1" s="54" t="s">
        <v>216</v>
      </c>
      <c r="AC1" s="54" t="s">
        <v>218</v>
      </c>
      <c r="AD1" s="54" t="s">
        <v>220</v>
      </c>
      <c r="AE1" s="54" t="s">
        <v>222</v>
      </c>
      <c r="AF1" s="54" t="s">
        <v>224</v>
      </c>
      <c r="AG1" s="54" t="s">
        <v>226</v>
      </c>
      <c r="AH1" s="54" t="s">
        <v>228</v>
      </c>
      <c r="AI1" s="54" t="s">
        <v>230</v>
      </c>
      <c r="AJ1" s="44" t="s">
        <v>232</v>
      </c>
      <c r="AK1" s="11" t="s">
        <v>234</v>
      </c>
      <c r="AL1" s="11" t="s">
        <v>236</v>
      </c>
      <c r="AM1" s="11" t="s">
        <v>238</v>
      </c>
      <c r="AN1" s="11" t="s">
        <v>240</v>
      </c>
    </row>
    <row r="2" spans="1:40" s="32" customFormat="1" ht="17" customHeight="1" x14ac:dyDescent="0.2">
      <c r="A2" s="24">
        <v>1</v>
      </c>
      <c r="B2" s="24">
        <v>1</v>
      </c>
      <c r="C2" s="24">
        <v>1</v>
      </c>
      <c r="D2" s="25" t="s">
        <v>263</v>
      </c>
      <c r="E2" s="25" t="str">
        <f t="shared" ref="E2:E11" si="0">CONCATENATE(F2,"__",J2)</f>
        <v>s001_1__DNA</v>
      </c>
      <c r="F2" s="25" t="s">
        <v>283</v>
      </c>
      <c r="H2" s="55" t="s">
        <v>284</v>
      </c>
      <c r="I2" s="46" t="s">
        <v>264</v>
      </c>
      <c r="J2" s="56" t="s">
        <v>285</v>
      </c>
      <c r="K2" s="55" t="s">
        <v>284</v>
      </c>
      <c r="L2" s="57" t="s">
        <v>286</v>
      </c>
      <c r="M2" s="25" t="s">
        <v>287</v>
      </c>
      <c r="N2" s="45" t="s">
        <v>288</v>
      </c>
      <c r="O2" s="46" t="s">
        <v>264</v>
      </c>
      <c r="P2" s="57" t="s">
        <v>289</v>
      </c>
      <c r="Q2" s="25" t="s">
        <v>290</v>
      </c>
      <c r="AJ2" s="11" t="s">
        <v>265</v>
      </c>
      <c r="AK2" s="11" t="s">
        <v>266</v>
      </c>
      <c r="AL2" s="11" t="s">
        <v>267</v>
      </c>
      <c r="AM2" s="11" t="s">
        <v>291</v>
      </c>
    </row>
    <row r="3" spans="1:40" s="32" customFormat="1" ht="17" customHeight="1" x14ac:dyDescent="0.2">
      <c r="A3" s="32">
        <v>1</v>
      </c>
      <c r="B3" s="32">
        <v>1</v>
      </c>
      <c r="C3" s="32">
        <v>1</v>
      </c>
      <c r="D3" s="11" t="s">
        <v>263</v>
      </c>
      <c r="E3" s="11" t="str">
        <f t="shared" si="0"/>
        <v>s001_2__DNA</v>
      </c>
      <c r="F3" s="11" t="s">
        <v>292</v>
      </c>
      <c r="H3" s="55" t="s">
        <v>284</v>
      </c>
      <c r="I3" s="46" t="s">
        <v>264</v>
      </c>
      <c r="J3" s="58" t="s">
        <v>285</v>
      </c>
      <c r="K3" s="55" t="s">
        <v>284</v>
      </c>
      <c r="L3" s="44" t="s">
        <v>286</v>
      </c>
      <c r="M3" s="11" t="s">
        <v>287</v>
      </c>
      <c r="N3" s="47" t="s">
        <v>288</v>
      </c>
      <c r="O3" s="46" t="s">
        <v>264</v>
      </c>
      <c r="P3" s="44" t="s">
        <v>289</v>
      </c>
      <c r="Q3" s="11" t="s">
        <v>290</v>
      </c>
      <c r="AJ3" s="11" t="s">
        <v>265</v>
      </c>
      <c r="AK3" s="11" t="s">
        <v>266</v>
      </c>
      <c r="AL3" s="11" t="s">
        <v>267</v>
      </c>
      <c r="AM3" s="11" t="s">
        <v>293</v>
      </c>
    </row>
    <row r="4" spans="1:40" s="32" customFormat="1" ht="17" customHeight="1" x14ac:dyDescent="0.2">
      <c r="A4" s="32">
        <v>1</v>
      </c>
      <c r="B4" s="32">
        <v>1</v>
      </c>
      <c r="C4" s="32">
        <v>1</v>
      </c>
      <c r="D4" s="11" t="s">
        <v>268</v>
      </c>
      <c r="E4" s="11" t="str">
        <f t="shared" si="0"/>
        <v>s002_1__DNA</v>
      </c>
      <c r="F4" s="11" t="s">
        <v>294</v>
      </c>
      <c r="H4" s="55" t="s">
        <v>284</v>
      </c>
      <c r="I4" s="46" t="s">
        <v>264</v>
      </c>
      <c r="J4" s="58" t="s">
        <v>285</v>
      </c>
      <c r="K4" s="55" t="s">
        <v>284</v>
      </c>
      <c r="L4" s="44" t="s">
        <v>286</v>
      </c>
      <c r="M4" s="11" t="s">
        <v>287</v>
      </c>
      <c r="N4" s="47" t="s">
        <v>288</v>
      </c>
      <c r="O4" s="46" t="s">
        <v>264</v>
      </c>
      <c r="P4" s="44" t="s">
        <v>289</v>
      </c>
      <c r="Q4" s="11" t="s">
        <v>290</v>
      </c>
      <c r="AJ4" s="11" t="s">
        <v>265</v>
      </c>
      <c r="AK4" s="11" t="s">
        <v>269</v>
      </c>
      <c r="AL4" s="11" t="s">
        <v>270</v>
      </c>
      <c r="AM4" s="11" t="s">
        <v>291</v>
      </c>
    </row>
    <row r="5" spans="1:40" s="32" customFormat="1" ht="17" customHeight="1" x14ac:dyDescent="0.2">
      <c r="A5" s="32">
        <v>1</v>
      </c>
      <c r="B5" s="32">
        <v>1</v>
      </c>
      <c r="C5" s="32">
        <v>1</v>
      </c>
      <c r="D5" s="11" t="s">
        <v>271</v>
      </c>
      <c r="E5" s="11" t="str">
        <f t="shared" si="0"/>
        <v>s003_1__DNA</v>
      </c>
      <c r="F5" s="11" t="s">
        <v>295</v>
      </c>
      <c r="H5" s="55" t="s">
        <v>284</v>
      </c>
      <c r="I5" s="46" t="s">
        <v>264</v>
      </c>
      <c r="J5" s="58" t="s">
        <v>285</v>
      </c>
      <c r="K5" s="55" t="s">
        <v>284</v>
      </c>
      <c r="L5" s="44" t="s">
        <v>286</v>
      </c>
      <c r="M5" s="11" t="s">
        <v>287</v>
      </c>
      <c r="N5" s="47" t="s">
        <v>288</v>
      </c>
      <c r="O5" s="46" t="s">
        <v>264</v>
      </c>
      <c r="P5" s="44" t="s">
        <v>289</v>
      </c>
      <c r="Q5" s="11" t="s">
        <v>290</v>
      </c>
      <c r="AJ5" s="11" t="s">
        <v>265</v>
      </c>
      <c r="AK5" s="11" t="s">
        <v>272</v>
      </c>
      <c r="AL5" s="11" t="s">
        <v>273</v>
      </c>
      <c r="AM5" s="11" t="s">
        <v>291</v>
      </c>
    </row>
    <row r="6" spans="1:40" s="32" customFormat="1" ht="17" customHeight="1" x14ac:dyDescent="0.2">
      <c r="A6" s="32">
        <v>1</v>
      </c>
      <c r="B6" s="32">
        <v>1</v>
      </c>
      <c r="C6" s="32">
        <v>1</v>
      </c>
      <c r="D6" s="11" t="s">
        <v>271</v>
      </c>
      <c r="E6" s="11" t="str">
        <f t="shared" si="0"/>
        <v>s003_2__DNA</v>
      </c>
      <c r="F6" s="11" t="s">
        <v>296</v>
      </c>
      <c r="H6" s="55" t="s">
        <v>284</v>
      </c>
      <c r="I6" s="46" t="s">
        <v>264</v>
      </c>
      <c r="J6" s="58" t="s">
        <v>285</v>
      </c>
      <c r="K6" s="55" t="s">
        <v>284</v>
      </c>
      <c r="L6" s="44" t="s">
        <v>286</v>
      </c>
      <c r="M6" s="11" t="s">
        <v>287</v>
      </c>
      <c r="N6" s="47" t="s">
        <v>288</v>
      </c>
      <c r="O6" s="46" t="s">
        <v>264</v>
      </c>
      <c r="P6" s="44" t="s">
        <v>289</v>
      </c>
      <c r="Q6" s="11" t="s">
        <v>290</v>
      </c>
      <c r="AJ6" s="11" t="s">
        <v>265</v>
      </c>
      <c r="AK6" s="11" t="s">
        <v>272</v>
      </c>
      <c r="AL6" s="11" t="s">
        <v>273</v>
      </c>
      <c r="AM6" s="11" t="s">
        <v>293</v>
      </c>
    </row>
    <row r="7" spans="1:40" s="32" customFormat="1" ht="17" customHeight="1" x14ac:dyDescent="0.2">
      <c r="A7" s="32">
        <v>1</v>
      </c>
      <c r="B7" s="32">
        <v>1</v>
      </c>
      <c r="C7" s="32">
        <v>1</v>
      </c>
      <c r="D7" s="11" t="s">
        <v>271</v>
      </c>
      <c r="E7" s="11" t="str">
        <f t="shared" si="0"/>
        <v>s003_3__DNA</v>
      </c>
      <c r="F7" s="11" t="s">
        <v>297</v>
      </c>
      <c r="H7" s="55" t="s">
        <v>284</v>
      </c>
      <c r="I7" s="46" t="s">
        <v>264</v>
      </c>
      <c r="J7" s="58" t="s">
        <v>285</v>
      </c>
      <c r="K7" s="55" t="s">
        <v>284</v>
      </c>
      <c r="L7" s="44" t="s">
        <v>286</v>
      </c>
      <c r="M7" s="11" t="s">
        <v>287</v>
      </c>
      <c r="N7" s="47" t="s">
        <v>288</v>
      </c>
      <c r="O7" s="46" t="s">
        <v>264</v>
      </c>
      <c r="P7" s="44" t="s">
        <v>289</v>
      </c>
      <c r="Q7" s="11" t="s">
        <v>290</v>
      </c>
      <c r="AJ7" s="11" t="s">
        <v>265</v>
      </c>
      <c r="AK7" s="11" t="s">
        <v>272</v>
      </c>
      <c r="AL7" s="11" t="s">
        <v>273</v>
      </c>
      <c r="AM7" s="11" t="s">
        <v>298</v>
      </c>
    </row>
    <row r="8" spans="1:40" s="32" customFormat="1" ht="17" customHeight="1" x14ac:dyDescent="0.2">
      <c r="A8" s="32">
        <v>1</v>
      </c>
      <c r="B8" s="32">
        <v>2</v>
      </c>
      <c r="C8" s="32">
        <v>1</v>
      </c>
      <c r="D8" s="32">
        <v>1004</v>
      </c>
      <c r="E8" s="11" t="str">
        <f t="shared" si="0"/>
        <v>1004_L1.D443__DNA</v>
      </c>
      <c r="F8" s="11" t="s">
        <v>299</v>
      </c>
      <c r="H8" s="55" t="s">
        <v>300</v>
      </c>
      <c r="I8" s="46" t="s">
        <v>274</v>
      </c>
      <c r="J8" s="58" t="s">
        <v>285</v>
      </c>
      <c r="K8" s="55" t="s">
        <v>300</v>
      </c>
      <c r="L8" s="44" t="s">
        <v>286</v>
      </c>
      <c r="M8" s="11" t="s">
        <v>287</v>
      </c>
      <c r="N8" s="47" t="s">
        <v>288</v>
      </c>
      <c r="O8" s="46" t="s">
        <v>274</v>
      </c>
      <c r="P8" s="44" t="s">
        <v>289</v>
      </c>
      <c r="Q8" s="11" t="s">
        <v>290</v>
      </c>
      <c r="AJ8" s="11" t="s">
        <v>275</v>
      </c>
      <c r="AK8" s="11" t="s">
        <v>276</v>
      </c>
      <c r="AL8" s="11" t="s">
        <v>277</v>
      </c>
      <c r="AN8" s="32">
        <v>0</v>
      </c>
    </row>
    <row r="9" spans="1:40" s="32" customFormat="1" ht="17" customHeight="1" x14ac:dyDescent="0.2">
      <c r="A9" s="32">
        <v>1</v>
      </c>
      <c r="B9" s="32">
        <v>2</v>
      </c>
      <c r="C9" s="32">
        <v>1</v>
      </c>
      <c r="D9" s="32">
        <v>1004</v>
      </c>
      <c r="E9" s="11" t="str">
        <f t="shared" si="0"/>
        <v>1004_L2.D443__DNA</v>
      </c>
      <c r="F9" s="11" t="s">
        <v>301</v>
      </c>
      <c r="H9" s="55" t="s">
        <v>300</v>
      </c>
      <c r="I9" s="46" t="s">
        <v>274</v>
      </c>
      <c r="J9" s="58" t="s">
        <v>285</v>
      </c>
      <c r="K9" s="55" t="s">
        <v>300</v>
      </c>
      <c r="L9" s="44" t="s">
        <v>286</v>
      </c>
      <c r="M9" s="11" t="s">
        <v>287</v>
      </c>
      <c r="N9" s="47" t="s">
        <v>288</v>
      </c>
      <c r="O9" s="46" t="s">
        <v>274</v>
      </c>
      <c r="P9" s="44" t="s">
        <v>289</v>
      </c>
      <c r="Q9" s="11" t="s">
        <v>290</v>
      </c>
      <c r="AJ9" s="11" t="s">
        <v>275</v>
      </c>
      <c r="AK9" s="11" t="s">
        <v>276</v>
      </c>
      <c r="AL9" s="11" t="s">
        <v>277</v>
      </c>
      <c r="AN9" s="32">
        <v>1</v>
      </c>
    </row>
    <row r="10" spans="1:40" s="32" customFormat="1" ht="17" customHeight="1" x14ac:dyDescent="0.2">
      <c r="A10" s="32">
        <v>1</v>
      </c>
      <c r="B10" s="32">
        <v>2</v>
      </c>
      <c r="C10" s="32">
        <v>1</v>
      </c>
      <c r="D10" s="32">
        <v>1022</v>
      </c>
      <c r="E10" s="11" t="str">
        <f t="shared" si="0"/>
        <v>1022_L1.D354__DNA</v>
      </c>
      <c r="F10" s="11" t="s">
        <v>302</v>
      </c>
      <c r="H10" s="55" t="s">
        <v>300</v>
      </c>
      <c r="I10" s="46" t="s">
        <v>274</v>
      </c>
      <c r="J10" s="58" t="s">
        <v>285</v>
      </c>
      <c r="K10" s="55" t="s">
        <v>300</v>
      </c>
      <c r="L10" s="44" t="s">
        <v>286</v>
      </c>
      <c r="M10" s="11" t="s">
        <v>287</v>
      </c>
      <c r="N10" s="47" t="s">
        <v>288</v>
      </c>
      <c r="O10" s="46" t="s">
        <v>274</v>
      </c>
      <c r="P10" s="44" t="s">
        <v>289</v>
      </c>
      <c r="Q10" s="11" t="s">
        <v>290</v>
      </c>
      <c r="AJ10" s="11" t="s">
        <v>275</v>
      </c>
      <c r="AK10" s="11" t="s">
        <v>278</v>
      </c>
      <c r="AL10" s="11" t="s">
        <v>279</v>
      </c>
      <c r="AN10" s="32">
        <v>0</v>
      </c>
    </row>
    <row r="11" spans="1:40" s="32" customFormat="1" ht="17" customHeight="1" x14ac:dyDescent="0.2">
      <c r="A11" s="32">
        <v>1</v>
      </c>
      <c r="B11" s="32">
        <v>2</v>
      </c>
      <c r="C11" s="32">
        <v>1</v>
      </c>
      <c r="D11" s="32">
        <v>1058</v>
      </c>
      <c r="E11" s="11" t="str">
        <f t="shared" si="0"/>
        <v>1058_L3.D125__DNA</v>
      </c>
      <c r="F11" s="11" t="s">
        <v>303</v>
      </c>
      <c r="H11" s="55" t="s">
        <v>300</v>
      </c>
      <c r="I11" s="46" t="s">
        <v>274</v>
      </c>
      <c r="J11" s="58" t="s">
        <v>285</v>
      </c>
      <c r="K11" s="55" t="s">
        <v>300</v>
      </c>
      <c r="L11" s="44" t="s">
        <v>286</v>
      </c>
      <c r="M11" s="11" t="s">
        <v>287</v>
      </c>
      <c r="N11" s="47" t="s">
        <v>288</v>
      </c>
      <c r="O11" s="46" t="s">
        <v>274</v>
      </c>
      <c r="P11" s="44" t="s">
        <v>289</v>
      </c>
      <c r="Q11" s="11" t="s">
        <v>290</v>
      </c>
      <c r="AJ11" s="11" t="s">
        <v>275</v>
      </c>
      <c r="AK11" s="11" t="s">
        <v>280</v>
      </c>
      <c r="AL11" s="11" t="s">
        <v>281</v>
      </c>
      <c r="AN11" s="32">
        <v>0</v>
      </c>
    </row>
    <row r="12" spans="1:40" s="32" customFormat="1" ht="17" customHeight="1" x14ac:dyDescent="0.2">
      <c r="H12" s="59"/>
      <c r="I12" s="50"/>
      <c r="K12" s="59"/>
      <c r="O12" s="50"/>
    </row>
    <row r="13" spans="1:40" s="32" customFormat="1" ht="17" customHeight="1" x14ac:dyDescent="0.2">
      <c r="H13" s="59"/>
      <c r="I13" s="50"/>
      <c r="K13" s="59"/>
      <c r="O13" s="50"/>
    </row>
    <row r="14" spans="1:40" s="32" customFormat="1" ht="17" customHeight="1" x14ac:dyDescent="0.2">
      <c r="H14" s="59"/>
      <c r="I14" s="50"/>
      <c r="K14" s="59"/>
      <c r="O14" s="50"/>
    </row>
    <row r="15" spans="1:40" s="32" customFormat="1" ht="17" customHeight="1" x14ac:dyDescent="0.2">
      <c r="H15" s="59"/>
      <c r="I15" s="50"/>
      <c r="K15" s="59"/>
      <c r="O15" s="50"/>
    </row>
    <row r="16" spans="1:40" s="32" customFormat="1" ht="17" customHeight="1" x14ac:dyDescent="0.2">
      <c r="H16" s="59"/>
      <c r="I16" s="50"/>
      <c r="K16" s="59"/>
      <c r="O16" s="50"/>
    </row>
    <row r="17" spans="8:15" s="32" customFormat="1" ht="17" customHeight="1" x14ac:dyDescent="0.2">
      <c r="H17" s="59"/>
      <c r="I17" s="50"/>
      <c r="K17" s="59"/>
      <c r="O17" s="50"/>
    </row>
    <row r="18" spans="8:15" s="32" customFormat="1" ht="17" customHeight="1" x14ac:dyDescent="0.2">
      <c r="H18" s="59"/>
      <c r="I18" s="50"/>
      <c r="K18" s="59"/>
      <c r="O18" s="50"/>
    </row>
    <row r="19" spans="8:15" s="32" customFormat="1" ht="17" customHeight="1" x14ac:dyDescent="0.2">
      <c r="H19" s="59"/>
      <c r="I19" s="50"/>
      <c r="K19" s="59"/>
      <c r="O19" s="50"/>
    </row>
    <row r="20" spans="8:15" s="32" customFormat="1" ht="17" customHeight="1" x14ac:dyDescent="0.2">
      <c r="H20" s="59"/>
      <c r="I20" s="50"/>
      <c r="K20" s="59"/>
      <c r="O20" s="50"/>
    </row>
    <row r="21" spans="8:15" s="32" customFormat="1" ht="17" customHeight="1" x14ac:dyDescent="0.2">
      <c r="H21" s="59"/>
      <c r="I21" s="50"/>
      <c r="K21" s="59"/>
      <c r="O21" s="50"/>
    </row>
    <row r="22" spans="8:15" s="32" customFormat="1" ht="17" customHeight="1" x14ac:dyDescent="0.2">
      <c r="H22" s="59"/>
      <c r="I22" s="50"/>
      <c r="K22" s="59"/>
      <c r="O22" s="50"/>
    </row>
    <row r="23" spans="8:15" s="32" customFormat="1" ht="17" customHeight="1" x14ac:dyDescent="0.2">
      <c r="H23" s="59"/>
      <c r="I23" s="50"/>
      <c r="K23" s="59"/>
      <c r="O23" s="50"/>
    </row>
    <row r="24" spans="8:15" s="32" customFormat="1" ht="17" customHeight="1" x14ac:dyDescent="0.2">
      <c r="H24" s="59"/>
      <c r="I24" s="50"/>
      <c r="K24" s="59"/>
      <c r="O24" s="50"/>
    </row>
    <row r="25" spans="8:15" s="32" customFormat="1" ht="17" customHeight="1" x14ac:dyDescent="0.2">
      <c r="H25" s="59"/>
      <c r="I25" s="50"/>
      <c r="K25" s="59"/>
      <c r="O25" s="50"/>
    </row>
    <row r="26" spans="8:15" s="32" customFormat="1" ht="17" customHeight="1" x14ac:dyDescent="0.2">
      <c r="H26" s="59"/>
      <c r="I26" s="50"/>
      <c r="K26" s="59"/>
      <c r="O26" s="50"/>
    </row>
    <row r="27" spans="8:15" s="32" customFormat="1" ht="17" customHeight="1" x14ac:dyDescent="0.2">
      <c r="H27" s="59"/>
      <c r="I27" s="50"/>
      <c r="K27" s="59"/>
      <c r="O27" s="50"/>
    </row>
    <row r="28" spans="8:15" s="32" customFormat="1" ht="17" customHeight="1" x14ac:dyDescent="0.2">
      <c r="H28" s="59"/>
      <c r="I28" s="50"/>
      <c r="K28" s="59"/>
      <c r="O28" s="50"/>
    </row>
    <row r="29" spans="8:15" s="32" customFormat="1" ht="17" customHeight="1" x14ac:dyDescent="0.2">
      <c r="H29" s="59"/>
      <c r="I29" s="50"/>
      <c r="K29" s="59"/>
      <c r="O29" s="50"/>
    </row>
    <row r="30" spans="8:15" s="32" customFormat="1" ht="17" customHeight="1" x14ac:dyDescent="0.2">
      <c r="H30" s="59"/>
      <c r="I30" s="50"/>
      <c r="K30" s="59"/>
      <c r="O30" s="50"/>
    </row>
    <row r="31" spans="8:15" s="32" customFormat="1" ht="17" customHeight="1" x14ac:dyDescent="0.2">
      <c r="H31" s="59"/>
      <c r="I31" s="50"/>
      <c r="K31" s="59"/>
      <c r="O31" s="50"/>
    </row>
    <row r="32" spans="8:15" s="32" customFormat="1" ht="17" customHeight="1" x14ac:dyDescent="0.2">
      <c r="H32" s="59"/>
      <c r="I32" s="50"/>
      <c r="K32" s="59"/>
      <c r="O32" s="50"/>
    </row>
    <row r="33" spans="8:15" s="32" customFormat="1" ht="17" customHeight="1" x14ac:dyDescent="0.2">
      <c r="H33" s="59"/>
      <c r="I33" s="50"/>
      <c r="K33" s="59"/>
      <c r="O33" s="50"/>
    </row>
    <row r="34" spans="8:15" s="32" customFormat="1" ht="17" customHeight="1" x14ac:dyDescent="0.2">
      <c r="H34" s="59"/>
      <c r="I34" s="50"/>
      <c r="K34" s="59"/>
      <c r="O34" s="50"/>
    </row>
    <row r="35" spans="8:15" s="32" customFormat="1" ht="17" customHeight="1" x14ac:dyDescent="0.2">
      <c r="H35" s="59"/>
      <c r="I35" s="50"/>
      <c r="K35" s="59"/>
      <c r="O35" s="50"/>
    </row>
    <row r="36" spans="8:15" s="32" customFormat="1" ht="17" customHeight="1" x14ac:dyDescent="0.2">
      <c r="H36" s="59"/>
      <c r="I36" s="50"/>
      <c r="K36" s="59"/>
      <c r="O36" s="50"/>
    </row>
    <row r="37" spans="8:15" s="32" customFormat="1" ht="17" customHeight="1" x14ac:dyDescent="0.2">
      <c r="H37" s="59"/>
      <c r="I37" s="50"/>
      <c r="K37" s="59"/>
      <c r="O37" s="50"/>
    </row>
    <row r="38" spans="8:15" s="32" customFormat="1" ht="17" customHeight="1" x14ac:dyDescent="0.2">
      <c r="H38" s="59"/>
      <c r="I38" s="50"/>
      <c r="K38" s="59"/>
      <c r="O38" s="50"/>
    </row>
    <row r="39" spans="8:15" s="32" customFormat="1" ht="17" customHeight="1" x14ac:dyDescent="0.2">
      <c r="H39" s="59"/>
      <c r="I39" s="50"/>
      <c r="K39" s="59"/>
      <c r="O39" s="50"/>
    </row>
    <row r="40" spans="8:15" s="32" customFormat="1" ht="17" customHeight="1" x14ac:dyDescent="0.2">
      <c r="H40" s="59"/>
      <c r="I40" s="50"/>
      <c r="K40" s="59"/>
      <c r="O40" s="50"/>
    </row>
    <row r="41" spans="8:15" s="32" customFormat="1" ht="17" customHeight="1" x14ac:dyDescent="0.2">
      <c r="H41" s="59"/>
      <c r="I41" s="50"/>
      <c r="K41" s="59"/>
      <c r="O41" s="50"/>
    </row>
    <row r="42" spans="8:15" s="32" customFormat="1" ht="17" customHeight="1" x14ac:dyDescent="0.2">
      <c r="H42" s="59"/>
      <c r="I42" s="50"/>
      <c r="K42" s="59"/>
      <c r="O42" s="50"/>
    </row>
    <row r="43" spans="8:15" s="32" customFormat="1" ht="17" customHeight="1" x14ac:dyDescent="0.2">
      <c r="H43" s="59"/>
      <c r="I43" s="50"/>
      <c r="K43" s="59"/>
      <c r="O43" s="50"/>
    </row>
    <row r="44" spans="8:15" s="32" customFormat="1" ht="17" customHeight="1" x14ac:dyDescent="0.2">
      <c r="H44" s="59"/>
      <c r="I44" s="50"/>
      <c r="K44" s="59"/>
      <c r="O44" s="50"/>
    </row>
    <row r="45" spans="8:15" s="32" customFormat="1" ht="17" customHeight="1" x14ac:dyDescent="0.2">
      <c r="H45" s="59"/>
      <c r="I45" s="50"/>
      <c r="K45" s="59"/>
      <c r="O45" s="50"/>
    </row>
    <row r="46" spans="8:15" s="32" customFormat="1" ht="17" customHeight="1" x14ac:dyDescent="0.2">
      <c r="H46" s="59"/>
      <c r="I46" s="50"/>
      <c r="K46" s="59"/>
      <c r="O46" s="50"/>
    </row>
    <row r="47" spans="8:15" s="32" customFormat="1" ht="17" customHeight="1" x14ac:dyDescent="0.2">
      <c r="H47" s="59"/>
      <c r="I47" s="50"/>
      <c r="K47" s="59"/>
      <c r="O47" s="50"/>
    </row>
    <row r="48" spans="8:15" s="32" customFormat="1" ht="17" customHeight="1" x14ac:dyDescent="0.2">
      <c r="H48" s="59"/>
      <c r="I48" s="50"/>
      <c r="K48" s="59"/>
      <c r="O48" s="50"/>
    </row>
    <row r="49" spans="8:15" s="32" customFormat="1" ht="17" customHeight="1" x14ac:dyDescent="0.2">
      <c r="H49" s="59"/>
      <c r="I49" s="50"/>
      <c r="K49" s="59"/>
      <c r="O49" s="50"/>
    </row>
    <row r="50" spans="8:15" s="32" customFormat="1" ht="17" customHeight="1" x14ac:dyDescent="0.2">
      <c r="H50" s="59"/>
      <c r="I50" s="50"/>
      <c r="K50" s="59"/>
      <c r="O50" s="50"/>
    </row>
    <row r="51" spans="8:15" s="32" customFormat="1" ht="17" customHeight="1" x14ac:dyDescent="0.2">
      <c r="H51" s="59"/>
      <c r="I51" s="50"/>
      <c r="K51" s="59"/>
      <c r="O51" s="50"/>
    </row>
    <row r="52" spans="8:15" s="32" customFormat="1" ht="17" customHeight="1" x14ac:dyDescent="0.2">
      <c r="H52" s="59"/>
      <c r="I52" s="50"/>
      <c r="K52" s="59"/>
      <c r="O52" s="50"/>
    </row>
    <row r="53" spans="8:15" s="32" customFormat="1" ht="17" customHeight="1" x14ac:dyDescent="0.2">
      <c r="H53" s="59"/>
      <c r="I53" s="50"/>
      <c r="K53" s="59"/>
      <c r="O53" s="50"/>
    </row>
    <row r="54" spans="8:15" s="32" customFormat="1" ht="17" customHeight="1" x14ac:dyDescent="0.2">
      <c r="H54" s="59"/>
      <c r="I54" s="50"/>
      <c r="K54" s="59"/>
      <c r="O54" s="50"/>
    </row>
    <row r="55" spans="8:15" s="32" customFormat="1" ht="17" customHeight="1" x14ac:dyDescent="0.2">
      <c r="H55" s="59"/>
      <c r="I55" s="50"/>
      <c r="K55" s="59"/>
      <c r="O55" s="50"/>
    </row>
    <row r="56" spans="8:15" s="32" customFormat="1" ht="17" customHeight="1" x14ac:dyDescent="0.2">
      <c r="H56" s="59"/>
      <c r="I56" s="50"/>
      <c r="K56" s="59"/>
      <c r="O56" s="50"/>
    </row>
    <row r="57" spans="8:15" s="32" customFormat="1" ht="17" customHeight="1" x14ac:dyDescent="0.2">
      <c r="H57" s="59"/>
      <c r="I57" s="50"/>
      <c r="K57" s="59"/>
      <c r="O57" s="50"/>
    </row>
    <row r="58" spans="8:15" s="32" customFormat="1" ht="17" customHeight="1" x14ac:dyDescent="0.2">
      <c r="H58" s="59"/>
      <c r="I58" s="50"/>
      <c r="K58" s="59"/>
      <c r="O58" s="50"/>
    </row>
    <row r="59" spans="8:15" s="32" customFormat="1" ht="17" customHeight="1" x14ac:dyDescent="0.2">
      <c r="H59" s="59"/>
      <c r="I59" s="50"/>
      <c r="K59" s="59"/>
      <c r="O59" s="50"/>
    </row>
    <row r="60" spans="8:15" s="32" customFormat="1" ht="17" customHeight="1" x14ac:dyDescent="0.2">
      <c r="H60" s="59"/>
      <c r="I60" s="50"/>
      <c r="K60" s="59"/>
      <c r="O60" s="50"/>
    </row>
    <row r="61" spans="8:15" s="32" customFormat="1" ht="17" customHeight="1" x14ac:dyDescent="0.2">
      <c r="H61" s="59"/>
      <c r="I61" s="50"/>
      <c r="K61" s="59"/>
      <c r="O61" s="50"/>
    </row>
    <row r="62" spans="8:15" s="32" customFormat="1" ht="17" customHeight="1" x14ac:dyDescent="0.2">
      <c r="H62" s="59"/>
      <c r="I62" s="50"/>
      <c r="K62" s="59"/>
      <c r="O62" s="50"/>
    </row>
    <row r="63" spans="8:15" s="32" customFormat="1" ht="17" customHeight="1" x14ac:dyDescent="0.2">
      <c r="H63" s="59"/>
      <c r="I63" s="50"/>
      <c r="K63" s="59"/>
      <c r="O63" s="50"/>
    </row>
    <row r="64" spans="8:15" s="32" customFormat="1" ht="17" customHeight="1" x14ac:dyDescent="0.2">
      <c r="H64" s="59"/>
      <c r="I64" s="50"/>
      <c r="K64" s="59"/>
      <c r="O64" s="50"/>
    </row>
    <row r="65" spans="8:15" s="32" customFormat="1" ht="17" customHeight="1" x14ac:dyDescent="0.2">
      <c r="H65" s="59"/>
      <c r="I65" s="50"/>
      <c r="K65" s="59"/>
      <c r="O65" s="50"/>
    </row>
    <row r="66" spans="8:15" s="32" customFormat="1" ht="17" customHeight="1" x14ac:dyDescent="0.2">
      <c r="H66" s="59"/>
      <c r="I66" s="50"/>
      <c r="K66" s="59"/>
      <c r="O66" s="50"/>
    </row>
    <row r="67" spans="8:15" s="32" customFormat="1" ht="17" customHeight="1" x14ac:dyDescent="0.2">
      <c r="H67" s="59"/>
      <c r="I67" s="50"/>
      <c r="K67" s="59"/>
      <c r="O67" s="50"/>
    </row>
    <row r="68" spans="8:15" s="32" customFormat="1" ht="17" customHeight="1" x14ac:dyDescent="0.2">
      <c r="H68" s="59"/>
      <c r="I68" s="50"/>
      <c r="K68" s="59"/>
      <c r="O68" s="50"/>
    </row>
    <row r="69" spans="8:15" s="32" customFormat="1" ht="17" customHeight="1" x14ac:dyDescent="0.2">
      <c r="H69" s="59"/>
      <c r="I69" s="50"/>
      <c r="K69" s="59"/>
      <c r="O69" s="50"/>
    </row>
    <row r="70" spans="8:15" s="32" customFormat="1" ht="17" customHeight="1" x14ac:dyDescent="0.2">
      <c r="H70" s="59"/>
      <c r="I70" s="50"/>
      <c r="K70" s="59"/>
      <c r="O70" s="50"/>
    </row>
    <row r="71" spans="8:15" s="32" customFormat="1" ht="17" customHeight="1" x14ac:dyDescent="0.2">
      <c r="H71" s="59"/>
      <c r="I71" s="50"/>
      <c r="K71" s="59"/>
      <c r="O71" s="50"/>
    </row>
    <row r="72" spans="8:15" s="32" customFormat="1" ht="17" customHeight="1" x14ac:dyDescent="0.2">
      <c r="H72" s="59"/>
      <c r="I72" s="50"/>
      <c r="K72" s="59"/>
      <c r="O72" s="50"/>
    </row>
    <row r="73" spans="8:15" s="32" customFormat="1" ht="17" customHeight="1" x14ac:dyDescent="0.2">
      <c r="H73" s="59"/>
      <c r="I73" s="50"/>
      <c r="K73" s="59"/>
      <c r="O73" s="50"/>
    </row>
    <row r="74" spans="8:15" s="32" customFormat="1" ht="17" customHeight="1" x14ac:dyDescent="0.2">
      <c r="H74" s="59"/>
      <c r="I74" s="50"/>
      <c r="K74" s="59"/>
      <c r="O74" s="50"/>
    </row>
    <row r="75" spans="8:15" s="32" customFormat="1" ht="17" customHeight="1" x14ac:dyDescent="0.2">
      <c r="H75" s="59"/>
      <c r="I75" s="50"/>
      <c r="K75" s="59"/>
      <c r="O75" s="50"/>
    </row>
    <row r="76" spans="8:15" s="32" customFormat="1" ht="17" customHeight="1" x14ac:dyDescent="0.2">
      <c r="H76" s="59"/>
      <c r="I76" s="50"/>
      <c r="K76" s="59"/>
      <c r="O76" s="50"/>
    </row>
    <row r="77" spans="8:15" s="32" customFormat="1" ht="17" customHeight="1" x14ac:dyDescent="0.2">
      <c r="H77" s="59"/>
      <c r="I77" s="50"/>
      <c r="K77" s="59"/>
      <c r="O77" s="50"/>
    </row>
    <row r="78" spans="8:15" s="32" customFormat="1" ht="17" customHeight="1" x14ac:dyDescent="0.2">
      <c r="H78" s="59"/>
      <c r="I78" s="50"/>
      <c r="K78" s="59"/>
      <c r="O78" s="50"/>
    </row>
    <row r="79" spans="8:15" s="32" customFormat="1" ht="17" customHeight="1" x14ac:dyDescent="0.2">
      <c r="H79" s="59"/>
      <c r="I79" s="50"/>
      <c r="K79" s="59"/>
      <c r="O79" s="50"/>
    </row>
    <row r="80" spans="8:15" s="32" customFormat="1" ht="17" customHeight="1" x14ac:dyDescent="0.2">
      <c r="H80" s="59"/>
      <c r="I80" s="50"/>
      <c r="K80" s="59"/>
      <c r="O80" s="50"/>
    </row>
    <row r="81" spans="8:15" s="32" customFormat="1" ht="17" customHeight="1" x14ac:dyDescent="0.2">
      <c r="H81" s="59"/>
      <c r="I81" s="50"/>
      <c r="K81" s="59"/>
      <c r="O81" s="50"/>
    </row>
    <row r="82" spans="8:15" s="32" customFormat="1" ht="17" customHeight="1" x14ac:dyDescent="0.2">
      <c r="H82" s="59"/>
      <c r="I82" s="50"/>
      <c r="K82" s="59"/>
      <c r="O82" s="50"/>
    </row>
    <row r="83" spans="8:15" s="32" customFormat="1" ht="17" customHeight="1" x14ac:dyDescent="0.2">
      <c r="H83" s="59"/>
      <c r="I83" s="50"/>
      <c r="K83" s="59"/>
      <c r="O83" s="50"/>
    </row>
    <row r="84" spans="8:15" s="32" customFormat="1" ht="17" customHeight="1" x14ac:dyDescent="0.2">
      <c r="H84" s="59"/>
      <c r="I84" s="50"/>
      <c r="K84" s="59"/>
      <c r="O84" s="50"/>
    </row>
    <row r="85" spans="8:15" s="32" customFormat="1" ht="17" customHeight="1" x14ac:dyDescent="0.2">
      <c r="H85" s="59"/>
      <c r="I85" s="50"/>
      <c r="K85" s="59"/>
      <c r="O85" s="50"/>
    </row>
    <row r="86" spans="8:15" s="32" customFormat="1" ht="17" customHeight="1" x14ac:dyDescent="0.2">
      <c r="H86" s="59"/>
      <c r="I86" s="50"/>
      <c r="K86" s="59"/>
      <c r="O86" s="50"/>
    </row>
    <row r="87" spans="8:15" s="32" customFormat="1" ht="17" customHeight="1" x14ac:dyDescent="0.2">
      <c r="H87" s="59"/>
      <c r="I87" s="50"/>
      <c r="K87" s="59"/>
      <c r="O87" s="50"/>
    </row>
    <row r="88" spans="8:15" s="32" customFormat="1" ht="17" customHeight="1" x14ac:dyDescent="0.2">
      <c r="H88" s="59"/>
      <c r="I88" s="50"/>
      <c r="K88" s="59"/>
      <c r="O88" s="50"/>
    </row>
    <row r="89" spans="8:15" s="32" customFormat="1" ht="17" customHeight="1" x14ac:dyDescent="0.2">
      <c r="H89" s="59"/>
      <c r="I89" s="50"/>
      <c r="K89" s="59"/>
      <c r="O89" s="50"/>
    </row>
    <row r="90" spans="8:15" s="32" customFormat="1" ht="17" customHeight="1" x14ac:dyDescent="0.2">
      <c r="H90" s="59"/>
      <c r="I90" s="50"/>
      <c r="K90" s="59"/>
      <c r="O90" s="50"/>
    </row>
    <row r="91" spans="8:15" s="32" customFormat="1" ht="17" customHeight="1" x14ac:dyDescent="0.2">
      <c r="H91" s="59"/>
      <c r="I91" s="50"/>
      <c r="K91" s="59"/>
      <c r="O91" s="50"/>
    </row>
    <row r="92" spans="8:15" s="32" customFormat="1" ht="17" customHeight="1" x14ac:dyDescent="0.2">
      <c r="H92" s="59"/>
      <c r="I92" s="50"/>
      <c r="K92" s="59"/>
      <c r="O92" s="50"/>
    </row>
    <row r="93" spans="8:15" s="32" customFormat="1" ht="17" customHeight="1" x14ac:dyDescent="0.2">
      <c r="H93" s="59"/>
      <c r="I93" s="50"/>
      <c r="K93" s="59"/>
      <c r="O93" s="50"/>
    </row>
    <row r="94" spans="8:15" s="32" customFormat="1" ht="17" customHeight="1" x14ac:dyDescent="0.2">
      <c r="H94" s="59"/>
      <c r="I94" s="50"/>
      <c r="K94" s="59"/>
      <c r="O94" s="50"/>
    </row>
    <row r="95" spans="8:15" s="32" customFormat="1" ht="17" customHeight="1" x14ac:dyDescent="0.2">
      <c r="H95" s="59"/>
      <c r="I95" s="50"/>
      <c r="K95" s="59"/>
      <c r="O95" s="50"/>
    </row>
    <row r="96" spans="8:15" s="32" customFormat="1" ht="17" customHeight="1" x14ac:dyDescent="0.2">
      <c r="H96" s="59"/>
      <c r="I96" s="50"/>
      <c r="K96" s="59"/>
      <c r="O96" s="50"/>
    </row>
    <row r="97" spans="8:15" s="32" customFormat="1" ht="17" customHeight="1" x14ac:dyDescent="0.2">
      <c r="H97" s="59"/>
      <c r="I97" s="50"/>
      <c r="K97" s="59"/>
      <c r="O97" s="50"/>
    </row>
    <row r="98" spans="8:15" s="32" customFormat="1" ht="17" customHeight="1" x14ac:dyDescent="0.2">
      <c r="H98" s="59"/>
      <c r="I98" s="50"/>
      <c r="K98" s="59"/>
      <c r="O98" s="50"/>
    </row>
    <row r="99" spans="8:15" s="32" customFormat="1" ht="17" customHeight="1" x14ac:dyDescent="0.2">
      <c r="H99" s="59"/>
      <c r="I99" s="50"/>
      <c r="K99" s="59"/>
      <c r="O99" s="50"/>
    </row>
    <row r="100" spans="8:15" s="32" customFormat="1" ht="17" customHeight="1" x14ac:dyDescent="0.2">
      <c r="H100" s="59"/>
      <c r="I100" s="50"/>
      <c r="K100" s="59"/>
      <c r="O100" s="50"/>
    </row>
    <row r="101" spans="8:15" s="32" customFormat="1" ht="17" customHeight="1" x14ac:dyDescent="0.2">
      <c r="H101" s="59"/>
      <c r="I101" s="50"/>
      <c r="K101" s="59"/>
      <c r="O101" s="50"/>
    </row>
    <row r="102" spans="8:15" s="32" customFormat="1" ht="17" customHeight="1" x14ac:dyDescent="0.2">
      <c r="H102" s="59"/>
      <c r="I102" s="50"/>
      <c r="K102" s="59"/>
      <c r="O102" s="50"/>
    </row>
    <row r="103" spans="8:15" s="32" customFormat="1" ht="17" customHeight="1" x14ac:dyDescent="0.2">
      <c r="H103" s="59"/>
      <c r="I103" s="50"/>
      <c r="K103" s="59"/>
      <c r="O103" s="50"/>
    </row>
    <row r="104" spans="8:15" s="32" customFormat="1" ht="17" customHeight="1" x14ac:dyDescent="0.2">
      <c r="H104" s="59"/>
      <c r="I104" s="50"/>
      <c r="K104" s="59"/>
      <c r="O104" s="50"/>
    </row>
    <row r="105" spans="8:15" s="32" customFormat="1" ht="17" customHeight="1" x14ac:dyDescent="0.2">
      <c r="H105" s="59"/>
      <c r="I105" s="50"/>
      <c r="K105" s="59"/>
      <c r="O105" s="50"/>
    </row>
    <row r="106" spans="8:15" s="32" customFormat="1" ht="17" customHeight="1" x14ac:dyDescent="0.2">
      <c r="H106" s="59"/>
      <c r="I106" s="50"/>
      <c r="K106" s="59"/>
      <c r="O106" s="50"/>
    </row>
    <row r="107" spans="8:15" s="32" customFormat="1" ht="17" customHeight="1" x14ac:dyDescent="0.2">
      <c r="H107" s="59"/>
      <c r="I107" s="50"/>
      <c r="K107" s="59"/>
      <c r="O107" s="50"/>
    </row>
    <row r="108" spans="8:15" s="32" customFormat="1" ht="17" customHeight="1" x14ac:dyDescent="0.2">
      <c r="H108" s="59"/>
      <c r="I108" s="50"/>
      <c r="K108" s="59"/>
      <c r="O108" s="50"/>
    </row>
    <row r="109" spans="8:15" s="32" customFormat="1" ht="17" customHeight="1" x14ac:dyDescent="0.2">
      <c r="H109" s="59"/>
      <c r="I109" s="50"/>
      <c r="K109" s="59"/>
      <c r="O109" s="50"/>
    </row>
    <row r="110" spans="8:15" s="32" customFormat="1" ht="17" customHeight="1" x14ac:dyDescent="0.2">
      <c r="H110" s="59"/>
      <c r="I110" s="50"/>
      <c r="K110" s="59"/>
      <c r="O110" s="50"/>
    </row>
    <row r="111" spans="8:15" s="32" customFormat="1" ht="17" customHeight="1" x14ac:dyDescent="0.2">
      <c r="H111" s="59"/>
      <c r="I111" s="50"/>
      <c r="K111" s="59"/>
      <c r="O111" s="50"/>
    </row>
    <row r="112" spans="8:15" s="32" customFormat="1" ht="17" customHeight="1" x14ac:dyDescent="0.2">
      <c r="H112" s="59"/>
      <c r="I112" s="50"/>
      <c r="K112" s="59"/>
      <c r="O112" s="50"/>
    </row>
    <row r="113" spans="8:15" s="32" customFormat="1" ht="17" customHeight="1" x14ac:dyDescent="0.2">
      <c r="H113" s="59"/>
      <c r="I113" s="50"/>
      <c r="K113" s="59"/>
      <c r="O113" s="50"/>
    </row>
    <row r="114" spans="8:15" s="32" customFormat="1" ht="17" customHeight="1" x14ac:dyDescent="0.2">
      <c r="H114" s="59"/>
      <c r="I114" s="50"/>
      <c r="K114" s="59"/>
      <c r="O114" s="50"/>
    </row>
    <row r="115" spans="8:15" s="32" customFormat="1" ht="17" customHeight="1" x14ac:dyDescent="0.2">
      <c r="H115" s="59"/>
      <c r="I115" s="50"/>
      <c r="K115" s="59"/>
      <c r="O115" s="50"/>
    </row>
    <row r="116" spans="8:15" s="32" customFormat="1" ht="17" customHeight="1" x14ac:dyDescent="0.2">
      <c r="H116" s="59"/>
      <c r="I116" s="50"/>
      <c r="K116" s="59"/>
      <c r="O116" s="50"/>
    </row>
    <row r="117" spans="8:15" s="32" customFormat="1" ht="17" customHeight="1" x14ac:dyDescent="0.2">
      <c r="H117" s="59"/>
      <c r="I117" s="50"/>
      <c r="K117" s="59"/>
      <c r="O117" s="50"/>
    </row>
    <row r="118" spans="8:15" s="32" customFormat="1" ht="17" customHeight="1" x14ac:dyDescent="0.2">
      <c r="H118" s="59"/>
      <c r="I118" s="50"/>
      <c r="K118" s="59"/>
      <c r="O118" s="50"/>
    </row>
    <row r="119" spans="8:15" s="32" customFormat="1" ht="17" customHeight="1" x14ac:dyDescent="0.2">
      <c r="H119" s="59"/>
      <c r="I119" s="50"/>
      <c r="K119" s="59"/>
      <c r="O119" s="50"/>
    </row>
    <row r="120" spans="8:15" s="32" customFormat="1" ht="17" customHeight="1" x14ac:dyDescent="0.2">
      <c r="H120" s="59"/>
      <c r="I120" s="50"/>
      <c r="K120" s="59"/>
      <c r="O120" s="50"/>
    </row>
    <row r="121" spans="8:15" s="32" customFormat="1" ht="17" customHeight="1" x14ac:dyDescent="0.2">
      <c r="H121" s="59"/>
      <c r="I121" s="50"/>
      <c r="K121" s="59"/>
      <c r="O121" s="50"/>
    </row>
    <row r="122" spans="8:15" s="32" customFormat="1" ht="17" customHeight="1" x14ac:dyDescent="0.2">
      <c r="H122" s="59"/>
      <c r="I122" s="50"/>
      <c r="K122" s="59"/>
      <c r="O122" s="50"/>
    </row>
    <row r="123" spans="8:15" s="32" customFormat="1" ht="17" customHeight="1" x14ac:dyDescent="0.2">
      <c r="H123" s="59"/>
      <c r="I123" s="50"/>
      <c r="K123" s="59"/>
      <c r="O123" s="50"/>
    </row>
    <row r="124" spans="8:15" s="32" customFormat="1" ht="17" customHeight="1" x14ac:dyDescent="0.2">
      <c r="H124" s="59"/>
      <c r="I124" s="50"/>
      <c r="K124" s="59"/>
      <c r="O124" s="50"/>
    </row>
    <row r="125" spans="8:15" s="32" customFormat="1" ht="17" customHeight="1" x14ac:dyDescent="0.2">
      <c r="H125" s="59"/>
      <c r="I125" s="50"/>
      <c r="K125" s="59"/>
      <c r="O125" s="50"/>
    </row>
    <row r="126" spans="8:15" s="32" customFormat="1" ht="17" customHeight="1" x14ac:dyDescent="0.2">
      <c r="H126" s="59"/>
      <c r="I126" s="50"/>
      <c r="K126" s="59"/>
      <c r="O126" s="50"/>
    </row>
    <row r="127" spans="8:15" s="32" customFormat="1" ht="17" customHeight="1" x14ac:dyDescent="0.2">
      <c r="H127" s="59"/>
      <c r="I127" s="50"/>
      <c r="K127" s="59"/>
      <c r="O127" s="50"/>
    </row>
    <row r="128" spans="8:15" s="32" customFormat="1" ht="17" customHeight="1" x14ac:dyDescent="0.2">
      <c r="H128" s="59"/>
      <c r="I128" s="50"/>
      <c r="K128" s="59"/>
      <c r="O128" s="50"/>
    </row>
    <row r="129" spans="8:15" s="32" customFormat="1" ht="17" customHeight="1" x14ac:dyDescent="0.2">
      <c r="H129" s="59"/>
      <c r="I129" s="50"/>
      <c r="K129" s="59"/>
      <c r="O129" s="50"/>
    </row>
    <row r="130" spans="8:15" s="32" customFormat="1" ht="17" customHeight="1" x14ac:dyDescent="0.2">
      <c r="H130" s="59"/>
      <c r="I130" s="50"/>
      <c r="K130" s="59"/>
      <c r="O130" s="50"/>
    </row>
    <row r="131" spans="8:15" s="32" customFormat="1" ht="17" customHeight="1" x14ac:dyDescent="0.2">
      <c r="H131" s="59"/>
      <c r="I131" s="50"/>
      <c r="K131" s="59"/>
      <c r="O131" s="50"/>
    </row>
    <row r="132" spans="8:15" s="32" customFormat="1" ht="17" customHeight="1" x14ac:dyDescent="0.2">
      <c r="H132" s="59"/>
      <c r="I132" s="50"/>
      <c r="K132" s="59"/>
      <c r="O132" s="50"/>
    </row>
    <row r="133" spans="8:15" s="32" customFormat="1" ht="17" customHeight="1" x14ac:dyDescent="0.2">
      <c r="H133" s="59"/>
      <c r="I133" s="50"/>
      <c r="K133" s="59"/>
      <c r="O133" s="50"/>
    </row>
    <row r="134" spans="8:15" s="32" customFormat="1" ht="17" customHeight="1" x14ac:dyDescent="0.2">
      <c r="H134" s="59"/>
      <c r="I134" s="50"/>
      <c r="K134" s="59"/>
      <c r="O134" s="50"/>
    </row>
    <row r="135" spans="8:15" s="32" customFormat="1" ht="17" customHeight="1" x14ac:dyDescent="0.2">
      <c r="H135" s="59"/>
      <c r="I135" s="50"/>
      <c r="K135" s="59"/>
      <c r="O135" s="50"/>
    </row>
    <row r="136" spans="8:15" s="32" customFormat="1" ht="17" customHeight="1" x14ac:dyDescent="0.2">
      <c r="H136" s="59"/>
      <c r="I136" s="50"/>
      <c r="K136" s="59"/>
      <c r="O136" s="50"/>
    </row>
    <row r="137" spans="8:15" s="32" customFormat="1" ht="17" customHeight="1" x14ac:dyDescent="0.2">
      <c r="H137" s="59"/>
      <c r="I137" s="50"/>
      <c r="K137" s="59"/>
      <c r="O137" s="50"/>
    </row>
    <row r="138" spans="8:15" s="32" customFormat="1" ht="17" customHeight="1" x14ac:dyDescent="0.2">
      <c r="H138" s="59"/>
      <c r="I138" s="50"/>
      <c r="K138" s="59"/>
      <c r="O138" s="50"/>
    </row>
    <row r="139" spans="8:15" s="32" customFormat="1" ht="17" customHeight="1" x14ac:dyDescent="0.2">
      <c r="H139" s="59"/>
      <c r="I139" s="50"/>
      <c r="K139" s="59"/>
      <c r="O139" s="50"/>
    </row>
    <row r="140" spans="8:15" s="32" customFormat="1" ht="17" customHeight="1" x14ac:dyDescent="0.2">
      <c r="H140" s="59"/>
      <c r="I140" s="50"/>
      <c r="K140" s="59"/>
      <c r="O140" s="50"/>
    </row>
    <row r="141" spans="8:15" s="32" customFormat="1" ht="17" customHeight="1" x14ac:dyDescent="0.2">
      <c r="H141" s="59"/>
      <c r="I141" s="50"/>
      <c r="K141" s="59"/>
      <c r="O141" s="50"/>
    </row>
    <row r="142" spans="8:15" s="32" customFormat="1" ht="17" customHeight="1" x14ac:dyDescent="0.2">
      <c r="H142" s="59"/>
      <c r="I142" s="50"/>
      <c r="K142" s="59"/>
      <c r="O142" s="50"/>
    </row>
    <row r="143" spans="8:15" s="32" customFormat="1" ht="17" customHeight="1" x14ac:dyDescent="0.2">
      <c r="H143" s="59"/>
      <c r="I143" s="50"/>
      <c r="K143" s="59"/>
      <c r="O143" s="50"/>
    </row>
    <row r="144" spans="8:15" s="32" customFormat="1" ht="17" customHeight="1" x14ac:dyDescent="0.2">
      <c r="H144" s="59"/>
      <c r="I144" s="50"/>
      <c r="K144" s="59"/>
      <c r="O144" s="50"/>
    </row>
    <row r="145" spans="8:15" s="32" customFormat="1" ht="17" customHeight="1" x14ac:dyDescent="0.2">
      <c r="H145" s="59"/>
      <c r="I145" s="50"/>
      <c r="K145" s="59"/>
      <c r="O145" s="50"/>
    </row>
    <row r="146" spans="8:15" s="32" customFormat="1" ht="17" customHeight="1" x14ac:dyDescent="0.2">
      <c r="H146" s="59"/>
      <c r="I146" s="50"/>
      <c r="K146" s="59"/>
      <c r="O146" s="50"/>
    </row>
    <row r="147" spans="8:15" s="32" customFormat="1" ht="17" customHeight="1" x14ac:dyDescent="0.2">
      <c r="H147" s="59"/>
      <c r="I147" s="50"/>
      <c r="K147" s="59"/>
      <c r="O147" s="50"/>
    </row>
    <row r="148" spans="8:15" s="32" customFormat="1" ht="17" customHeight="1" x14ac:dyDescent="0.2">
      <c r="H148" s="59"/>
      <c r="I148" s="50"/>
      <c r="K148" s="59"/>
      <c r="O148" s="50"/>
    </row>
    <row r="149" spans="8:15" s="32" customFormat="1" ht="17" customHeight="1" x14ac:dyDescent="0.2">
      <c r="H149" s="59"/>
      <c r="I149" s="50"/>
      <c r="K149" s="59"/>
      <c r="O149" s="50"/>
    </row>
    <row r="150" spans="8:15" s="32" customFormat="1" ht="17" customHeight="1" x14ac:dyDescent="0.2">
      <c r="H150" s="59"/>
      <c r="I150" s="50"/>
      <c r="K150" s="59"/>
      <c r="O150" s="50"/>
    </row>
    <row r="151" spans="8:15" s="32" customFormat="1" ht="17" customHeight="1" x14ac:dyDescent="0.2">
      <c r="H151" s="59"/>
      <c r="I151" s="50"/>
      <c r="K151" s="59"/>
      <c r="O151" s="50"/>
    </row>
    <row r="152" spans="8:15" s="32" customFormat="1" ht="17" customHeight="1" x14ac:dyDescent="0.2">
      <c r="H152" s="59"/>
      <c r="I152" s="50"/>
      <c r="K152" s="59"/>
      <c r="O152" s="50"/>
    </row>
    <row r="153" spans="8:15" s="32" customFormat="1" ht="17" customHeight="1" x14ac:dyDescent="0.2">
      <c r="H153" s="59"/>
      <c r="I153" s="50"/>
      <c r="K153" s="59"/>
      <c r="O153" s="50"/>
    </row>
    <row r="154" spans="8:15" s="32" customFormat="1" ht="17" customHeight="1" x14ac:dyDescent="0.2">
      <c r="H154" s="59"/>
      <c r="I154" s="50"/>
      <c r="K154" s="59"/>
      <c r="O154" s="50"/>
    </row>
    <row r="155" spans="8:15" s="32" customFormat="1" ht="17" customHeight="1" x14ac:dyDescent="0.2">
      <c r="H155" s="59"/>
      <c r="I155" s="50"/>
      <c r="K155" s="59"/>
      <c r="O155" s="50"/>
    </row>
    <row r="156" spans="8:15" s="32" customFormat="1" ht="17" customHeight="1" x14ac:dyDescent="0.2">
      <c r="H156" s="59"/>
      <c r="I156" s="50"/>
      <c r="K156" s="59"/>
      <c r="O156" s="50"/>
    </row>
    <row r="157" spans="8:15" s="32" customFormat="1" ht="17" customHeight="1" x14ac:dyDescent="0.2">
      <c r="H157" s="59"/>
      <c r="I157" s="50"/>
      <c r="K157" s="59"/>
      <c r="O157" s="50"/>
    </row>
    <row r="158" spans="8:15" s="32" customFormat="1" ht="17" customHeight="1" x14ac:dyDescent="0.2">
      <c r="H158" s="59"/>
      <c r="I158" s="50"/>
      <c r="K158" s="59"/>
      <c r="O158" s="50"/>
    </row>
    <row r="159" spans="8:15" s="32" customFormat="1" ht="17" customHeight="1" x14ac:dyDescent="0.2">
      <c r="H159" s="59"/>
      <c r="I159" s="50"/>
      <c r="K159" s="59"/>
      <c r="O159" s="50"/>
    </row>
    <row r="160" spans="8:15" s="32" customFormat="1" ht="17" customHeight="1" x14ac:dyDescent="0.2">
      <c r="H160" s="59"/>
      <c r="I160" s="50"/>
      <c r="K160" s="59"/>
      <c r="O160" s="50"/>
    </row>
    <row r="161" spans="8:15" s="32" customFormat="1" ht="17" customHeight="1" x14ac:dyDescent="0.2">
      <c r="H161" s="59"/>
      <c r="I161" s="50"/>
      <c r="K161" s="59"/>
      <c r="O161" s="50"/>
    </row>
    <row r="162" spans="8:15" s="32" customFormat="1" ht="17" customHeight="1" x14ac:dyDescent="0.2">
      <c r="H162" s="59"/>
      <c r="I162" s="50"/>
      <c r="K162" s="59"/>
      <c r="O162" s="50"/>
    </row>
    <row r="163" spans="8:15" s="32" customFormat="1" ht="17" customHeight="1" x14ac:dyDescent="0.2">
      <c r="H163" s="59"/>
      <c r="I163" s="50"/>
      <c r="K163" s="59"/>
      <c r="O163" s="50"/>
    </row>
    <row r="164" spans="8:15" s="32" customFormat="1" ht="17" customHeight="1" x14ac:dyDescent="0.2">
      <c r="H164" s="59"/>
      <c r="I164" s="50"/>
      <c r="K164" s="59"/>
      <c r="O164" s="50"/>
    </row>
    <row r="165" spans="8:15" s="32" customFormat="1" ht="17" customHeight="1" x14ac:dyDescent="0.2">
      <c r="H165" s="59"/>
      <c r="I165" s="50"/>
      <c r="K165" s="59"/>
      <c r="O165" s="50"/>
    </row>
    <row r="166" spans="8:15" s="32" customFormat="1" ht="17" customHeight="1" x14ac:dyDescent="0.2">
      <c r="H166" s="59"/>
      <c r="I166" s="50"/>
      <c r="K166" s="59"/>
      <c r="O166" s="50"/>
    </row>
    <row r="167" spans="8:15" s="32" customFormat="1" ht="17" customHeight="1" x14ac:dyDescent="0.2">
      <c r="H167" s="59"/>
      <c r="I167" s="50"/>
      <c r="K167" s="59"/>
      <c r="O167" s="50"/>
    </row>
    <row r="168" spans="8:15" s="32" customFormat="1" ht="17" customHeight="1" x14ac:dyDescent="0.2">
      <c r="H168" s="59"/>
      <c r="I168" s="50"/>
      <c r="K168" s="59"/>
      <c r="O168" s="50"/>
    </row>
    <row r="169" spans="8:15" s="32" customFormat="1" ht="17" customHeight="1" x14ac:dyDescent="0.2">
      <c r="H169" s="59"/>
      <c r="I169" s="50"/>
      <c r="K169" s="59"/>
      <c r="O169" s="50"/>
    </row>
    <row r="170" spans="8:15" s="32" customFormat="1" ht="17" customHeight="1" x14ac:dyDescent="0.2">
      <c r="H170" s="59"/>
      <c r="I170" s="50"/>
      <c r="K170" s="59"/>
      <c r="O170" s="50"/>
    </row>
    <row r="171" spans="8:15" s="32" customFormat="1" ht="17" customHeight="1" x14ac:dyDescent="0.2">
      <c r="H171" s="59"/>
      <c r="I171" s="50"/>
      <c r="K171" s="59"/>
      <c r="O171" s="50"/>
    </row>
    <row r="172" spans="8:15" s="32" customFormat="1" ht="17" customHeight="1" x14ac:dyDescent="0.2">
      <c r="H172" s="59"/>
      <c r="I172" s="50"/>
      <c r="K172" s="59"/>
      <c r="O172" s="50"/>
    </row>
    <row r="173" spans="8:15" s="32" customFormat="1" ht="17" customHeight="1" x14ac:dyDescent="0.2">
      <c r="H173" s="59"/>
      <c r="I173" s="50"/>
      <c r="K173" s="59"/>
      <c r="O173" s="50"/>
    </row>
    <row r="174" spans="8:15" s="32" customFormat="1" ht="17" customHeight="1" x14ac:dyDescent="0.2">
      <c r="H174" s="59"/>
      <c r="I174" s="50"/>
      <c r="K174" s="59"/>
      <c r="O174" s="50"/>
    </row>
    <row r="175" spans="8:15" s="32" customFormat="1" ht="17" customHeight="1" x14ac:dyDescent="0.2">
      <c r="H175" s="59"/>
      <c r="I175" s="50"/>
      <c r="K175" s="59"/>
      <c r="O175" s="50"/>
    </row>
    <row r="176" spans="8:15" s="32" customFormat="1" ht="17" customHeight="1" x14ac:dyDescent="0.2">
      <c r="H176" s="59"/>
      <c r="I176" s="50"/>
      <c r="K176" s="59"/>
      <c r="O176" s="50"/>
    </row>
    <row r="177" spans="8:15" s="32" customFormat="1" ht="17" customHeight="1" x14ac:dyDescent="0.2">
      <c r="H177" s="59"/>
      <c r="I177" s="50"/>
      <c r="K177" s="59"/>
      <c r="O177" s="50"/>
    </row>
    <row r="178" spans="8:15" s="32" customFormat="1" ht="17" customHeight="1" x14ac:dyDescent="0.2">
      <c r="H178" s="59"/>
      <c r="I178" s="50"/>
      <c r="K178" s="59"/>
      <c r="O178" s="50"/>
    </row>
    <row r="179" spans="8:15" s="32" customFormat="1" ht="17" customHeight="1" x14ac:dyDescent="0.2">
      <c r="H179" s="59"/>
      <c r="I179" s="50"/>
      <c r="K179" s="59"/>
      <c r="O179" s="50"/>
    </row>
    <row r="180" spans="8:15" s="32" customFormat="1" ht="17" customHeight="1" x14ac:dyDescent="0.2">
      <c r="H180" s="59"/>
      <c r="I180" s="50"/>
      <c r="K180" s="59"/>
      <c r="O180" s="50"/>
    </row>
    <row r="181" spans="8:15" s="32" customFormat="1" ht="17" customHeight="1" x14ac:dyDescent="0.2">
      <c r="H181" s="59"/>
      <c r="I181" s="50"/>
      <c r="K181" s="59"/>
      <c r="O181" s="50"/>
    </row>
    <row r="182" spans="8:15" s="32" customFormat="1" ht="17" customHeight="1" x14ac:dyDescent="0.2">
      <c r="H182" s="59"/>
      <c r="I182" s="50"/>
      <c r="K182" s="59"/>
      <c r="O182" s="50"/>
    </row>
    <row r="183" spans="8:15" s="32" customFormat="1" ht="17" customHeight="1" x14ac:dyDescent="0.2">
      <c r="H183" s="59"/>
      <c r="I183" s="50"/>
      <c r="K183" s="59"/>
      <c r="O183" s="50"/>
    </row>
    <row r="184" spans="8:15" s="32" customFormat="1" ht="17" customHeight="1" x14ac:dyDescent="0.2">
      <c r="H184" s="59"/>
      <c r="I184" s="50"/>
      <c r="K184" s="59"/>
      <c r="O184" s="50"/>
    </row>
    <row r="185" spans="8:15" s="32" customFormat="1" ht="17" customHeight="1" x14ac:dyDescent="0.2">
      <c r="H185" s="59"/>
      <c r="I185" s="50"/>
      <c r="K185" s="59"/>
      <c r="O185" s="50"/>
    </row>
    <row r="186" spans="8:15" s="32" customFormat="1" ht="17" customHeight="1" x14ac:dyDescent="0.2">
      <c r="H186" s="59"/>
      <c r="I186" s="50"/>
      <c r="K186" s="59"/>
      <c r="O186" s="50"/>
    </row>
    <row r="187" spans="8:15" s="32" customFormat="1" ht="17" customHeight="1" x14ac:dyDescent="0.2">
      <c r="H187" s="59"/>
      <c r="I187" s="50"/>
      <c r="K187" s="59"/>
      <c r="O187" s="50"/>
    </row>
    <row r="188" spans="8:15" s="32" customFormat="1" ht="17" customHeight="1" x14ac:dyDescent="0.2">
      <c r="H188" s="59"/>
      <c r="I188" s="50"/>
      <c r="K188" s="59"/>
      <c r="O188" s="50"/>
    </row>
    <row r="189" spans="8:15" s="32" customFormat="1" ht="17" customHeight="1" x14ac:dyDescent="0.2">
      <c r="H189" s="59"/>
      <c r="I189" s="50"/>
      <c r="K189" s="59"/>
      <c r="O189" s="50"/>
    </row>
    <row r="190" spans="8:15" s="32" customFormat="1" ht="17" customHeight="1" x14ac:dyDescent="0.2">
      <c r="H190" s="59"/>
      <c r="I190" s="50"/>
      <c r="K190" s="59"/>
      <c r="O190" s="50"/>
    </row>
    <row r="191" spans="8:15" s="32" customFormat="1" ht="17" customHeight="1" x14ac:dyDescent="0.2">
      <c r="H191" s="59"/>
      <c r="I191" s="50"/>
      <c r="K191" s="59"/>
      <c r="O191" s="50"/>
    </row>
    <row r="192" spans="8:15" s="32" customFormat="1" ht="17" customHeight="1" x14ac:dyDescent="0.2">
      <c r="H192" s="59"/>
      <c r="I192" s="50"/>
      <c r="K192" s="59"/>
      <c r="O192" s="50"/>
    </row>
    <row r="193" spans="8:15" s="32" customFormat="1" ht="17" customHeight="1" x14ac:dyDescent="0.2">
      <c r="H193" s="59"/>
      <c r="I193" s="50"/>
      <c r="K193" s="59"/>
      <c r="O193" s="50"/>
    </row>
    <row r="194" spans="8:15" s="32" customFormat="1" ht="17" customHeight="1" x14ac:dyDescent="0.2">
      <c r="H194" s="59"/>
      <c r="I194" s="50"/>
      <c r="K194" s="59"/>
      <c r="O194" s="50"/>
    </row>
    <row r="195" spans="8:15" s="32" customFormat="1" ht="17" customHeight="1" x14ac:dyDescent="0.2">
      <c r="H195" s="59"/>
      <c r="I195" s="50"/>
      <c r="K195" s="59"/>
      <c r="O195" s="50"/>
    </row>
    <row r="196" spans="8:15" s="32" customFormat="1" ht="17" customHeight="1" x14ac:dyDescent="0.2">
      <c r="H196" s="59"/>
      <c r="I196" s="50"/>
      <c r="K196" s="59"/>
      <c r="O196" s="50"/>
    </row>
    <row r="197" spans="8:15" s="32" customFormat="1" ht="17" customHeight="1" x14ac:dyDescent="0.2">
      <c r="H197" s="59"/>
      <c r="I197" s="50"/>
      <c r="K197" s="59"/>
      <c r="O197" s="50"/>
    </row>
    <row r="198" spans="8:15" s="32" customFormat="1" ht="17" customHeight="1" x14ac:dyDescent="0.2">
      <c r="H198" s="59"/>
      <c r="I198" s="50"/>
      <c r="K198" s="59"/>
      <c r="O198" s="50"/>
    </row>
    <row r="199" spans="8:15" s="32" customFormat="1" ht="17" customHeight="1" x14ac:dyDescent="0.2">
      <c r="H199" s="59"/>
      <c r="I199" s="50"/>
      <c r="K199" s="59"/>
      <c r="O199" s="50"/>
    </row>
    <row r="200" spans="8:15" s="32" customFormat="1" ht="17" customHeight="1" x14ac:dyDescent="0.2">
      <c r="H200" s="59"/>
      <c r="I200" s="50"/>
      <c r="K200" s="59"/>
      <c r="O200" s="50"/>
    </row>
    <row r="201" spans="8:15" s="32" customFormat="1" ht="17" customHeight="1" x14ac:dyDescent="0.2">
      <c r="H201" s="59"/>
      <c r="I201" s="50"/>
      <c r="K201" s="59"/>
      <c r="O201" s="50"/>
    </row>
    <row r="202" spans="8:15" s="32" customFormat="1" ht="17" customHeight="1" x14ac:dyDescent="0.2">
      <c r="H202" s="59"/>
      <c r="I202" s="50"/>
      <c r="K202" s="59"/>
      <c r="O202" s="50"/>
    </row>
    <row r="203" spans="8:15" s="32" customFormat="1" ht="17" customHeight="1" x14ac:dyDescent="0.2">
      <c r="H203" s="59"/>
      <c r="I203" s="50"/>
      <c r="K203" s="59"/>
      <c r="O203" s="50"/>
    </row>
    <row r="204" spans="8:15" s="32" customFormat="1" ht="17" customHeight="1" x14ac:dyDescent="0.2">
      <c r="H204" s="59"/>
      <c r="I204" s="50"/>
      <c r="K204" s="59"/>
      <c r="O204" s="50"/>
    </row>
    <row r="205" spans="8:15" s="32" customFormat="1" ht="17" customHeight="1" x14ac:dyDescent="0.2">
      <c r="H205" s="59"/>
      <c r="I205" s="50"/>
      <c r="K205" s="59"/>
      <c r="O205" s="50"/>
    </row>
    <row r="206" spans="8:15" s="32" customFormat="1" ht="17" customHeight="1" x14ac:dyDescent="0.2">
      <c r="H206" s="59"/>
      <c r="I206" s="50"/>
      <c r="K206" s="59"/>
      <c r="O206" s="50"/>
    </row>
    <row r="207" spans="8:15" s="32" customFormat="1" ht="17" customHeight="1" x14ac:dyDescent="0.2">
      <c r="H207" s="59"/>
      <c r="I207" s="50"/>
      <c r="K207" s="59"/>
      <c r="O207" s="50"/>
    </row>
    <row r="208" spans="8:15" s="32" customFormat="1" ht="17" customHeight="1" x14ac:dyDescent="0.2">
      <c r="H208" s="59"/>
      <c r="I208" s="50"/>
      <c r="K208" s="59"/>
      <c r="O208" s="50"/>
    </row>
    <row r="209" spans="8:15" s="32" customFormat="1" ht="17" customHeight="1" x14ac:dyDescent="0.2">
      <c r="H209" s="59"/>
      <c r="I209" s="50"/>
      <c r="K209" s="59"/>
      <c r="O209" s="50"/>
    </row>
    <row r="210" spans="8:15" s="32" customFormat="1" ht="17" customHeight="1" x14ac:dyDescent="0.2">
      <c r="H210" s="59"/>
      <c r="I210" s="50"/>
      <c r="K210" s="59"/>
      <c r="O210" s="50"/>
    </row>
    <row r="211" spans="8:15" s="32" customFormat="1" ht="17" customHeight="1" x14ac:dyDescent="0.2">
      <c r="H211" s="59"/>
      <c r="I211" s="50"/>
      <c r="K211" s="59"/>
      <c r="O211" s="50"/>
    </row>
    <row r="212" spans="8:15" s="32" customFormat="1" ht="17" customHeight="1" x14ac:dyDescent="0.2">
      <c r="H212" s="59"/>
      <c r="I212" s="50"/>
      <c r="K212" s="59"/>
      <c r="O212" s="50"/>
    </row>
    <row r="213" spans="8:15" s="32" customFormat="1" ht="17" customHeight="1" x14ac:dyDescent="0.2">
      <c r="H213" s="59"/>
      <c r="I213" s="50"/>
      <c r="K213" s="59"/>
      <c r="O213" s="50"/>
    </row>
    <row r="214" spans="8:15" s="32" customFormat="1" ht="17" customHeight="1" x14ac:dyDescent="0.2">
      <c r="H214" s="59"/>
      <c r="I214" s="50"/>
      <c r="K214" s="59"/>
      <c r="O214" s="50"/>
    </row>
    <row r="215" spans="8:15" s="32" customFormat="1" ht="17" customHeight="1" x14ac:dyDescent="0.2">
      <c r="H215" s="59"/>
      <c r="I215" s="50"/>
      <c r="K215" s="59"/>
      <c r="O215" s="50"/>
    </row>
    <row r="216" spans="8:15" s="32" customFormat="1" ht="17" customHeight="1" x14ac:dyDescent="0.2">
      <c r="H216" s="59"/>
      <c r="I216" s="50"/>
      <c r="K216" s="59"/>
      <c r="O216" s="50"/>
    </row>
    <row r="217" spans="8:15" s="32" customFormat="1" ht="17" customHeight="1" x14ac:dyDescent="0.2">
      <c r="H217" s="59"/>
      <c r="I217" s="50"/>
      <c r="K217" s="59"/>
      <c r="O217" s="50"/>
    </row>
    <row r="218" spans="8:15" s="32" customFormat="1" ht="17" customHeight="1" x14ac:dyDescent="0.2">
      <c r="H218" s="59"/>
      <c r="I218" s="50"/>
      <c r="K218" s="59"/>
      <c r="O218" s="50"/>
    </row>
    <row r="219" spans="8:15" s="32" customFormat="1" ht="17" customHeight="1" x14ac:dyDescent="0.2">
      <c r="H219" s="59"/>
      <c r="I219" s="50"/>
      <c r="K219" s="59"/>
      <c r="O219" s="50"/>
    </row>
    <row r="220" spans="8:15" s="32" customFormat="1" ht="17" customHeight="1" x14ac:dyDescent="0.2">
      <c r="H220" s="59"/>
      <c r="I220" s="50"/>
      <c r="K220" s="59"/>
      <c r="O220" s="50"/>
    </row>
    <row r="221" spans="8:15" s="32" customFormat="1" ht="17" customHeight="1" x14ac:dyDescent="0.2">
      <c r="H221" s="59"/>
      <c r="I221" s="50"/>
      <c r="K221" s="59"/>
      <c r="O221" s="50"/>
    </row>
    <row r="222" spans="8:15" s="32" customFormat="1" ht="17" customHeight="1" x14ac:dyDescent="0.2">
      <c r="H222" s="59"/>
      <c r="I222" s="50"/>
      <c r="K222" s="59"/>
      <c r="O222" s="50"/>
    </row>
    <row r="223" spans="8:15" s="32" customFormat="1" ht="17" customHeight="1" x14ac:dyDescent="0.2">
      <c r="H223" s="59"/>
      <c r="I223" s="50"/>
      <c r="K223" s="59"/>
      <c r="O223" s="50"/>
    </row>
    <row r="224" spans="8:15" s="32" customFormat="1" ht="17" customHeight="1" x14ac:dyDescent="0.2">
      <c r="H224" s="59"/>
      <c r="I224" s="50"/>
      <c r="K224" s="59"/>
      <c r="O224" s="50"/>
    </row>
    <row r="225" spans="8:15" s="32" customFormat="1" ht="17" customHeight="1" x14ac:dyDescent="0.2">
      <c r="H225" s="59"/>
      <c r="I225" s="50"/>
      <c r="K225" s="59"/>
      <c r="O225" s="50"/>
    </row>
    <row r="226" spans="8:15" s="32" customFormat="1" ht="17" customHeight="1" x14ac:dyDescent="0.2">
      <c r="H226" s="59"/>
      <c r="I226" s="50"/>
      <c r="K226" s="59"/>
      <c r="O226" s="50"/>
    </row>
    <row r="227" spans="8:15" s="32" customFormat="1" ht="17" customHeight="1" x14ac:dyDescent="0.2">
      <c r="H227" s="59"/>
      <c r="I227" s="50"/>
      <c r="K227" s="59"/>
      <c r="O227" s="50"/>
    </row>
    <row r="228" spans="8:15" s="32" customFormat="1" ht="17" customHeight="1" x14ac:dyDescent="0.2">
      <c r="H228" s="59"/>
      <c r="I228" s="50"/>
      <c r="K228" s="59"/>
      <c r="O228" s="50"/>
    </row>
    <row r="229" spans="8:15" s="32" customFormat="1" ht="17" customHeight="1" x14ac:dyDescent="0.2">
      <c r="H229" s="59"/>
      <c r="I229" s="50"/>
      <c r="K229" s="59"/>
      <c r="O229" s="50"/>
    </row>
    <row r="230" spans="8:15" s="32" customFormat="1" ht="17" customHeight="1" x14ac:dyDescent="0.2">
      <c r="H230" s="59"/>
      <c r="I230" s="50"/>
      <c r="K230" s="59"/>
      <c r="O230" s="50"/>
    </row>
    <row r="231" spans="8:15" s="32" customFormat="1" ht="17" customHeight="1" x14ac:dyDescent="0.2">
      <c r="H231" s="59"/>
      <c r="I231" s="50"/>
      <c r="K231" s="59"/>
      <c r="O231" s="50"/>
    </row>
    <row r="232" spans="8:15" s="32" customFormat="1" ht="17" customHeight="1" x14ac:dyDescent="0.2">
      <c r="H232" s="59"/>
      <c r="I232" s="50"/>
      <c r="K232" s="59"/>
      <c r="O232" s="50"/>
    </row>
    <row r="233" spans="8:15" s="32" customFormat="1" ht="17" customHeight="1" x14ac:dyDescent="0.2">
      <c r="H233" s="59"/>
      <c r="I233" s="50"/>
      <c r="K233" s="59"/>
      <c r="O233" s="50"/>
    </row>
    <row r="234" spans="8:15" s="32" customFormat="1" ht="17" customHeight="1" x14ac:dyDescent="0.2">
      <c r="H234" s="59"/>
      <c r="I234" s="50"/>
      <c r="K234" s="59"/>
      <c r="O234" s="50"/>
    </row>
    <row r="235" spans="8:15" s="32" customFormat="1" ht="17" customHeight="1" x14ac:dyDescent="0.2">
      <c r="H235" s="59"/>
      <c r="I235" s="50"/>
      <c r="K235" s="59"/>
      <c r="O235" s="50"/>
    </row>
    <row r="236" spans="8:15" s="32" customFormat="1" ht="17" customHeight="1" x14ac:dyDescent="0.2">
      <c r="H236" s="59"/>
      <c r="I236" s="50"/>
      <c r="K236" s="59"/>
      <c r="O236" s="50"/>
    </row>
    <row r="237" spans="8:15" s="32" customFormat="1" ht="17" customHeight="1" x14ac:dyDescent="0.2">
      <c r="H237" s="59"/>
      <c r="I237" s="50"/>
      <c r="K237" s="59"/>
      <c r="O237" s="50"/>
    </row>
    <row r="238" spans="8:15" s="32" customFormat="1" ht="17" customHeight="1" x14ac:dyDescent="0.2">
      <c r="H238" s="59"/>
      <c r="I238" s="50"/>
      <c r="K238" s="59"/>
      <c r="O238" s="50"/>
    </row>
    <row r="239" spans="8:15" s="32" customFormat="1" ht="17" customHeight="1" x14ac:dyDescent="0.2">
      <c r="H239" s="59"/>
      <c r="I239" s="50"/>
      <c r="K239" s="59"/>
      <c r="O239" s="50"/>
    </row>
    <row r="240" spans="8:15" s="32" customFormat="1" ht="17" customHeight="1" x14ac:dyDescent="0.2">
      <c r="H240" s="59"/>
      <c r="I240" s="50"/>
      <c r="K240" s="59"/>
      <c r="O240" s="50"/>
    </row>
    <row r="241" spans="8:15" s="32" customFormat="1" ht="17" customHeight="1" x14ac:dyDescent="0.2">
      <c r="H241" s="59"/>
      <c r="I241" s="50"/>
      <c r="K241" s="59"/>
      <c r="O241" s="50"/>
    </row>
    <row r="242" spans="8:15" s="32" customFormat="1" ht="17" customHeight="1" x14ac:dyDescent="0.2">
      <c r="H242" s="59"/>
      <c r="I242" s="50"/>
      <c r="K242" s="59"/>
      <c r="O242" s="50"/>
    </row>
    <row r="243" spans="8:15" s="32" customFormat="1" ht="17" customHeight="1" x14ac:dyDescent="0.2">
      <c r="H243" s="59"/>
      <c r="I243" s="50"/>
      <c r="K243" s="59"/>
      <c r="O243" s="50"/>
    </row>
    <row r="244" spans="8:15" s="32" customFormat="1" ht="17" customHeight="1" x14ac:dyDescent="0.2">
      <c r="H244" s="59"/>
      <c r="I244" s="50"/>
      <c r="K244" s="59"/>
      <c r="O244" s="50"/>
    </row>
    <row r="245" spans="8:15" s="32" customFormat="1" ht="17" customHeight="1" x14ac:dyDescent="0.2">
      <c r="H245" s="59"/>
      <c r="I245" s="50"/>
      <c r="K245" s="59"/>
      <c r="O245" s="50"/>
    </row>
    <row r="246" spans="8:15" s="32" customFormat="1" ht="17" customHeight="1" x14ac:dyDescent="0.2">
      <c r="H246" s="59"/>
      <c r="I246" s="50"/>
      <c r="K246" s="59"/>
      <c r="O246" s="50"/>
    </row>
    <row r="247" spans="8:15" s="32" customFormat="1" ht="17" customHeight="1" x14ac:dyDescent="0.2">
      <c r="H247" s="59"/>
      <c r="I247" s="50"/>
      <c r="K247" s="59"/>
      <c r="O247" s="50"/>
    </row>
    <row r="248" spans="8:15" s="32" customFormat="1" ht="17" customHeight="1" x14ac:dyDescent="0.2">
      <c r="H248" s="59"/>
      <c r="I248" s="50"/>
      <c r="K248" s="59"/>
      <c r="O248" s="50"/>
    </row>
    <row r="249" spans="8:15" s="32" customFormat="1" ht="17" customHeight="1" x14ac:dyDescent="0.2">
      <c r="H249" s="59"/>
      <c r="I249" s="50"/>
      <c r="K249" s="59"/>
      <c r="O249" s="50"/>
    </row>
    <row r="250" spans="8:15" s="32" customFormat="1" ht="17" customHeight="1" x14ac:dyDescent="0.2">
      <c r="H250" s="59"/>
      <c r="I250" s="50"/>
      <c r="K250" s="59"/>
      <c r="O250" s="50"/>
    </row>
    <row r="251" spans="8:15" s="32" customFormat="1" ht="17" customHeight="1" x14ac:dyDescent="0.2">
      <c r="H251" s="59"/>
      <c r="I251" s="50"/>
      <c r="K251" s="59"/>
      <c r="O251" s="50"/>
    </row>
    <row r="252" spans="8:15" s="32" customFormat="1" ht="17" customHeight="1" x14ac:dyDescent="0.2">
      <c r="H252" s="59"/>
      <c r="I252" s="50"/>
      <c r="K252" s="59"/>
      <c r="O252" s="50"/>
    </row>
    <row r="253" spans="8:15" s="32" customFormat="1" ht="17" customHeight="1" x14ac:dyDescent="0.2">
      <c r="H253" s="59"/>
      <c r="I253" s="50"/>
      <c r="K253" s="59"/>
      <c r="O253" s="50"/>
    </row>
    <row r="254" spans="8:15" s="32" customFormat="1" ht="17" customHeight="1" x14ac:dyDescent="0.2">
      <c r="H254" s="59"/>
      <c r="I254" s="50"/>
      <c r="K254" s="59"/>
      <c r="O254" s="50"/>
    </row>
    <row r="255" spans="8:15" s="32" customFormat="1" ht="17" customHeight="1" x14ac:dyDescent="0.2">
      <c r="H255" s="59"/>
      <c r="I255" s="50"/>
      <c r="K255" s="59"/>
      <c r="O255" s="50"/>
    </row>
    <row r="256" spans="8:15" s="32" customFormat="1" ht="17" customHeight="1" x14ac:dyDescent="0.2">
      <c r="H256" s="59"/>
      <c r="I256" s="50"/>
      <c r="K256" s="59"/>
      <c r="O256" s="50"/>
    </row>
    <row r="257" spans="8:15" s="32" customFormat="1" ht="17" customHeight="1" x14ac:dyDescent="0.2">
      <c r="H257" s="59"/>
      <c r="I257" s="50"/>
      <c r="K257" s="59"/>
      <c r="O257" s="50"/>
    </row>
    <row r="258" spans="8:15" s="32" customFormat="1" ht="17" customHeight="1" x14ac:dyDescent="0.2">
      <c r="H258" s="59"/>
      <c r="I258" s="50"/>
      <c r="K258" s="59"/>
      <c r="O258" s="50"/>
    </row>
    <row r="259" spans="8:15" s="32" customFormat="1" ht="17" customHeight="1" x14ac:dyDescent="0.2">
      <c r="H259" s="59"/>
      <c r="I259" s="50"/>
      <c r="K259" s="59"/>
      <c r="O259" s="50"/>
    </row>
    <row r="260" spans="8:15" s="32" customFormat="1" ht="17" customHeight="1" x14ac:dyDescent="0.2">
      <c r="H260" s="59"/>
      <c r="I260" s="50"/>
      <c r="K260" s="59"/>
      <c r="O260" s="50"/>
    </row>
    <row r="261" spans="8:15" s="32" customFormat="1" ht="17" customHeight="1" x14ac:dyDescent="0.2">
      <c r="H261" s="59"/>
      <c r="I261" s="50"/>
      <c r="K261" s="59"/>
      <c r="O261" s="50"/>
    </row>
    <row r="262" spans="8:15" s="32" customFormat="1" ht="17" customHeight="1" x14ac:dyDescent="0.2">
      <c r="H262" s="59"/>
      <c r="I262" s="50"/>
      <c r="K262" s="59"/>
      <c r="O262" s="50"/>
    </row>
    <row r="263" spans="8:15" s="32" customFormat="1" ht="17" customHeight="1" x14ac:dyDescent="0.2">
      <c r="H263" s="59"/>
      <c r="I263" s="50"/>
      <c r="K263" s="59"/>
      <c r="O263" s="50"/>
    </row>
    <row r="264" spans="8:15" s="32" customFormat="1" ht="17" customHeight="1" x14ac:dyDescent="0.2">
      <c r="H264" s="59"/>
      <c r="I264" s="50"/>
      <c r="K264" s="59"/>
      <c r="O264" s="50"/>
    </row>
    <row r="265" spans="8:15" s="32" customFormat="1" ht="17" customHeight="1" x14ac:dyDescent="0.2">
      <c r="H265" s="59"/>
      <c r="I265" s="50"/>
      <c r="K265" s="59"/>
      <c r="O265" s="50"/>
    </row>
    <row r="266" spans="8:15" s="32" customFormat="1" ht="17" customHeight="1" x14ac:dyDescent="0.2">
      <c r="H266" s="59"/>
      <c r="I266" s="50"/>
      <c r="K266" s="59"/>
      <c r="O266" s="50"/>
    </row>
    <row r="267" spans="8:15" s="32" customFormat="1" ht="17" customHeight="1" x14ac:dyDescent="0.2">
      <c r="H267" s="59"/>
      <c r="I267" s="50"/>
      <c r="K267" s="59"/>
      <c r="O267" s="50"/>
    </row>
    <row r="268" spans="8:15" s="32" customFormat="1" ht="17" customHeight="1" x14ac:dyDescent="0.2">
      <c r="H268" s="59"/>
      <c r="I268" s="50"/>
      <c r="K268" s="59"/>
      <c r="O268" s="50"/>
    </row>
    <row r="269" spans="8:15" s="32" customFormat="1" ht="17" customHeight="1" x14ac:dyDescent="0.2">
      <c r="H269" s="59"/>
      <c r="I269" s="50"/>
      <c r="K269" s="59"/>
      <c r="O269" s="50"/>
    </row>
    <row r="270" spans="8:15" s="32" customFormat="1" ht="17" customHeight="1" x14ac:dyDescent="0.2">
      <c r="H270" s="59"/>
      <c r="I270" s="50"/>
      <c r="K270" s="59"/>
      <c r="O270" s="50"/>
    </row>
    <row r="271" spans="8:15" s="32" customFormat="1" ht="17" customHeight="1" x14ac:dyDescent="0.2">
      <c r="H271" s="59"/>
      <c r="I271" s="50"/>
      <c r="K271" s="59"/>
      <c r="O271" s="50"/>
    </row>
    <row r="272" spans="8:15" s="32" customFormat="1" ht="17" customHeight="1" x14ac:dyDescent="0.2">
      <c r="H272" s="59"/>
      <c r="I272" s="50"/>
      <c r="K272" s="59"/>
      <c r="O272" s="50"/>
    </row>
    <row r="273" spans="8:15" s="32" customFormat="1" ht="17" customHeight="1" x14ac:dyDescent="0.2">
      <c r="H273" s="59"/>
      <c r="I273" s="50"/>
      <c r="K273" s="59"/>
      <c r="O273" s="50"/>
    </row>
    <row r="274" spans="8:15" s="32" customFormat="1" ht="17" customHeight="1" x14ac:dyDescent="0.2">
      <c r="H274" s="59"/>
      <c r="I274" s="50"/>
      <c r="K274" s="59"/>
      <c r="O274" s="50"/>
    </row>
    <row r="275" spans="8:15" s="32" customFormat="1" ht="17" customHeight="1" x14ac:dyDescent="0.2">
      <c r="H275" s="59"/>
      <c r="I275" s="50"/>
      <c r="K275" s="59"/>
      <c r="O275" s="50"/>
    </row>
    <row r="276" spans="8:15" s="32" customFormat="1" ht="17" customHeight="1" x14ac:dyDescent="0.2">
      <c r="H276" s="59"/>
      <c r="I276" s="50"/>
      <c r="K276" s="59"/>
      <c r="O276" s="50"/>
    </row>
    <row r="277" spans="8:15" s="32" customFormat="1" ht="17" customHeight="1" x14ac:dyDescent="0.2">
      <c r="H277" s="59"/>
      <c r="I277" s="50"/>
      <c r="K277" s="59"/>
      <c r="O277" s="50"/>
    </row>
    <row r="278" spans="8:15" s="32" customFormat="1" ht="17" customHeight="1" x14ac:dyDescent="0.2">
      <c r="H278" s="59"/>
      <c r="I278" s="50"/>
      <c r="K278" s="59"/>
      <c r="O278" s="50"/>
    </row>
    <row r="279" spans="8:15" s="32" customFormat="1" ht="17" customHeight="1" x14ac:dyDescent="0.2">
      <c r="H279" s="59"/>
      <c r="I279" s="50"/>
      <c r="K279" s="59"/>
      <c r="O279" s="50"/>
    </row>
    <row r="280" spans="8:15" s="32" customFormat="1" ht="17" customHeight="1" x14ac:dyDescent="0.2">
      <c r="H280" s="59"/>
      <c r="I280" s="50"/>
      <c r="K280" s="59"/>
      <c r="O280" s="50"/>
    </row>
    <row r="281" spans="8:15" s="32" customFormat="1" ht="17" customHeight="1" x14ac:dyDescent="0.2">
      <c r="H281" s="59"/>
      <c r="I281" s="50"/>
      <c r="K281" s="59"/>
      <c r="O281" s="50"/>
    </row>
    <row r="282" spans="8:15" s="32" customFormat="1" ht="17" customHeight="1" x14ac:dyDescent="0.2">
      <c r="H282" s="59"/>
      <c r="I282" s="50"/>
      <c r="K282" s="59"/>
      <c r="O282" s="50"/>
    </row>
    <row r="283" spans="8:15" s="32" customFormat="1" ht="17" customHeight="1" x14ac:dyDescent="0.2">
      <c r="H283" s="59"/>
      <c r="I283" s="50"/>
      <c r="K283" s="59"/>
      <c r="O283" s="50"/>
    </row>
    <row r="284" spans="8:15" s="32" customFormat="1" ht="17" customHeight="1" x14ac:dyDescent="0.2">
      <c r="H284" s="59"/>
      <c r="I284" s="50"/>
      <c r="K284" s="59"/>
      <c r="O284" s="50"/>
    </row>
    <row r="285" spans="8:15" s="32" customFormat="1" ht="17" customHeight="1" x14ac:dyDescent="0.2">
      <c r="H285" s="59"/>
      <c r="I285" s="50"/>
      <c r="K285" s="59"/>
      <c r="O285" s="50"/>
    </row>
    <row r="286" spans="8:15" s="32" customFormat="1" ht="17" customHeight="1" x14ac:dyDescent="0.2">
      <c r="H286" s="59"/>
      <c r="I286" s="50"/>
      <c r="K286" s="59"/>
      <c r="O286" s="50"/>
    </row>
    <row r="287" spans="8:15" s="32" customFormat="1" ht="17" customHeight="1" x14ac:dyDescent="0.2">
      <c r="H287" s="59"/>
      <c r="I287" s="50"/>
      <c r="K287" s="59"/>
      <c r="O287" s="50"/>
    </row>
    <row r="288" spans="8:15" s="32" customFormat="1" ht="17" customHeight="1" x14ac:dyDescent="0.2">
      <c r="H288" s="59"/>
      <c r="I288" s="50"/>
      <c r="K288" s="59"/>
      <c r="O288" s="50"/>
    </row>
    <row r="289" spans="8:15" s="32" customFormat="1" ht="17" customHeight="1" x14ac:dyDescent="0.2">
      <c r="H289" s="59"/>
      <c r="I289" s="50"/>
      <c r="K289" s="59"/>
      <c r="O289" s="50"/>
    </row>
    <row r="290" spans="8:15" s="32" customFormat="1" ht="17" customHeight="1" x14ac:dyDescent="0.2">
      <c r="H290" s="59"/>
      <c r="I290" s="50"/>
      <c r="K290" s="59"/>
      <c r="O290" s="50"/>
    </row>
    <row r="291" spans="8:15" s="32" customFormat="1" ht="17" customHeight="1" x14ac:dyDescent="0.2">
      <c r="H291" s="59"/>
      <c r="I291" s="50"/>
      <c r="K291" s="59"/>
      <c r="O291" s="50"/>
    </row>
    <row r="292" spans="8:15" s="32" customFormat="1" ht="17" customHeight="1" x14ac:dyDescent="0.2">
      <c r="H292" s="59"/>
      <c r="I292" s="50"/>
      <c r="K292" s="59"/>
      <c r="O292" s="50"/>
    </row>
    <row r="293" spans="8:15" s="32" customFormat="1" ht="17" customHeight="1" x14ac:dyDescent="0.2">
      <c r="H293" s="59"/>
      <c r="I293" s="50"/>
      <c r="K293" s="59"/>
      <c r="O293" s="50"/>
    </row>
    <row r="294" spans="8:15" s="32" customFormat="1" ht="17" customHeight="1" x14ac:dyDescent="0.2">
      <c r="H294" s="59"/>
      <c r="I294" s="50"/>
      <c r="K294" s="59"/>
      <c r="O294" s="50"/>
    </row>
    <row r="295" spans="8:15" s="32" customFormat="1" ht="17" customHeight="1" x14ac:dyDescent="0.2">
      <c r="H295" s="59"/>
      <c r="I295" s="50"/>
      <c r="K295" s="59"/>
      <c r="O295" s="50"/>
    </row>
    <row r="296" spans="8:15" s="32" customFormat="1" ht="17" customHeight="1" x14ac:dyDescent="0.2">
      <c r="H296" s="59"/>
      <c r="I296" s="50"/>
      <c r="K296" s="59"/>
      <c r="O296" s="50"/>
    </row>
    <row r="297" spans="8:15" s="32" customFormat="1" ht="17" customHeight="1" x14ac:dyDescent="0.2">
      <c r="H297" s="59"/>
      <c r="I297" s="50"/>
      <c r="K297" s="59"/>
      <c r="O297" s="50"/>
    </row>
    <row r="298" spans="8:15" s="32" customFormat="1" ht="17" customHeight="1" x14ac:dyDescent="0.2">
      <c r="H298" s="59"/>
      <c r="I298" s="50"/>
      <c r="K298" s="59"/>
      <c r="O298" s="50"/>
    </row>
    <row r="299" spans="8:15" s="32" customFormat="1" ht="17" customHeight="1" x14ac:dyDescent="0.2">
      <c r="H299" s="59"/>
      <c r="I299" s="50"/>
      <c r="K299" s="59"/>
      <c r="O299" s="50"/>
    </row>
    <row r="300" spans="8:15" s="32" customFormat="1" ht="17" customHeight="1" x14ac:dyDescent="0.2">
      <c r="H300" s="59"/>
      <c r="I300" s="50"/>
      <c r="K300" s="59"/>
      <c r="O300" s="50"/>
    </row>
    <row r="301" spans="8:15" s="32" customFormat="1" ht="17" customHeight="1" x14ac:dyDescent="0.2">
      <c r="H301" s="59"/>
      <c r="I301" s="50"/>
      <c r="K301" s="59"/>
      <c r="O301" s="50"/>
    </row>
    <row r="302" spans="8:15" s="32" customFormat="1" ht="17" customHeight="1" x14ac:dyDescent="0.2">
      <c r="H302" s="59"/>
      <c r="I302" s="50"/>
      <c r="K302" s="59"/>
      <c r="O302" s="50"/>
    </row>
    <row r="303" spans="8:15" s="32" customFormat="1" ht="17" customHeight="1" x14ac:dyDescent="0.2">
      <c r="H303" s="59"/>
      <c r="I303" s="50"/>
      <c r="K303" s="59"/>
      <c r="O303" s="50"/>
    </row>
    <row r="304" spans="8:15" s="32" customFormat="1" ht="17" customHeight="1" x14ac:dyDescent="0.2">
      <c r="H304" s="59"/>
      <c r="I304" s="50"/>
      <c r="K304" s="59"/>
      <c r="O304" s="50"/>
    </row>
    <row r="305" spans="8:15" s="32" customFormat="1" ht="17" customHeight="1" x14ac:dyDescent="0.2">
      <c r="H305" s="59"/>
      <c r="I305" s="50"/>
      <c r="K305" s="59"/>
      <c r="O305" s="50"/>
    </row>
    <row r="306" spans="8:15" s="32" customFormat="1" ht="17" customHeight="1" x14ac:dyDescent="0.2">
      <c r="H306" s="59"/>
      <c r="I306" s="50"/>
      <c r="K306" s="59"/>
      <c r="O306" s="50"/>
    </row>
    <row r="307" spans="8:15" s="32" customFormat="1" ht="17" customHeight="1" x14ac:dyDescent="0.2">
      <c r="H307" s="59"/>
      <c r="I307" s="50"/>
      <c r="K307" s="59"/>
      <c r="O307" s="50"/>
    </row>
    <row r="308" spans="8:15" s="32" customFormat="1" ht="17" customHeight="1" x14ac:dyDescent="0.2">
      <c r="H308" s="59"/>
      <c r="I308" s="50"/>
      <c r="K308" s="59"/>
      <c r="O308" s="50"/>
    </row>
    <row r="309" spans="8:15" s="32" customFormat="1" ht="17" customHeight="1" x14ac:dyDescent="0.2">
      <c r="H309" s="59"/>
      <c r="I309" s="50"/>
      <c r="K309" s="59"/>
      <c r="O309" s="50"/>
    </row>
    <row r="310" spans="8:15" s="32" customFormat="1" ht="17" customHeight="1" x14ac:dyDescent="0.2">
      <c r="H310" s="59"/>
      <c r="I310" s="50"/>
      <c r="K310" s="59"/>
      <c r="O310" s="50"/>
    </row>
    <row r="311" spans="8:15" s="32" customFormat="1" ht="17" customHeight="1" x14ac:dyDescent="0.2">
      <c r="H311" s="59"/>
      <c r="I311" s="50"/>
      <c r="K311" s="59"/>
      <c r="O311" s="50"/>
    </row>
    <row r="312" spans="8:15" s="32" customFormat="1" ht="17" customHeight="1" x14ac:dyDescent="0.2">
      <c r="I312" s="50"/>
      <c r="O312" s="50"/>
    </row>
    <row r="313" spans="8:15" s="32" customFormat="1" ht="17" customHeight="1" x14ac:dyDescent="0.2">
      <c r="I313" s="50"/>
      <c r="O313" s="50"/>
    </row>
    <row r="314" spans="8:15" s="32" customFormat="1" ht="17" customHeight="1" x14ac:dyDescent="0.2">
      <c r="I314" s="50"/>
      <c r="O314" s="50"/>
    </row>
  </sheetData>
  <pageMargins left="0.7" right="0.7" top="0.75" bottom="0.75" header="0.3" footer="0.3"/>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9"/>
  <sheetViews>
    <sheetView showGridLines="0" workbookViewId="0"/>
  </sheetViews>
  <sheetFormatPr baseColWidth="10" defaultColWidth="11" defaultRowHeight="16" customHeight="1" x14ac:dyDescent="0.2"/>
  <cols>
    <col min="1" max="1" width="11.6640625" style="60" customWidth="1"/>
    <col min="2" max="2" width="10.1640625" style="60" customWidth="1"/>
    <col min="3" max="3" width="15" style="60" customWidth="1"/>
    <col min="4" max="4" width="22.1640625" style="60" customWidth="1"/>
    <col min="5" max="5" width="22.33203125" style="60" customWidth="1"/>
    <col min="6" max="6" width="73.83203125" style="60" customWidth="1"/>
    <col min="7" max="7" width="40.33203125" style="60" customWidth="1"/>
    <col min="8" max="8" width="35.1640625" style="60" customWidth="1"/>
    <col min="9" max="9" width="32.83203125" style="60" customWidth="1"/>
    <col min="10" max="10" width="26.5" style="60" customWidth="1"/>
    <col min="11" max="11" width="30.6640625" style="60" customWidth="1"/>
    <col min="12" max="13" width="27.83203125" style="60" customWidth="1"/>
    <col min="14" max="14" width="66" style="60" customWidth="1"/>
    <col min="15" max="256" width="11" style="60" customWidth="1"/>
  </cols>
  <sheetData>
    <row r="1" spans="1:14" ht="17" customHeight="1" x14ac:dyDescent="0.2">
      <c r="A1" s="61" t="s">
        <v>27</v>
      </c>
      <c r="B1" s="15" t="s">
        <v>31</v>
      </c>
      <c r="C1" s="15" t="s">
        <v>33</v>
      </c>
      <c r="D1" s="15" t="s">
        <v>134</v>
      </c>
      <c r="E1" s="15" t="s">
        <v>136</v>
      </c>
      <c r="F1" s="15" t="s">
        <v>138</v>
      </c>
      <c r="G1" s="15" t="s">
        <v>140</v>
      </c>
      <c r="H1" s="15" t="s">
        <v>142</v>
      </c>
      <c r="I1" s="15" t="s">
        <v>144</v>
      </c>
      <c r="J1" s="15" t="s">
        <v>146</v>
      </c>
      <c r="K1" s="15" t="s">
        <v>148</v>
      </c>
      <c r="L1" s="15" t="s">
        <v>150</v>
      </c>
      <c r="M1" s="15" t="s">
        <v>152</v>
      </c>
      <c r="N1" s="62" t="s">
        <v>154</v>
      </c>
    </row>
    <row r="2" spans="1:14" ht="17" customHeight="1" x14ac:dyDescent="0.2">
      <c r="A2" s="24">
        <v>1</v>
      </c>
      <c r="B2" s="24">
        <v>1</v>
      </c>
      <c r="C2" s="24">
        <v>1</v>
      </c>
      <c r="D2" s="25" t="str">
        <f t="shared" ref="D2:D14" si="0">CONCATENATE(E2,"__DNA")</f>
        <v>s001_1__DNA</v>
      </c>
      <c r="E2" s="45" t="s">
        <v>283</v>
      </c>
      <c r="F2" s="63" t="s">
        <v>305</v>
      </c>
      <c r="G2" s="57" t="s">
        <v>306</v>
      </c>
      <c r="H2" s="64">
        <v>999</v>
      </c>
      <c r="I2" s="65" t="s">
        <v>307</v>
      </c>
      <c r="J2" s="57" t="s">
        <v>308</v>
      </c>
      <c r="K2" s="26"/>
      <c r="L2" s="26"/>
      <c r="M2" s="26"/>
      <c r="N2" s="66" t="s">
        <v>309</v>
      </c>
    </row>
    <row r="3" spans="1:14" ht="17" customHeight="1" x14ac:dyDescent="0.2">
      <c r="A3" s="32">
        <v>1</v>
      </c>
      <c r="B3" s="32">
        <v>1</v>
      </c>
      <c r="C3" s="32">
        <v>1</v>
      </c>
      <c r="D3" s="11" t="str">
        <f t="shared" si="0"/>
        <v>s001_2__DNA</v>
      </c>
      <c r="E3" s="47" t="s">
        <v>292</v>
      </c>
      <c r="F3" s="63" t="s">
        <v>305</v>
      </c>
      <c r="G3" s="44" t="s">
        <v>306</v>
      </c>
      <c r="H3" s="48">
        <v>999</v>
      </c>
      <c r="I3" s="65" t="s">
        <v>307</v>
      </c>
      <c r="J3" s="44" t="s">
        <v>308</v>
      </c>
      <c r="K3" s="9"/>
      <c r="L3" s="9"/>
      <c r="M3" s="9"/>
      <c r="N3" s="67" t="s">
        <v>309</v>
      </c>
    </row>
    <row r="4" spans="1:14" ht="17" customHeight="1" x14ac:dyDescent="0.2">
      <c r="A4" s="32">
        <v>1</v>
      </c>
      <c r="B4" s="32">
        <v>1</v>
      </c>
      <c r="C4" s="32">
        <v>1</v>
      </c>
      <c r="D4" s="11" t="str">
        <f t="shared" si="0"/>
        <v>s002_1__DNA</v>
      </c>
      <c r="E4" s="47" t="s">
        <v>294</v>
      </c>
      <c r="F4" s="63" t="s">
        <v>305</v>
      </c>
      <c r="G4" s="44" t="s">
        <v>306</v>
      </c>
      <c r="H4" s="48">
        <v>999</v>
      </c>
      <c r="I4" s="65" t="s">
        <v>307</v>
      </c>
      <c r="J4" s="44" t="s">
        <v>308</v>
      </c>
      <c r="K4" s="9"/>
      <c r="L4" s="9"/>
      <c r="M4" s="9"/>
      <c r="N4" s="67" t="s">
        <v>309</v>
      </c>
    </row>
    <row r="5" spans="1:14" ht="17" customHeight="1" x14ac:dyDescent="0.2">
      <c r="A5" s="32">
        <v>1</v>
      </c>
      <c r="B5" s="32">
        <v>1</v>
      </c>
      <c r="C5" s="32">
        <v>1</v>
      </c>
      <c r="D5" s="11" t="str">
        <f t="shared" si="0"/>
        <v>s001_1__DNA</v>
      </c>
      <c r="E5" s="47" t="s">
        <v>283</v>
      </c>
      <c r="F5" s="68" t="s">
        <v>310</v>
      </c>
      <c r="G5" s="44" t="s">
        <v>311</v>
      </c>
      <c r="H5" s="48">
        <v>999</v>
      </c>
      <c r="I5" s="65" t="s">
        <v>307</v>
      </c>
      <c r="J5" s="44" t="s">
        <v>308</v>
      </c>
      <c r="K5" s="9"/>
      <c r="L5" s="9"/>
      <c r="M5" s="9"/>
      <c r="N5" s="67" t="s">
        <v>309</v>
      </c>
    </row>
    <row r="6" spans="1:14" ht="17" customHeight="1" x14ac:dyDescent="0.2">
      <c r="A6" s="32">
        <v>1</v>
      </c>
      <c r="B6" s="32">
        <v>1</v>
      </c>
      <c r="C6" s="32">
        <v>1</v>
      </c>
      <c r="D6" s="11" t="str">
        <f t="shared" si="0"/>
        <v>s001_2__DNA</v>
      </c>
      <c r="E6" s="47" t="s">
        <v>292</v>
      </c>
      <c r="F6" s="68" t="s">
        <v>310</v>
      </c>
      <c r="G6" s="44" t="s">
        <v>311</v>
      </c>
      <c r="H6" s="48">
        <v>999</v>
      </c>
      <c r="I6" s="65" t="s">
        <v>307</v>
      </c>
      <c r="J6" s="44" t="s">
        <v>308</v>
      </c>
      <c r="K6" s="9"/>
      <c r="L6" s="9"/>
      <c r="M6" s="9"/>
      <c r="N6" s="67" t="s">
        <v>309</v>
      </c>
    </row>
    <row r="7" spans="1:14" ht="17" customHeight="1" x14ac:dyDescent="0.2">
      <c r="A7" s="32">
        <v>1</v>
      </c>
      <c r="B7" s="32">
        <v>1</v>
      </c>
      <c r="C7" s="32">
        <v>1</v>
      </c>
      <c r="D7" s="11" t="str">
        <f t="shared" si="0"/>
        <v>s002_1__DNA</v>
      </c>
      <c r="E7" s="47" t="s">
        <v>294</v>
      </c>
      <c r="F7" s="68" t="s">
        <v>310</v>
      </c>
      <c r="G7" s="44" t="s">
        <v>311</v>
      </c>
      <c r="H7" s="48">
        <v>999</v>
      </c>
      <c r="I7" s="65" t="s">
        <v>307</v>
      </c>
      <c r="J7" s="44" t="s">
        <v>308</v>
      </c>
      <c r="K7" s="9"/>
      <c r="L7" s="9"/>
      <c r="M7" s="9"/>
      <c r="N7" s="67" t="s">
        <v>309</v>
      </c>
    </row>
    <row r="8" spans="1:14" ht="17" customHeight="1" x14ac:dyDescent="0.2">
      <c r="A8" s="32">
        <v>1</v>
      </c>
      <c r="B8" s="32">
        <v>1</v>
      </c>
      <c r="C8" s="32">
        <v>1</v>
      </c>
      <c r="D8" s="11" t="str">
        <f t="shared" si="0"/>
        <v>s001_1__DNA</v>
      </c>
      <c r="E8" s="47" t="s">
        <v>283</v>
      </c>
      <c r="F8" s="65" t="s">
        <v>312</v>
      </c>
      <c r="G8" s="44" t="s">
        <v>313</v>
      </c>
      <c r="H8" s="48">
        <v>999</v>
      </c>
      <c r="I8" s="65" t="s">
        <v>307</v>
      </c>
      <c r="J8" s="44" t="s">
        <v>308</v>
      </c>
      <c r="K8" s="9"/>
      <c r="L8" s="9"/>
      <c r="M8" s="9"/>
      <c r="N8" s="67" t="s">
        <v>309</v>
      </c>
    </row>
    <row r="9" spans="1:14" ht="17" customHeight="1" x14ac:dyDescent="0.2">
      <c r="A9" s="32">
        <v>1</v>
      </c>
      <c r="B9" s="32">
        <v>1</v>
      </c>
      <c r="C9" s="32">
        <v>1</v>
      </c>
      <c r="D9" s="11" t="str">
        <f t="shared" si="0"/>
        <v>s001_2__DNA</v>
      </c>
      <c r="E9" s="47" t="s">
        <v>292</v>
      </c>
      <c r="F9" s="65" t="s">
        <v>312</v>
      </c>
      <c r="G9" s="44" t="s">
        <v>313</v>
      </c>
      <c r="H9" s="48">
        <v>999</v>
      </c>
      <c r="I9" s="65" t="s">
        <v>307</v>
      </c>
      <c r="J9" s="44" t="s">
        <v>308</v>
      </c>
      <c r="K9" s="9"/>
      <c r="L9" s="9"/>
      <c r="M9" s="9"/>
      <c r="N9" s="67" t="s">
        <v>309</v>
      </c>
    </row>
    <row r="10" spans="1:14" ht="17" customHeight="1" x14ac:dyDescent="0.2">
      <c r="A10" s="32">
        <v>1</v>
      </c>
      <c r="B10" s="32">
        <v>1</v>
      </c>
      <c r="C10" s="32">
        <v>1</v>
      </c>
      <c r="D10" s="11" t="str">
        <f t="shared" si="0"/>
        <v>s002_1__DNA</v>
      </c>
      <c r="E10" s="47" t="s">
        <v>294</v>
      </c>
      <c r="F10" s="65" t="s">
        <v>312</v>
      </c>
      <c r="G10" s="44" t="s">
        <v>313</v>
      </c>
      <c r="H10" s="48">
        <v>999</v>
      </c>
      <c r="I10" s="65" t="s">
        <v>307</v>
      </c>
      <c r="J10" s="44" t="s">
        <v>308</v>
      </c>
      <c r="K10" s="9"/>
      <c r="L10" s="9"/>
      <c r="M10" s="9"/>
      <c r="N10" s="67" t="s">
        <v>309</v>
      </c>
    </row>
    <row r="11" spans="1:14" ht="17" customHeight="1" x14ac:dyDescent="0.2">
      <c r="A11" s="32">
        <v>1</v>
      </c>
      <c r="B11" s="32">
        <v>1</v>
      </c>
      <c r="C11" s="32">
        <v>1</v>
      </c>
      <c r="D11" s="11" t="str">
        <f t="shared" si="0"/>
        <v>s003_1__DNA</v>
      </c>
      <c r="E11" s="47" t="s">
        <v>295</v>
      </c>
      <c r="F11" s="65" t="s">
        <v>312</v>
      </c>
      <c r="G11" s="44" t="s">
        <v>313</v>
      </c>
      <c r="H11" s="48">
        <v>999</v>
      </c>
      <c r="I11" s="65" t="s">
        <v>307</v>
      </c>
      <c r="J11" s="44" t="s">
        <v>308</v>
      </c>
      <c r="K11" s="9"/>
      <c r="L11" s="9"/>
      <c r="M11" s="9"/>
      <c r="N11" s="67" t="s">
        <v>309</v>
      </c>
    </row>
    <row r="12" spans="1:14" ht="17" customHeight="1" x14ac:dyDescent="0.2">
      <c r="A12" s="32">
        <v>1</v>
      </c>
      <c r="B12" s="32">
        <v>1</v>
      </c>
      <c r="C12" s="32">
        <v>1</v>
      </c>
      <c r="D12" s="11" t="str">
        <f t="shared" si="0"/>
        <v>s001_1__DNA</v>
      </c>
      <c r="E12" s="11" t="s">
        <v>283</v>
      </c>
      <c r="F12" s="25" t="s">
        <v>314</v>
      </c>
      <c r="G12" s="11" t="s">
        <v>311</v>
      </c>
      <c r="H12" s="48">
        <v>2</v>
      </c>
      <c r="I12" s="65" t="s">
        <v>307</v>
      </c>
      <c r="J12" s="44" t="s">
        <v>308</v>
      </c>
      <c r="K12" s="9"/>
      <c r="L12" s="9"/>
      <c r="M12" s="9"/>
      <c r="N12" s="67" t="s">
        <v>315</v>
      </c>
    </row>
    <row r="13" spans="1:14" ht="17" customHeight="1" x14ac:dyDescent="0.2">
      <c r="A13" s="32">
        <v>1</v>
      </c>
      <c r="B13" s="32">
        <v>1</v>
      </c>
      <c r="C13" s="32">
        <v>1</v>
      </c>
      <c r="D13" s="11" t="str">
        <f t="shared" si="0"/>
        <v>s003_1__DNA</v>
      </c>
      <c r="E13" s="11" t="s">
        <v>295</v>
      </c>
      <c r="F13" s="11" t="s">
        <v>314</v>
      </c>
      <c r="G13" s="11" t="s">
        <v>311</v>
      </c>
      <c r="H13" s="48">
        <v>2</v>
      </c>
      <c r="I13" s="65" t="s">
        <v>307</v>
      </c>
      <c r="J13" s="44" t="s">
        <v>308</v>
      </c>
      <c r="K13" s="9"/>
      <c r="L13" s="9"/>
      <c r="M13" s="9"/>
      <c r="N13" s="67" t="s">
        <v>315</v>
      </c>
    </row>
    <row r="14" spans="1:14" ht="17" customHeight="1" x14ac:dyDescent="0.2">
      <c r="A14" s="69">
        <v>1</v>
      </c>
      <c r="B14" s="69">
        <v>1</v>
      </c>
      <c r="C14" s="69">
        <v>1</v>
      </c>
      <c r="D14" s="70" t="str">
        <f t="shared" si="0"/>
        <v>s003_2__DNA</v>
      </c>
      <c r="E14" s="70" t="s">
        <v>296</v>
      </c>
      <c r="F14" s="70" t="s">
        <v>314</v>
      </c>
      <c r="G14" s="70" t="s">
        <v>311</v>
      </c>
      <c r="H14" s="71">
        <v>2</v>
      </c>
      <c r="I14" s="65" t="s">
        <v>307</v>
      </c>
      <c r="J14" s="40" t="s">
        <v>308</v>
      </c>
      <c r="K14" s="72"/>
      <c r="L14" s="72"/>
      <c r="M14" s="72"/>
      <c r="N14" s="73" t="s">
        <v>315</v>
      </c>
    </row>
    <row r="15" spans="1:14" ht="17" customHeight="1" x14ac:dyDescent="0.2">
      <c r="A15" s="74">
        <v>1</v>
      </c>
      <c r="B15" s="75">
        <v>2</v>
      </c>
      <c r="C15" s="75">
        <v>1</v>
      </c>
      <c r="D15" s="75">
        <v>1004</v>
      </c>
      <c r="E15" s="63" t="s">
        <v>299</v>
      </c>
      <c r="F15" s="76" t="s">
        <v>314</v>
      </c>
      <c r="G15" s="63" t="s">
        <v>311</v>
      </c>
      <c r="H15" s="75">
        <v>1</v>
      </c>
      <c r="I15" s="77" t="s">
        <v>316</v>
      </c>
      <c r="J15" s="63" t="s">
        <v>308</v>
      </c>
      <c r="K15" s="78"/>
      <c r="L15" s="78"/>
      <c r="M15" s="78"/>
      <c r="N15" s="79" t="s">
        <v>317</v>
      </c>
    </row>
    <row r="16" spans="1:14" ht="17" customHeight="1" x14ac:dyDescent="0.2">
      <c r="A16" s="24">
        <v>1</v>
      </c>
      <c r="B16" s="24">
        <v>2</v>
      </c>
      <c r="C16" s="24">
        <v>1</v>
      </c>
      <c r="D16" s="24">
        <v>1022</v>
      </c>
      <c r="E16" s="45" t="s">
        <v>302</v>
      </c>
      <c r="F16" s="76" t="s">
        <v>314</v>
      </c>
      <c r="G16" s="57" t="s">
        <v>311</v>
      </c>
      <c r="H16" s="24">
        <v>1</v>
      </c>
      <c r="I16" s="66" t="s">
        <v>316</v>
      </c>
      <c r="J16" s="25" t="s">
        <v>308</v>
      </c>
      <c r="K16" s="26"/>
      <c r="L16" s="26"/>
      <c r="M16" s="26"/>
      <c r="N16" s="66" t="s">
        <v>318</v>
      </c>
    </row>
    <row r="17" spans="1:14" ht="17" customHeight="1" x14ac:dyDescent="0.2">
      <c r="A17" s="32">
        <v>1</v>
      </c>
      <c r="B17" s="32">
        <v>2</v>
      </c>
      <c r="C17" s="32">
        <v>1</v>
      </c>
      <c r="D17" s="32">
        <v>1058</v>
      </c>
      <c r="E17" s="47" t="s">
        <v>303</v>
      </c>
      <c r="F17" s="76" t="s">
        <v>314</v>
      </c>
      <c r="G17" s="44" t="s">
        <v>311</v>
      </c>
      <c r="H17" s="32">
        <v>1</v>
      </c>
      <c r="I17" s="67" t="s">
        <v>316</v>
      </c>
      <c r="J17" s="11" t="s">
        <v>308</v>
      </c>
      <c r="K17" s="9"/>
      <c r="L17" s="9"/>
      <c r="M17" s="9"/>
      <c r="N17" s="67" t="s">
        <v>319</v>
      </c>
    </row>
    <row r="18" spans="1:14" ht="17" customHeight="1" x14ac:dyDescent="0.2">
      <c r="A18" s="32">
        <v>1</v>
      </c>
      <c r="B18" s="32">
        <v>2</v>
      </c>
      <c r="C18" s="32">
        <v>1</v>
      </c>
      <c r="D18" s="32">
        <v>1004</v>
      </c>
      <c r="E18" s="47" t="s">
        <v>299</v>
      </c>
      <c r="F18" s="68" t="s">
        <v>320</v>
      </c>
      <c r="G18" s="44" t="s">
        <v>311</v>
      </c>
      <c r="H18" s="32">
        <v>2</v>
      </c>
      <c r="I18" s="67" t="s">
        <v>316</v>
      </c>
      <c r="J18" s="11" t="s">
        <v>308</v>
      </c>
      <c r="K18" s="9"/>
      <c r="L18" s="9"/>
      <c r="M18" s="9"/>
      <c r="N18" s="67" t="s">
        <v>321</v>
      </c>
    </row>
    <row r="19" spans="1:14" ht="17" customHeight="1" x14ac:dyDescent="0.2">
      <c r="A19" s="32">
        <v>1</v>
      </c>
      <c r="B19" s="32">
        <v>2</v>
      </c>
      <c r="C19" s="32">
        <v>1</v>
      </c>
      <c r="D19" s="32">
        <v>1022</v>
      </c>
      <c r="E19" s="47" t="s">
        <v>302</v>
      </c>
      <c r="F19" s="80" t="s">
        <v>320</v>
      </c>
      <c r="G19" s="44" t="s">
        <v>311</v>
      </c>
      <c r="H19" s="32">
        <v>2</v>
      </c>
      <c r="I19" s="67" t="s">
        <v>316</v>
      </c>
      <c r="J19" s="11" t="s">
        <v>308</v>
      </c>
      <c r="K19" s="9"/>
      <c r="L19" s="9"/>
      <c r="M19" s="9"/>
      <c r="N19" s="67" t="s">
        <v>322</v>
      </c>
    </row>
  </sheetData>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0"/>
  <sheetViews>
    <sheetView showGridLines="0" workbookViewId="0"/>
  </sheetViews>
  <sheetFormatPr baseColWidth="10" defaultColWidth="8.83203125" defaultRowHeight="16" customHeight="1" x14ac:dyDescent="0.2"/>
  <cols>
    <col min="1" max="1" width="9.6640625" style="81" customWidth="1"/>
    <col min="2" max="2" width="12.6640625" style="81" customWidth="1"/>
    <col min="3" max="3" width="8.1640625" style="81" customWidth="1"/>
    <col min="4" max="4" width="11.33203125" style="81" customWidth="1"/>
    <col min="5" max="5" width="13" style="81" customWidth="1"/>
    <col min="6" max="6" width="13.83203125" style="81" customWidth="1"/>
    <col min="7" max="7" width="13" style="81" customWidth="1"/>
    <col min="8" max="9" width="15.1640625" style="81" customWidth="1"/>
    <col min="10" max="10" width="13.83203125" style="81" customWidth="1"/>
    <col min="11" max="256" width="8.83203125" style="81" customWidth="1"/>
  </cols>
  <sheetData>
    <row r="1" spans="1:10" ht="16" customHeight="1" x14ac:dyDescent="0.2">
      <c r="A1" s="13" t="s">
        <v>27</v>
      </c>
      <c r="B1" s="14" t="s">
        <v>35</v>
      </c>
      <c r="C1" s="14" t="s">
        <v>31</v>
      </c>
      <c r="D1" s="14" t="s">
        <v>40</v>
      </c>
      <c r="E1" s="14" t="s">
        <v>33</v>
      </c>
      <c r="F1" s="14" t="s">
        <v>79</v>
      </c>
      <c r="G1" s="14" t="s">
        <v>81</v>
      </c>
      <c r="H1" s="14" t="s">
        <v>83</v>
      </c>
      <c r="I1" s="14" t="s">
        <v>85</v>
      </c>
      <c r="J1" s="40" t="s">
        <v>87</v>
      </c>
    </row>
    <row r="2" spans="1:10" ht="16" customHeight="1" x14ac:dyDescent="0.2">
      <c r="A2" s="26"/>
      <c r="B2" s="26"/>
      <c r="C2" s="26"/>
      <c r="D2" s="26"/>
      <c r="E2" s="26"/>
      <c r="F2" s="26"/>
      <c r="G2" s="26"/>
      <c r="H2" s="26"/>
      <c r="I2" s="26"/>
      <c r="J2" s="26"/>
    </row>
    <row r="3" spans="1:10" ht="16" customHeight="1" x14ac:dyDescent="0.2">
      <c r="A3" s="9"/>
      <c r="B3" s="9"/>
      <c r="C3" s="9"/>
      <c r="D3" s="9"/>
      <c r="E3" s="9"/>
      <c r="F3" s="9"/>
      <c r="G3" s="9"/>
      <c r="H3" s="9"/>
      <c r="I3" s="9"/>
      <c r="J3" s="9"/>
    </row>
    <row r="4" spans="1:10" ht="16" customHeight="1" x14ac:dyDescent="0.2">
      <c r="A4" s="9"/>
      <c r="B4" s="9"/>
      <c r="C4" s="9"/>
      <c r="D4" s="9"/>
      <c r="E4" s="9"/>
      <c r="F4" s="9"/>
      <c r="G4" s="9"/>
      <c r="H4" s="9"/>
      <c r="I4" s="9"/>
      <c r="J4" s="9"/>
    </row>
    <row r="5" spans="1:10" ht="16" customHeight="1" x14ac:dyDescent="0.2">
      <c r="A5" s="9"/>
      <c r="B5" s="9"/>
      <c r="C5" s="9"/>
      <c r="D5" s="9"/>
      <c r="E5" s="9"/>
      <c r="F5" s="9"/>
      <c r="G5" s="9"/>
      <c r="H5" s="9"/>
      <c r="I5" s="9"/>
      <c r="J5" s="9"/>
    </row>
    <row r="6" spans="1:10" ht="16" customHeight="1" x14ac:dyDescent="0.2">
      <c r="A6" s="9"/>
      <c r="B6" s="9"/>
      <c r="C6" s="9"/>
      <c r="D6" s="9"/>
      <c r="E6" s="9"/>
      <c r="F6" s="9"/>
      <c r="G6" s="9"/>
      <c r="H6" s="9"/>
      <c r="I6" s="9"/>
      <c r="J6" s="9"/>
    </row>
    <row r="7" spans="1:10" ht="16" customHeight="1" x14ac:dyDescent="0.2">
      <c r="A7" s="9"/>
      <c r="B7" s="9"/>
      <c r="C7" s="9"/>
      <c r="D7" s="9"/>
      <c r="E7" s="9"/>
      <c r="F7" s="9"/>
      <c r="G7" s="9"/>
      <c r="H7" s="9"/>
      <c r="I7" s="9"/>
      <c r="J7" s="9"/>
    </row>
    <row r="8" spans="1:10" ht="16" customHeight="1" x14ac:dyDescent="0.2">
      <c r="A8" s="9"/>
      <c r="B8" s="9"/>
      <c r="C8" s="9"/>
      <c r="D8" s="9"/>
      <c r="E8" s="9"/>
      <c r="F8" s="9"/>
      <c r="G8" s="9"/>
      <c r="H8" s="9"/>
      <c r="I8" s="9"/>
      <c r="J8" s="9"/>
    </row>
    <row r="9" spans="1:10" ht="16" customHeight="1" x14ac:dyDescent="0.2">
      <c r="A9" s="9"/>
      <c r="B9" s="9"/>
      <c r="C9" s="9"/>
      <c r="D9" s="9"/>
      <c r="E9" s="9"/>
      <c r="F9" s="9"/>
      <c r="G9" s="9"/>
      <c r="H9" s="9"/>
      <c r="I9" s="9"/>
      <c r="J9" s="9"/>
    </row>
    <row r="10" spans="1:10" ht="16" customHeight="1" x14ac:dyDescent="0.2">
      <c r="A10" s="9"/>
      <c r="B10" s="9"/>
      <c r="C10" s="9"/>
      <c r="D10" s="9"/>
      <c r="E10" s="9"/>
      <c r="F10" s="9"/>
      <c r="G10" s="9"/>
      <c r="H10" s="9"/>
      <c r="I10" s="9"/>
      <c r="J10" s="9"/>
    </row>
  </sheetData>
  <pageMargins left="0.7" right="0.7" top="0.75" bottom="0.75" header="0.3" footer="0.3"/>
  <pageSetup orientation="portrait"/>
  <headerFooter>
    <oddFooter>&amp;C&amp;"Helvetica Neue,Regular"&amp;12&amp;K000000&amp;P</oddFooter>
  </headerFooter>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34"/>
  <sheetViews>
    <sheetView showGridLines="0" workbookViewId="0">
      <selection activeCell="B12" sqref="B12"/>
    </sheetView>
  </sheetViews>
  <sheetFormatPr baseColWidth="10" defaultColWidth="11" defaultRowHeight="16" customHeight="1" x14ac:dyDescent="0.2"/>
  <cols>
    <col min="1" max="1" width="100.6640625" style="82" customWidth="1"/>
    <col min="2" max="4" width="29.6640625" style="82" customWidth="1"/>
    <col min="5" max="5" width="23" style="82" customWidth="1"/>
    <col min="6" max="6" width="38.5" style="82" customWidth="1"/>
    <col min="7" max="8" width="23.33203125" style="82" customWidth="1"/>
    <col min="9" max="9" width="69.33203125" style="82" customWidth="1"/>
    <col min="10" max="10" width="28.6640625" style="82" customWidth="1"/>
    <col min="11" max="11" width="23.6640625" style="82" customWidth="1"/>
    <col min="12" max="12" width="37.1640625" style="82" customWidth="1"/>
    <col min="13" max="256" width="11" style="82" customWidth="1"/>
  </cols>
  <sheetData>
    <row r="1" spans="1:13" ht="16.5" customHeight="1" x14ac:dyDescent="0.2">
      <c r="A1" s="83" t="s">
        <v>97</v>
      </c>
      <c r="B1" s="84" t="s">
        <v>89</v>
      </c>
      <c r="C1" s="84" t="s">
        <v>92</v>
      </c>
      <c r="D1" s="84" t="s">
        <v>95</v>
      </c>
      <c r="E1" s="84" t="s">
        <v>99</v>
      </c>
      <c r="F1" s="84" t="s">
        <v>101</v>
      </c>
      <c r="G1" s="85" t="s">
        <v>103</v>
      </c>
      <c r="H1" s="85" t="s">
        <v>105</v>
      </c>
      <c r="I1" s="85" t="s">
        <v>107</v>
      </c>
      <c r="J1" s="85" t="s">
        <v>109</v>
      </c>
      <c r="K1" s="85" t="s">
        <v>111</v>
      </c>
      <c r="L1" s="85" t="s">
        <v>113</v>
      </c>
      <c r="M1" s="86" t="s">
        <v>115</v>
      </c>
    </row>
    <row r="2" spans="1:13" ht="16" customHeight="1" x14ac:dyDescent="0.2">
      <c r="A2" s="87" t="str">
        <f>CONCATENATE("[",SUBSTITUTE(E2,"PharmaCompanyX_",""),"]-[",C2,"] ",D2)</f>
        <v>[external]-[Exome CNV] CBS - Circular Binary Segmentation</v>
      </c>
      <c r="B2" s="88" t="s">
        <v>325</v>
      </c>
      <c r="C2" s="66" t="s">
        <v>326</v>
      </c>
      <c r="D2" s="66" t="s">
        <v>327</v>
      </c>
      <c r="E2" s="66" t="s">
        <v>328</v>
      </c>
      <c r="F2" s="66" t="s">
        <v>329</v>
      </c>
      <c r="G2" s="89"/>
      <c r="H2" s="23" t="b">
        <v>1</v>
      </c>
      <c r="I2" s="89"/>
      <c r="J2" s="89"/>
      <c r="K2" s="23" t="b">
        <v>0</v>
      </c>
      <c r="L2" s="23" t="b">
        <v>0</v>
      </c>
      <c r="M2" s="66" t="s">
        <v>330</v>
      </c>
    </row>
    <row r="3" spans="1:13" ht="16" customHeight="1" x14ac:dyDescent="0.2">
      <c r="A3" s="87" t="str">
        <f>CONCATENATE("[",SUBSTITUTE(E3,"PharmaCompanyX_",""),"]-[",C3,"] ",D3)</f>
        <v>[external]-[Exome CNV] HMM - hidden Markov model</v>
      </c>
      <c r="B3" s="90" t="s">
        <v>325</v>
      </c>
      <c r="C3" s="67" t="s">
        <v>326</v>
      </c>
      <c r="D3" s="67" t="s">
        <v>331</v>
      </c>
      <c r="E3" s="67" t="s">
        <v>328</v>
      </c>
      <c r="F3" s="67" t="s">
        <v>329</v>
      </c>
      <c r="G3" s="38"/>
      <c r="H3" s="31" t="b">
        <v>0</v>
      </c>
      <c r="I3" s="38"/>
      <c r="J3" s="38"/>
      <c r="K3" s="31" t="b">
        <v>0</v>
      </c>
      <c r="L3" s="31" t="b">
        <v>0</v>
      </c>
      <c r="M3" s="67" t="s">
        <v>330</v>
      </c>
    </row>
    <row r="4" spans="1:13" ht="16" customHeight="1" x14ac:dyDescent="0.2">
      <c r="A4" s="87" t="str">
        <f>CONCATENATE("[",SUBSTITUTE(E4,"PharmaCompanyX_",""),"]-[",C4,"] ",D4)</f>
        <v>[external]-[Exome CNV] custom pipeline - Foundation Medicine</v>
      </c>
      <c r="B4" s="90" t="s">
        <v>325</v>
      </c>
      <c r="C4" s="67" t="s">
        <v>326</v>
      </c>
      <c r="D4" s="67" t="s">
        <v>332</v>
      </c>
      <c r="E4" s="67" t="s">
        <v>328</v>
      </c>
      <c r="F4" s="67" t="s">
        <v>333</v>
      </c>
      <c r="G4" s="38"/>
      <c r="H4" s="31" t="b">
        <v>0</v>
      </c>
      <c r="I4" s="38"/>
      <c r="J4" s="38"/>
      <c r="K4" s="31" t="b">
        <v>0</v>
      </c>
      <c r="L4" s="31" t="b">
        <v>0</v>
      </c>
      <c r="M4" s="38"/>
    </row>
    <row r="5" spans="1:13" ht="16" customHeight="1" x14ac:dyDescent="0.2">
      <c r="A5" s="87" t="str">
        <f>CONCATENATE("[",SUBSTITUTE(E5,"PharmaCompanyX_",""),"]-[",C5,"] ",D5)</f>
        <v>[external]-[Whole Genome CNV] CBS - Circular Binary Segmentation</v>
      </c>
      <c r="B5" s="90" t="s">
        <v>325</v>
      </c>
      <c r="C5" s="67" t="s">
        <v>334</v>
      </c>
      <c r="D5" s="67" t="s">
        <v>327</v>
      </c>
      <c r="E5" s="67" t="s">
        <v>328</v>
      </c>
      <c r="F5" s="67" t="s">
        <v>335</v>
      </c>
      <c r="G5" s="38"/>
      <c r="H5" s="31" t="b">
        <v>1</v>
      </c>
      <c r="I5" s="38"/>
      <c r="J5" s="38"/>
      <c r="K5" s="31" t="b">
        <v>0</v>
      </c>
      <c r="L5" s="31" t="b">
        <v>0</v>
      </c>
      <c r="M5" s="67" t="s">
        <v>330</v>
      </c>
    </row>
    <row r="6" spans="1:13" ht="16" customHeight="1" x14ac:dyDescent="0.2">
      <c r="A6" s="87" t="str">
        <f>CONCATENATE("[",SUBSTITUTE(E6,"PharmaCompanyX_",""),"]-[",C6,"] ",D6)</f>
        <v>[external]-[Whole Genome CNV] HMM - hidden Markov model</v>
      </c>
      <c r="B6" s="90" t="s">
        <v>325</v>
      </c>
      <c r="C6" s="67" t="s">
        <v>334</v>
      </c>
      <c r="D6" s="67" t="s">
        <v>331</v>
      </c>
      <c r="E6" s="67" t="s">
        <v>328</v>
      </c>
      <c r="F6" s="67" t="s">
        <v>335</v>
      </c>
      <c r="G6" s="38"/>
      <c r="H6" s="31" t="b">
        <v>0</v>
      </c>
      <c r="I6" s="38"/>
      <c r="J6" s="38"/>
      <c r="K6" s="31" t="b">
        <v>0</v>
      </c>
      <c r="L6" s="31" t="b">
        <v>0</v>
      </c>
      <c r="M6" s="67" t="s">
        <v>330</v>
      </c>
    </row>
    <row r="7" spans="1:13" ht="16" customHeight="1" x14ac:dyDescent="0.2">
      <c r="A7" s="87" t="str">
        <f>CONCATENATE("[",SUBSTITUTE(E7,"PharmaCompanyX_",""),"]-[",C7,"] ",D7)</f>
        <v>[external]-[Single Nucleotide Variant] MuTect / seurat / strelka</v>
      </c>
      <c r="B7" s="90" t="s">
        <v>336</v>
      </c>
      <c r="C7" s="67" t="s">
        <v>337</v>
      </c>
      <c r="D7" s="67" t="s">
        <v>338</v>
      </c>
      <c r="E7" s="67" t="s">
        <v>328</v>
      </c>
      <c r="F7" s="67" t="s">
        <v>339</v>
      </c>
      <c r="G7" s="38"/>
      <c r="H7" s="31" t="b">
        <v>1</v>
      </c>
      <c r="I7" s="38"/>
      <c r="J7" s="38"/>
      <c r="K7" s="31" t="b">
        <v>0</v>
      </c>
      <c r="L7" s="31" t="b">
        <v>0</v>
      </c>
      <c r="M7" s="38"/>
    </row>
    <row r="8" spans="1:13" ht="16" customHeight="1" x14ac:dyDescent="0.2">
      <c r="A8" s="87" t="str">
        <f>CONCATENATE("[",SUBSTITUTE(E8,"PharmaCompanyX_",""),"]-[",C8,"] ",D8)</f>
        <v>[external]-[Single Nucleotide Variant] custom pipeline - Foundation Medicine</v>
      </c>
      <c r="B8" s="90" t="s">
        <v>336</v>
      </c>
      <c r="C8" s="67" t="s">
        <v>337</v>
      </c>
      <c r="D8" s="67" t="s">
        <v>332</v>
      </c>
      <c r="E8" s="67" t="s">
        <v>328</v>
      </c>
      <c r="F8" s="67" t="s">
        <v>333</v>
      </c>
      <c r="G8" s="38"/>
      <c r="H8" s="31" t="b">
        <v>0</v>
      </c>
      <c r="I8" s="38"/>
      <c r="J8" s="38"/>
      <c r="K8" s="31" t="b">
        <v>0</v>
      </c>
      <c r="L8" s="31" t="b">
        <v>0</v>
      </c>
      <c r="M8" s="67" t="s">
        <v>340</v>
      </c>
    </row>
    <row r="9" spans="1:13" ht="16" customHeight="1" x14ac:dyDescent="0.2">
      <c r="A9" s="87" t="str">
        <f>CONCATENATE("[",SUBSTITUTE(E9,"PharmaCompanyX_",""),"]-[",C9,"] ",D9)</f>
        <v>[external]-[RNA-seq] Cufflinks</v>
      </c>
      <c r="B9" s="90" t="s">
        <v>341</v>
      </c>
      <c r="C9" s="67" t="s">
        <v>342</v>
      </c>
      <c r="D9" s="67" t="s">
        <v>343</v>
      </c>
      <c r="E9" s="67" t="s">
        <v>328</v>
      </c>
      <c r="F9" s="67" t="s">
        <v>343</v>
      </c>
      <c r="G9" s="38"/>
      <c r="H9" s="31" t="b">
        <v>1</v>
      </c>
      <c r="I9" s="38"/>
      <c r="J9" s="38"/>
      <c r="K9" s="31" t="b">
        <v>0</v>
      </c>
      <c r="L9" s="31" t="b">
        <v>0</v>
      </c>
      <c r="M9" s="38"/>
    </row>
    <row r="10" spans="1:13" ht="16" customHeight="1" x14ac:dyDescent="0.2">
      <c r="A10" s="87" t="str">
        <f>CONCATENATE("[",SUBSTITUTE(E10,"PharmaCompanyX_",""),"]-[",C10,"] ",D10)</f>
        <v>[external]-[RNA-seq] HTSeq</v>
      </c>
      <c r="B10" s="90" t="s">
        <v>341</v>
      </c>
      <c r="C10" s="67" t="s">
        <v>342</v>
      </c>
      <c r="D10" s="67" t="s">
        <v>344</v>
      </c>
      <c r="E10" s="67" t="s">
        <v>328</v>
      </c>
      <c r="F10" s="67" t="s">
        <v>345</v>
      </c>
      <c r="G10" s="38"/>
      <c r="H10" s="31" t="b">
        <v>0</v>
      </c>
      <c r="I10" s="38"/>
      <c r="J10" s="38"/>
      <c r="K10" s="31" t="b">
        <v>0</v>
      </c>
      <c r="L10" s="31" t="b">
        <v>0</v>
      </c>
      <c r="M10" s="38"/>
    </row>
    <row r="11" spans="1:13" ht="16" customHeight="1" x14ac:dyDescent="0.2">
      <c r="A11" s="87" t="str">
        <f>CONCATENATE("[",SUBSTITUTE(E11,"PharmaCompanyX_",""),"]-[",C11,"] ",D11)</f>
        <v>[external]-[RNA-seq] Kallisto</v>
      </c>
      <c r="B11" s="90" t="s">
        <v>341</v>
      </c>
      <c r="C11" s="67" t="s">
        <v>342</v>
      </c>
      <c r="D11" s="67" t="s">
        <v>346</v>
      </c>
      <c r="E11" s="67" t="s">
        <v>328</v>
      </c>
      <c r="F11" s="67" t="s">
        <v>346</v>
      </c>
      <c r="G11" s="38"/>
      <c r="H11" s="31" t="b">
        <v>0</v>
      </c>
      <c r="I11" s="38"/>
      <c r="J11" s="38"/>
      <c r="K11" s="31" t="b">
        <v>0</v>
      </c>
      <c r="L11" s="31" t="b">
        <v>0</v>
      </c>
      <c r="M11" s="38"/>
    </row>
    <row r="12" spans="1:13" ht="16" customHeight="1" x14ac:dyDescent="0.2">
      <c r="A12" s="87" t="str">
        <f>CONCATENATE("[",SUBSTITUTE(E12,"PharmaCompanyX_",""),"]-[",C12,"] ",D12)</f>
        <v>[external]-[RNA-seq] Sailfish</v>
      </c>
      <c r="B12" s="90" t="s">
        <v>341</v>
      </c>
      <c r="C12" s="67" t="s">
        <v>342</v>
      </c>
      <c r="D12" s="67" t="s">
        <v>347</v>
      </c>
      <c r="E12" s="67" t="s">
        <v>328</v>
      </c>
      <c r="F12" s="67" t="s">
        <v>347</v>
      </c>
      <c r="G12" s="38"/>
      <c r="H12" s="31" t="b">
        <v>0</v>
      </c>
      <c r="I12" s="38"/>
      <c r="J12" s="38"/>
      <c r="K12" s="31" t="b">
        <v>0</v>
      </c>
      <c r="L12" s="31" t="b">
        <v>0</v>
      </c>
      <c r="M12" s="38"/>
    </row>
    <row r="13" spans="1:13" ht="16" customHeight="1" x14ac:dyDescent="0.2">
      <c r="A13" s="87" t="str">
        <f>CONCATENATE("[",SUBSTITUTE(E13,"PharmaCompanyX_",""),"]-[",C13,"] ",D13)</f>
        <v>[external]-[RNA-seq] Salmon</v>
      </c>
      <c r="B13" s="90" t="s">
        <v>341</v>
      </c>
      <c r="C13" s="67" t="s">
        <v>342</v>
      </c>
      <c r="D13" s="67" t="s">
        <v>348</v>
      </c>
      <c r="E13" s="67" t="s">
        <v>328</v>
      </c>
      <c r="F13" s="67" t="s">
        <v>348</v>
      </c>
      <c r="G13" s="38"/>
      <c r="H13" s="31" t="b">
        <v>0</v>
      </c>
      <c r="I13" s="38"/>
      <c r="J13" s="38"/>
      <c r="K13" s="31" t="b">
        <v>0</v>
      </c>
      <c r="L13" s="31" t="b">
        <v>0</v>
      </c>
      <c r="M13" s="38"/>
    </row>
    <row r="14" spans="1:13" ht="16" customHeight="1" x14ac:dyDescent="0.2">
      <c r="A14" s="87" t="str">
        <f>CONCATENATE("[",SUBSTITUTE(E14,"PharmaCompanyX_",""),"]-[",C14,"] ",D14)</f>
        <v>[external]-[RNA-seq] Tophat</v>
      </c>
      <c r="B14" s="90" t="s">
        <v>341</v>
      </c>
      <c r="C14" s="67" t="s">
        <v>342</v>
      </c>
      <c r="D14" s="67" t="s">
        <v>349</v>
      </c>
      <c r="E14" s="67" t="s">
        <v>328</v>
      </c>
      <c r="F14" s="67" t="s">
        <v>349</v>
      </c>
      <c r="G14" s="38"/>
      <c r="H14" s="31" t="b">
        <v>0</v>
      </c>
      <c r="I14" s="38"/>
      <c r="J14" s="38"/>
      <c r="K14" s="31" t="b">
        <v>0</v>
      </c>
      <c r="L14" s="31" t="b">
        <v>0</v>
      </c>
      <c r="M14" s="38"/>
    </row>
    <row r="15" spans="1:13" ht="16" customHeight="1" x14ac:dyDescent="0.2">
      <c r="A15" s="87" t="str">
        <f>CONCATENATE("[",SUBSTITUTE(E15,"PharmaCompanyX_",""),"]-[",C15,"] ",D15)</f>
        <v>[external]-[Fusion] Defuse</v>
      </c>
      <c r="B15" s="90" t="s">
        <v>350</v>
      </c>
      <c r="C15" s="67" t="s">
        <v>351</v>
      </c>
      <c r="D15" s="67" t="s">
        <v>352</v>
      </c>
      <c r="E15" s="67" t="s">
        <v>328</v>
      </c>
      <c r="F15" s="67" t="s">
        <v>353</v>
      </c>
      <c r="G15" s="38"/>
      <c r="H15" s="31" t="b">
        <v>0</v>
      </c>
      <c r="I15" s="38"/>
      <c r="J15" s="38"/>
      <c r="K15" s="31" t="b">
        <v>0</v>
      </c>
      <c r="L15" s="31" t="b">
        <v>0</v>
      </c>
      <c r="M15" s="38"/>
    </row>
    <row r="16" spans="1:13" ht="16" customHeight="1" x14ac:dyDescent="0.2">
      <c r="A16" s="87" t="str">
        <f>CONCATENATE("[",SUBSTITUTE(E16,"PharmaCompanyX_",""),"]-[",C16,"] ",D16)</f>
        <v>[external]-[Fusion] FusionCatcher</v>
      </c>
      <c r="B16" s="90" t="s">
        <v>350</v>
      </c>
      <c r="C16" s="67" t="s">
        <v>351</v>
      </c>
      <c r="D16" s="67" t="s">
        <v>354</v>
      </c>
      <c r="E16" s="67" t="s">
        <v>328</v>
      </c>
      <c r="F16" s="67" t="s">
        <v>354</v>
      </c>
      <c r="G16" s="38"/>
      <c r="H16" s="31" t="b">
        <v>0</v>
      </c>
      <c r="I16" s="38"/>
      <c r="J16" s="38"/>
      <c r="K16" s="31" t="b">
        <v>0</v>
      </c>
      <c r="L16" s="31" t="b">
        <v>0</v>
      </c>
      <c r="M16" s="38"/>
    </row>
    <row r="17" spans="1:13" ht="16" customHeight="1" x14ac:dyDescent="0.2">
      <c r="A17" s="87" t="str">
        <f>CONCATENATE("[",SUBSTITUTE(E17,"PharmaCompanyX_",""),"]-[",C17,"] ",D17)</f>
        <v>[external]-[Fusion] Tophat Fusion</v>
      </c>
      <c r="B17" s="90" t="s">
        <v>350</v>
      </c>
      <c r="C17" s="67" t="s">
        <v>351</v>
      </c>
      <c r="D17" s="67" t="s">
        <v>355</v>
      </c>
      <c r="E17" s="67" t="s">
        <v>328</v>
      </c>
      <c r="F17" s="67" t="s">
        <v>356</v>
      </c>
      <c r="G17" s="38"/>
      <c r="H17" s="31" t="b">
        <v>1</v>
      </c>
      <c r="I17" s="38"/>
      <c r="J17" s="38"/>
      <c r="K17" s="31" t="b">
        <v>0</v>
      </c>
      <c r="L17" s="31" t="b">
        <v>0</v>
      </c>
      <c r="M17" s="38"/>
    </row>
    <row r="18" spans="1:13" ht="16" customHeight="1" x14ac:dyDescent="0.2">
      <c r="A18" s="87" t="str">
        <f>CONCATENATE("[",SUBSTITUTE(E18,"PharmaCompanyX_",""),"]-[",C18,"] ",D18)</f>
        <v>[external]-[Fusion] custom pipeline - Foundation Medicine</v>
      </c>
      <c r="B18" s="90" t="s">
        <v>350</v>
      </c>
      <c r="C18" s="67" t="s">
        <v>351</v>
      </c>
      <c r="D18" s="67" t="s">
        <v>332</v>
      </c>
      <c r="E18" s="67" t="s">
        <v>328</v>
      </c>
      <c r="F18" s="67" t="s">
        <v>333</v>
      </c>
      <c r="G18" s="38"/>
      <c r="H18" s="31" t="b">
        <v>0</v>
      </c>
      <c r="I18" s="38"/>
      <c r="J18" s="38"/>
      <c r="K18" s="31" t="b">
        <v>0</v>
      </c>
      <c r="L18" s="31" t="b">
        <v>0</v>
      </c>
      <c r="M18" s="38"/>
    </row>
    <row r="19" spans="1:13" ht="16" customHeight="1" x14ac:dyDescent="0.2">
      <c r="A19" s="87" t="str">
        <f>CONCATENATE("[",SUBSTITUTE(E19,"PharmaCompanyX_",""),"]-[",C19,"] ",D19)</f>
        <v>[Affymetrix]-[Microarray] Affymetrix Bioconductor CDF v3.2.0</v>
      </c>
      <c r="B19" s="90" t="s">
        <v>341</v>
      </c>
      <c r="C19" s="67" t="s">
        <v>357</v>
      </c>
      <c r="D19" s="67" t="s">
        <v>358</v>
      </c>
      <c r="E19" s="67" t="s">
        <v>559</v>
      </c>
      <c r="F19" s="67" t="s">
        <v>359</v>
      </c>
      <c r="G19" s="67" t="s">
        <v>360</v>
      </c>
      <c r="H19" s="31" t="b">
        <v>0</v>
      </c>
      <c r="I19" s="38"/>
      <c r="J19" s="67" t="s">
        <v>361</v>
      </c>
      <c r="K19" s="31" t="b">
        <v>1</v>
      </c>
      <c r="L19" s="31" t="b">
        <v>1</v>
      </c>
      <c r="M19" s="38"/>
    </row>
    <row r="20" spans="1:13" ht="16" customHeight="1" x14ac:dyDescent="0.2">
      <c r="A20" s="87" t="str">
        <f>CONCATENATE("[",SUBSTITUTE(E20,"PharmaCompanyX_",""),"]-[",C20,"] ",D20)</f>
        <v>[Affymetrix]-[Microarray] UMich Alt CDF v20.0.0</v>
      </c>
      <c r="B20" s="90" t="s">
        <v>341</v>
      </c>
      <c r="C20" s="67" t="s">
        <v>357</v>
      </c>
      <c r="D20" s="67" t="s">
        <v>362</v>
      </c>
      <c r="E20" s="67" t="s">
        <v>559</v>
      </c>
      <c r="F20" s="67" t="s">
        <v>363</v>
      </c>
      <c r="G20" s="67" t="s">
        <v>364</v>
      </c>
      <c r="H20" s="31" t="b">
        <v>1</v>
      </c>
      <c r="I20" s="38"/>
      <c r="J20" s="67" t="s">
        <v>365</v>
      </c>
      <c r="K20" s="31" t="b">
        <v>1</v>
      </c>
      <c r="L20" s="31" t="b">
        <v>1</v>
      </c>
      <c r="M20" s="38"/>
    </row>
    <row r="21" spans="1:13" ht="16" customHeight="1" x14ac:dyDescent="0.2">
      <c r="A21" s="87" t="str">
        <f>CONCATENATE("[",SUBSTITUTE(E21,"PharmaCompanyX_",""),"]-[",IF(L21=FALSE,"Custom: ",""),F21,IF(ISBLANK(G21),"",CONCATENATE(" ",G21)),"] ",D21)</f>
        <v>[DNAnexus]-[RNAseq_Expression_AlignmentBased v1.3.3] Cufflinks</v>
      </c>
      <c r="B21" s="90" t="s">
        <v>341</v>
      </c>
      <c r="C21" s="67" t="s">
        <v>342</v>
      </c>
      <c r="D21" s="67" t="s">
        <v>343</v>
      </c>
      <c r="E21" s="67" t="s">
        <v>555</v>
      </c>
      <c r="F21" s="91" t="s">
        <v>366</v>
      </c>
      <c r="G21" s="67" t="s">
        <v>367</v>
      </c>
      <c r="H21" s="31" t="b">
        <v>1</v>
      </c>
      <c r="I21" s="38"/>
      <c r="J21" s="67" t="s">
        <v>368</v>
      </c>
      <c r="K21" s="31" t="b">
        <v>1</v>
      </c>
      <c r="L21" s="31" t="b">
        <v>1</v>
      </c>
      <c r="M21" s="38"/>
    </row>
    <row r="22" spans="1:13" ht="16" customHeight="1" x14ac:dyDescent="0.2">
      <c r="A22" s="87" t="str">
        <f>CONCATENATE("[",SUBSTITUTE(E22,"PharmaCompanyX_",""),"]-[",IF(L22=FALSE,"Custom: ",""),F22,IF(ISBLANK(G22),"",CONCATENATE(" ",G22)),"] ",D22)</f>
        <v>[DNAnexus]-[RNAseq_Expression_AlignmentBased v1.3.3] RSEM</v>
      </c>
      <c r="B22" s="90" t="s">
        <v>341</v>
      </c>
      <c r="C22" s="67" t="s">
        <v>342</v>
      </c>
      <c r="D22" s="67" t="s">
        <v>369</v>
      </c>
      <c r="E22" s="67" t="s">
        <v>555</v>
      </c>
      <c r="F22" s="91" t="s">
        <v>366</v>
      </c>
      <c r="G22" s="67" t="s">
        <v>367</v>
      </c>
      <c r="H22" s="31" t="b">
        <v>1</v>
      </c>
      <c r="I22" s="38"/>
      <c r="J22" s="67" t="s">
        <v>368</v>
      </c>
      <c r="K22" s="31" t="b">
        <v>1</v>
      </c>
      <c r="L22" s="31" t="b">
        <v>1</v>
      </c>
      <c r="M22" s="38"/>
    </row>
    <row r="23" spans="1:13" ht="16" customHeight="1" x14ac:dyDescent="0.2">
      <c r="A23" s="87" t="str">
        <f>CONCATENATE("[",SUBSTITUTE(E23,"PharmaCompanyX_",""),"]-[",IF(L23=FALSE,"Custom: ",""),F23,IF(ISBLANK(G23),"",CONCATENATE(" ",G23)),"] ",D23)</f>
        <v>[DNAnexus]-[RNAseq_Expression_AlignmentFree v2.0.0] Salmon</v>
      </c>
      <c r="B23" s="90" t="s">
        <v>341</v>
      </c>
      <c r="C23" s="67" t="s">
        <v>342</v>
      </c>
      <c r="D23" s="67" t="s">
        <v>348</v>
      </c>
      <c r="E23" s="67" t="s">
        <v>555</v>
      </c>
      <c r="F23" s="91" t="s">
        <v>370</v>
      </c>
      <c r="G23" s="67" t="s">
        <v>371</v>
      </c>
      <c r="H23" s="31" t="b">
        <v>0</v>
      </c>
      <c r="I23" s="38"/>
      <c r="J23" s="67" t="s">
        <v>372</v>
      </c>
      <c r="K23" s="31" t="b">
        <v>1</v>
      </c>
      <c r="L23" s="31" t="b">
        <v>1</v>
      </c>
      <c r="M23" s="38"/>
    </row>
    <row r="24" spans="1:13" ht="16" customHeight="1" x14ac:dyDescent="0.2">
      <c r="A24" s="87" t="str">
        <f>CONCATENATE("[",SUBSTITUTE(E24,"PharmaCompanyX_",""),"]-[",IF(L24=FALSE,"Custom: ",""),F24,IF(ISBLANK(G24),"",CONCATENATE(" ",G24)),"] ",D24)</f>
        <v>[DNAnexus]-[HLA_Typing v0.1] HLAreporter - Exome-seq</v>
      </c>
      <c r="B24" s="90" t="s">
        <v>373</v>
      </c>
      <c r="C24" s="67" t="s">
        <v>374</v>
      </c>
      <c r="D24" s="67" t="s">
        <v>375</v>
      </c>
      <c r="E24" s="67" t="s">
        <v>555</v>
      </c>
      <c r="F24" s="91" t="s">
        <v>376</v>
      </c>
      <c r="G24" s="67" t="s">
        <v>377</v>
      </c>
      <c r="H24" s="31" t="b">
        <v>1</v>
      </c>
      <c r="I24" s="38"/>
      <c r="J24" s="67" t="s">
        <v>560</v>
      </c>
      <c r="K24" s="31" t="b">
        <v>1</v>
      </c>
      <c r="L24" s="31" t="b">
        <v>1</v>
      </c>
      <c r="M24" s="38"/>
    </row>
    <row r="25" spans="1:13" ht="16" customHeight="1" x14ac:dyDescent="0.2">
      <c r="A25" s="87" t="str">
        <f>CONCATENATE("[",SUBSTITUTE(E25,"PharmaCompanyX_",""),"]-[",IF(L25=FALSE,"Custom: ",""),F25,IF(ISBLANK(G25),"",CONCATENATE(" ",G25)),"] ",D25)</f>
        <v>[DNAnexus]-[RNAseq_Fusion v2.0.0] Tophat Fusion</v>
      </c>
      <c r="B25" s="90" t="s">
        <v>350</v>
      </c>
      <c r="C25" s="67" t="s">
        <v>351</v>
      </c>
      <c r="D25" s="67" t="s">
        <v>355</v>
      </c>
      <c r="E25" s="67" t="s">
        <v>555</v>
      </c>
      <c r="F25" s="91" t="s">
        <v>378</v>
      </c>
      <c r="G25" s="67" t="s">
        <v>371</v>
      </c>
      <c r="H25" s="31" t="b">
        <v>0</v>
      </c>
      <c r="I25" s="38"/>
      <c r="J25" s="67" t="s">
        <v>379</v>
      </c>
      <c r="K25" s="31" t="b">
        <v>1</v>
      </c>
      <c r="L25" s="31" t="b">
        <v>1</v>
      </c>
      <c r="M25" s="38"/>
    </row>
    <row r="26" spans="1:13" ht="16" customHeight="1" x14ac:dyDescent="0.2">
      <c r="A26" s="87" t="str">
        <f>CONCATENATE("[",SUBSTITUTE(E26,"PharmaCompanyX_",""),"]-[",IF(L26=FALSE,"Custom: ",""),F26,IF(ISBLANK(G26),"",CONCATENATE(" ",G26)),"] ",D26)</f>
        <v>[DNAnexus]-[RNAseq_Fusion v2.0.0] Defuse</v>
      </c>
      <c r="B26" s="90" t="s">
        <v>350</v>
      </c>
      <c r="C26" s="67" t="s">
        <v>351</v>
      </c>
      <c r="D26" s="67" t="s">
        <v>352</v>
      </c>
      <c r="E26" s="67" t="s">
        <v>555</v>
      </c>
      <c r="F26" s="91" t="s">
        <v>378</v>
      </c>
      <c r="G26" s="67" t="s">
        <v>371</v>
      </c>
      <c r="H26" s="31" t="b">
        <v>0</v>
      </c>
      <c r="I26" s="38"/>
      <c r="J26" s="67" t="s">
        <v>379</v>
      </c>
      <c r="K26" s="31" t="b">
        <v>1</v>
      </c>
      <c r="L26" s="31" t="b">
        <v>1</v>
      </c>
      <c r="M26" s="38"/>
    </row>
    <row r="27" spans="1:13" ht="16" customHeight="1" x14ac:dyDescent="0.2">
      <c r="A27" s="87" t="str">
        <f>CONCATENATE("[",SUBSTITUTE(E27,"PharmaCompanyX_",""),"]-[",IF(L27=FALSE,"Custom: ",""),F27,IF(ISBLANK(G27),"",CONCATENATE(" ",G27)),"] ",D27)</f>
        <v>[DNAnexus]-[RNAseq_Fusion v2.0.0] FusionCatcher</v>
      </c>
      <c r="B27" s="90" t="s">
        <v>350</v>
      </c>
      <c r="C27" s="67" t="s">
        <v>351</v>
      </c>
      <c r="D27" s="67" t="s">
        <v>354</v>
      </c>
      <c r="E27" s="67" t="s">
        <v>555</v>
      </c>
      <c r="F27" s="91" t="s">
        <v>378</v>
      </c>
      <c r="G27" s="67" t="s">
        <v>371</v>
      </c>
      <c r="H27" s="31" t="b">
        <v>1</v>
      </c>
      <c r="I27" s="38"/>
      <c r="J27" s="67" t="s">
        <v>379</v>
      </c>
      <c r="K27" s="31" t="b">
        <v>1</v>
      </c>
      <c r="L27" s="31" t="b">
        <v>1</v>
      </c>
      <c r="M27" s="38"/>
    </row>
    <row r="28" spans="1:13" ht="16" customHeight="1" x14ac:dyDescent="0.2">
      <c r="A28" s="87" t="str">
        <f>CONCATENATE("[",SUBSTITUTE(E28,"PharmaCompanyX_",""),"]-[",IF(L28=FALSE,"Custom: ",""),F28,IF(ISBLANK(G28),"",CONCATENATE(" ",G28)),"] ",D28)</f>
        <v>[DNAnexus]-[DNAseq_TumorNormal v1.4.2] Mutect / SnpEff / GEMINI / Indels</v>
      </c>
      <c r="B28" s="90" t="s">
        <v>336</v>
      </c>
      <c r="C28" s="67" t="s">
        <v>337</v>
      </c>
      <c r="D28" s="67" t="s">
        <v>380</v>
      </c>
      <c r="E28" s="67" t="s">
        <v>555</v>
      </c>
      <c r="F28" s="91" t="s">
        <v>381</v>
      </c>
      <c r="G28" s="67" t="s">
        <v>382</v>
      </c>
      <c r="H28" s="31" t="b">
        <v>1</v>
      </c>
      <c r="I28" s="67" t="s">
        <v>383</v>
      </c>
      <c r="J28" s="67" t="s">
        <v>561</v>
      </c>
      <c r="K28" s="31" t="b">
        <v>1</v>
      </c>
      <c r="L28" s="31" t="b">
        <v>1</v>
      </c>
      <c r="M28" s="38"/>
    </row>
    <row r="29" spans="1:13" ht="16" customHeight="1" x14ac:dyDescent="0.2">
      <c r="A29" s="87" t="str">
        <f>CONCATENATE("[",SUBSTITUTE(E29,"PharmaCompanyX_",""),"]-[",IF(L29=FALSE,"Custom: ",""),F29,IF(ISBLANK(G29),"",CONCATENATE(" ",G29)),"] ",D29)</f>
        <v>[DNAnexus]-[DNAseq_TumorOnly v1.4.2] Mutect / SnpEff / GEMINI / Indels</v>
      </c>
      <c r="B29" s="90" t="s">
        <v>336</v>
      </c>
      <c r="C29" s="67" t="s">
        <v>337</v>
      </c>
      <c r="D29" s="67" t="s">
        <v>380</v>
      </c>
      <c r="E29" s="67" t="s">
        <v>555</v>
      </c>
      <c r="F29" s="91" t="s">
        <v>384</v>
      </c>
      <c r="G29" s="67" t="s">
        <v>382</v>
      </c>
      <c r="H29" s="31" t="b">
        <v>1</v>
      </c>
      <c r="I29" s="67" t="s">
        <v>385</v>
      </c>
      <c r="J29" s="67" t="s">
        <v>562</v>
      </c>
      <c r="K29" s="31" t="b">
        <v>1</v>
      </c>
      <c r="L29" s="31" t="b">
        <v>1</v>
      </c>
      <c r="M29" s="38"/>
    </row>
    <row r="30" spans="1:13" ht="16" customHeight="1" x14ac:dyDescent="0.2">
      <c r="A30" s="87" t="str">
        <f>CONCATENATE("[",SUBSTITUTE(E30,"PharmaCompanyX_",""),"]-[",IF(L30=FALSE,"Custom: ",""),F30,IF(ISBLANK(G30),"",CONCATENATE(" ",G30)),"] ",D30)</f>
        <v>[DNAnexus]-[Variant_Annotation v0.3] SnpEff / GEMINI</v>
      </c>
      <c r="B30" s="90" t="s">
        <v>336</v>
      </c>
      <c r="C30" s="67" t="s">
        <v>337</v>
      </c>
      <c r="D30" s="67" t="s">
        <v>386</v>
      </c>
      <c r="E30" s="67" t="s">
        <v>555</v>
      </c>
      <c r="F30" s="91" t="s">
        <v>387</v>
      </c>
      <c r="G30" s="67" t="s">
        <v>388</v>
      </c>
      <c r="H30" s="31" t="b">
        <v>1</v>
      </c>
      <c r="I30" s="38"/>
      <c r="J30" s="67" t="s">
        <v>389</v>
      </c>
      <c r="K30" s="31" t="b">
        <v>1</v>
      </c>
      <c r="L30" s="31" t="b">
        <v>1</v>
      </c>
      <c r="M30" s="38"/>
    </row>
    <row r="31" spans="1:13" ht="16" customHeight="1" x14ac:dyDescent="0.2">
      <c r="A31" s="87" t="str">
        <f>CONCATENATE("[",SUBSTITUTE(E31,"PharmaCompanyX_",""),"]-[",B31,"_",IF(L31=FALSE,"Custom: ",""),F31,IF(ISBLANK(G31),"",CONCATENATE(" ",G31)),"] ",D31)</f>
        <v>[DNAnexus]-[Variant_Custom: MuTect HC + PoN + Annotate] Mutect / SnpEff / GEMINI</v>
      </c>
      <c r="B31" s="90" t="s">
        <v>336</v>
      </c>
      <c r="C31" s="67" t="s">
        <v>337</v>
      </c>
      <c r="D31" s="67" t="s">
        <v>390</v>
      </c>
      <c r="E31" s="67" t="s">
        <v>555</v>
      </c>
      <c r="F31" s="67" t="s">
        <v>391</v>
      </c>
      <c r="G31" s="38"/>
      <c r="H31" s="31" t="b">
        <v>1</v>
      </c>
      <c r="I31" s="67" t="s">
        <v>392</v>
      </c>
      <c r="J31" s="67" t="s">
        <v>393</v>
      </c>
      <c r="K31" s="31" t="b">
        <v>1</v>
      </c>
      <c r="L31" s="31" t="b">
        <v>0</v>
      </c>
      <c r="M31" s="38"/>
    </row>
    <row r="32" spans="1:13" ht="16" customHeight="1" x14ac:dyDescent="0.2">
      <c r="A32" s="87" t="str">
        <f>CONCATENATE("[",SUBSTITUTE(E32,"PharmaCompanyX_",""),"]-[",B32,"_",IF(L32=FALSE,"Custom: ",""),F32,IF(ISBLANK(G32),"",CONCATENATE(" ",G32)),"] ",D32)</f>
        <v>[DNAnexus]-[Variant_Custom: GATK + Annotate] GATK / SnpEff / GEMINI</v>
      </c>
      <c r="B32" s="90" t="s">
        <v>336</v>
      </c>
      <c r="C32" s="67" t="s">
        <v>337</v>
      </c>
      <c r="D32" s="67" t="s">
        <v>394</v>
      </c>
      <c r="E32" s="67" t="s">
        <v>555</v>
      </c>
      <c r="F32" s="67" t="s">
        <v>395</v>
      </c>
      <c r="G32" s="38"/>
      <c r="H32" s="31" t="b">
        <v>1</v>
      </c>
      <c r="I32" s="67" t="s">
        <v>396</v>
      </c>
      <c r="J32" s="67" t="s">
        <v>397</v>
      </c>
      <c r="K32" s="31" t="b">
        <v>1</v>
      </c>
      <c r="L32" s="31" t="b">
        <v>0</v>
      </c>
      <c r="M32" s="38"/>
    </row>
    <row r="33" spans="1:13" ht="16" customHeight="1" x14ac:dyDescent="0.2">
      <c r="A33" s="87" t="str">
        <f>CONCATENATE("[",SUBSTITUTE(E33,"PharmaCompanyX_",""),"]-[",B33,"_",IF(L33=FALSE,"Custom: ",""),F33,IF(ISBLANK(G33),"",CONCATENATE(" ",G33)),"] ",D33)</f>
        <v>[DNAnexus]-[Variant_Custom: VarScan + Annotate] VarScan / SnpEff / GEMINI</v>
      </c>
      <c r="B33" s="90" t="s">
        <v>336</v>
      </c>
      <c r="C33" s="67" t="s">
        <v>337</v>
      </c>
      <c r="D33" s="67" t="s">
        <v>398</v>
      </c>
      <c r="E33" s="67" t="s">
        <v>555</v>
      </c>
      <c r="F33" s="67" t="s">
        <v>399</v>
      </c>
      <c r="G33" s="38"/>
      <c r="H33" s="31" t="b">
        <v>1</v>
      </c>
      <c r="I33" s="67" t="s">
        <v>396</v>
      </c>
      <c r="J33" s="67" t="s">
        <v>400</v>
      </c>
      <c r="K33" s="31" t="b">
        <v>1</v>
      </c>
      <c r="L33" s="31" t="b">
        <v>0</v>
      </c>
      <c r="M33" s="38"/>
    </row>
    <row r="34" spans="1:13" ht="16" customHeight="1" x14ac:dyDescent="0.2">
      <c r="A34" s="92" t="str">
        <f>CONCATENATE("[",SUBSTITUTE(E34,"PharmaCompanyX_",""),"]-[",B34,"_",IF(L34=FALSE,"Custom: ",""),F34,IF(ISBLANK(G34),"",CONCATENATE(" ",G34)),"] ",D34)</f>
        <v>[DNAnexus]-[Variant_DNA-seq Tumor Only v1.3] Mutect / SnpEff / GEMINI (non-TCGA gnomAD &amp; ExAC)</v>
      </c>
      <c r="B34" s="90" t="s">
        <v>336</v>
      </c>
      <c r="C34" s="67" t="s">
        <v>337</v>
      </c>
      <c r="D34" s="67" t="s">
        <v>401</v>
      </c>
      <c r="E34" s="67" t="s">
        <v>555</v>
      </c>
      <c r="F34" s="91" t="s">
        <v>402</v>
      </c>
      <c r="G34" s="67" t="s">
        <v>403</v>
      </c>
      <c r="H34" s="31" t="b">
        <v>1</v>
      </c>
      <c r="I34" s="67" t="s">
        <v>404</v>
      </c>
      <c r="J34" s="67" t="s">
        <v>405</v>
      </c>
      <c r="K34" s="31" t="b">
        <v>1</v>
      </c>
      <c r="L34" s="31" t="b">
        <v>1</v>
      </c>
      <c r="M34" s="38"/>
    </row>
  </sheetData>
  <conditionalFormatting sqref="H2:H34">
    <cfRule type="containsText" dxfId="1" priority="1" stopIfTrue="1" operator="containsText" text="TRUE">
      <formula>NOT(ISERROR(FIND(UPPER("TRUE"),UPPER(H2))))</formula>
      <formula>"TRUE"</formula>
    </cfRule>
  </conditionalFormatting>
  <conditionalFormatting sqref="K2:L34">
    <cfRule type="cellIs" dxfId="0" priority="2" stopIfTrue="1" operator="equal">
      <formula>TRUE</formula>
    </cfRule>
  </conditionalFormatting>
  <pageMargins left="0.7" right="0.7" top="0.75" bottom="0.75" header="0.3" footer="0.3"/>
  <pageSetup orientation="portrait"/>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Export Summary</vt:lpstr>
      <vt:lpstr>XLS version</vt:lpstr>
      <vt:lpstr>Definitions</vt:lpstr>
      <vt:lpstr>Studies</vt:lpstr>
      <vt:lpstr>Subjects</vt:lpstr>
      <vt:lpstr>Samples</vt:lpstr>
      <vt:lpstr>Pipelines</vt:lpstr>
      <vt:lpstr>Contrasts</vt:lpstr>
      <vt:lpstr>pipeline_choices</vt:lpstr>
      <vt:lpstr>filter_choices</vt:lpstr>
      <vt:lpstr>featureset_choices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Kriti Sen Sharma</cp:lastModifiedBy>
  <dcterms:modified xsi:type="dcterms:W3CDTF">2018-11-30T05:00:21Z</dcterms:modified>
</cp:coreProperties>
</file>