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svg" ContentType="image/svg+xml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71.xml" ContentType="application/vnd.openxmlformats-officedocument.spreadsheetml.table+xml"/>
  <Override PartName="/xl/tables/table22.xml" ContentType="application/vnd.openxmlformats-officedocument.spreadsheetml.table+xml"/>
  <Override PartName="/xl/tables/table63.xml" ContentType="application/vnd.openxmlformats-officedocument.spreadsheetml.table+xml"/>
  <Override PartName="/xl/tables/table14.xml" ContentType="application/vnd.openxmlformats-officedocument.spreadsheetml.table+xml"/>
  <Override PartName="/xl/drawings/drawing22.xml" ContentType="application/vnd.openxmlformats-officedocument.drawing+xml"/>
  <Override PartName="/xl/tables/table55.xml" ContentType="application/vnd.openxmlformats-officedocument.spreadsheetml.table+xml"/>
  <Override PartName="/xl/tables/table46.xml" ContentType="application/vnd.openxmlformats-officedocument.spreadsheetml.table+xml"/>
  <Override PartName="/xl/tables/table37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/>
  <xr:revisionPtr revIDLastSave="0" documentId="13_ncr:1_{EC26658C-7E5B-4FB4-92F0-DFC8BAA7ACA5}" xr6:coauthVersionLast="47" xr6:coauthVersionMax="47" xr10:uidLastSave="{00000000-0000-0000-0000-000000000000}"/>
  <bookViews>
    <workbookView xWindow="140" yWindow="-21710" windowWidth="38620" windowHeight="21220" xr2:uid="{00000000-000D-0000-FFFF-FFFF00000000}"/>
  </bookViews>
  <sheets>
    <sheet name="Event Planner" sheetId="5" r:id="rId1"/>
    <sheet name="Expenses" sheetId="1" r:id="rId2"/>
    <sheet name="Income" sheetId="2" r:id="rId3"/>
    <sheet name="Summary" sheetId="3" r:id="rId4"/>
  </sheets>
  <definedNames>
    <definedName name="_xlnm.Print_Area" localSheetId="2">Income!$B$9:$G$39</definedName>
    <definedName name="_xlnm.Print_Area" localSheetId="3">Summary!$B$8:$M$37</definedName>
    <definedName name="StartDate" localSheetId="0">'Event Planner'!$V$28</definedName>
    <definedName name="StartDate">#REF!</definedName>
    <definedName name="WeekStart" localSheetId="0">'Event Planner'!#REF!</definedName>
    <definedName name="WeekStart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F31" i="1"/>
  <c r="B31" i="1"/>
  <c r="F22" i="1"/>
  <c r="B22" i="1"/>
  <c r="F14" i="1"/>
  <c r="B14" i="1"/>
  <c r="C20" i="1" l="1"/>
  <c r="G20" i="1"/>
  <c r="H35" i="1" l="1"/>
  <c r="AH36" i="5" s="1"/>
  <c r="H29" i="1"/>
  <c r="AH34" i="5" s="1"/>
  <c r="H20" i="1"/>
  <c r="AH32" i="5" s="1"/>
  <c r="D44" i="1"/>
  <c r="AH37" i="5" s="1"/>
  <c r="D36" i="1"/>
  <c r="AH35" i="5" s="1"/>
  <c r="D20" i="1"/>
  <c r="G35" i="1"/>
  <c r="G29" i="1"/>
  <c r="C44" i="1"/>
  <c r="C36" i="1"/>
  <c r="C29" i="1"/>
  <c r="D29" i="1"/>
  <c r="AH33" i="5" s="1"/>
  <c r="F14" i="2"/>
  <c r="F15" i="2"/>
  <c r="F16" i="2"/>
  <c r="F21" i="2"/>
  <c r="F22" i="2"/>
  <c r="F23" i="2"/>
  <c r="F28" i="2"/>
  <c r="F29" i="2"/>
  <c r="F30" i="2"/>
  <c r="F35" i="2"/>
  <c r="F36" i="2"/>
  <c r="F37" i="2"/>
  <c r="F38" i="2"/>
  <c r="G14" i="2"/>
  <c r="G15" i="2"/>
  <c r="G16" i="2"/>
  <c r="G21" i="2"/>
  <c r="G22" i="2"/>
  <c r="G23" i="2"/>
  <c r="G28" i="2"/>
  <c r="G29" i="2"/>
  <c r="G30" i="2"/>
  <c r="G35" i="2"/>
  <c r="G36" i="2"/>
  <c r="G37" i="2"/>
  <c r="G38" i="2"/>
  <c r="G12" i="1" l="1"/>
  <c r="L12" i="3" s="1"/>
  <c r="AH31" i="5"/>
  <c r="H12" i="1"/>
  <c r="M12" i="3" s="1"/>
  <c r="G39" i="2"/>
  <c r="AH41" i="5" s="1"/>
  <c r="G24" i="2"/>
  <c r="AH39" i="5" s="1"/>
  <c r="F31" i="2"/>
  <c r="G31" i="2"/>
  <c r="AH40" i="5" s="1"/>
  <c r="G17" i="2"/>
  <c r="F39" i="2"/>
  <c r="F24" i="2"/>
  <c r="F17" i="2"/>
  <c r="G10" i="2" l="1"/>
  <c r="M11" i="3" s="1"/>
  <c r="M13" i="3" s="1"/>
  <c r="AH38" i="5"/>
  <c r="F10" i="2"/>
  <c r="L11" i="3" l="1"/>
  <c r="L13" i="3" s="1"/>
</calcChain>
</file>

<file path=xl/sharedStrings.xml><?xml version="1.0" encoding="utf-8"?>
<sst xmlns="http://schemas.openxmlformats.org/spreadsheetml/2006/main" count="193" uniqueCount="99">
  <si>
    <t>Event Planner</t>
  </si>
  <si>
    <t>EVENT TITLE</t>
  </si>
  <si>
    <t>EVENT ORGANIZER</t>
  </si>
  <si>
    <t>VENUE / LOCATION</t>
  </si>
  <si>
    <t>EVENT START DATE &amp; TIME</t>
  </si>
  <si>
    <t>EVENT END DATE &amp; TIME</t>
  </si>
  <si>
    <t>ADDITIONAL INFO</t>
  </si>
  <si>
    <t>Agenda</t>
  </si>
  <si>
    <t>TIME</t>
  </si>
  <si>
    <t>TOPIC</t>
  </si>
  <si>
    <t>PRESENTER</t>
  </si>
  <si>
    <t>Event Checklist</t>
  </si>
  <si>
    <t>Event Categories</t>
  </si>
  <si>
    <t>CHECKLIST ITEMS</t>
  </si>
  <si>
    <t>CATEGORY</t>
  </si>
  <si>
    <t>TYPE</t>
  </si>
  <si>
    <t>ASSIGNED TO</t>
  </si>
  <si>
    <t>SUB-TOTALS</t>
  </si>
  <si>
    <t>✔</t>
  </si>
  <si>
    <t>Venue Availability</t>
  </si>
  <si>
    <t>Site</t>
  </si>
  <si>
    <t>Expense</t>
  </si>
  <si>
    <t>Allan Mattsson</t>
  </si>
  <si>
    <t>✖</t>
  </si>
  <si>
    <t>Venue Rental Fee</t>
  </si>
  <si>
    <t>Refreshments</t>
  </si>
  <si>
    <t>Flora Berggren</t>
  </si>
  <si>
    <t>☐</t>
  </si>
  <si>
    <t>Early Access Policy</t>
  </si>
  <si>
    <t>Decorations</t>
  </si>
  <si>
    <t>Communication with Speakers</t>
  </si>
  <si>
    <t>Program</t>
  </si>
  <si>
    <t>Ian Hansson</t>
  </si>
  <si>
    <t>Survey your attendees</t>
  </si>
  <si>
    <t>Publicity</t>
  </si>
  <si>
    <t>Recap with Sponsors</t>
  </si>
  <si>
    <t>Prizes</t>
  </si>
  <si>
    <t>Kalle Persson</t>
  </si>
  <si>
    <t>Miscellaneous</t>
  </si>
  <si>
    <t>Admissions</t>
  </si>
  <si>
    <t>Income</t>
  </si>
  <si>
    <t>Ads in program</t>
  </si>
  <si>
    <t>Exhibitors/vendors</t>
  </si>
  <si>
    <t>Sale of items</t>
  </si>
  <si>
    <t>NAME</t>
  </si>
  <si>
    <t>PHONE #</t>
  </si>
  <si>
    <t>EMAIL</t>
  </si>
  <si>
    <t>WEBSITE</t>
  </si>
  <si>
    <t>Expenses</t>
  </si>
  <si>
    <t>ESTIMATED</t>
  </si>
  <si>
    <t>ACTUAL</t>
  </si>
  <si>
    <t>Total Expenses</t>
  </si>
  <si>
    <t>Category</t>
  </si>
  <si>
    <t>Estimated</t>
  </si>
  <si>
    <t>Actual</t>
  </si>
  <si>
    <t>Room and hall fees</t>
  </si>
  <si>
    <t>Food</t>
  </si>
  <si>
    <t>Site staff</t>
  </si>
  <si>
    <t>Drinks</t>
  </si>
  <si>
    <t>Equipment</t>
  </si>
  <si>
    <t>Linens</t>
  </si>
  <si>
    <t>Tables and chairs</t>
  </si>
  <si>
    <t>Staff and gratuities</t>
  </si>
  <si>
    <t>Total</t>
  </si>
  <si>
    <t>Flowers</t>
  </si>
  <si>
    <t>Performers</t>
  </si>
  <si>
    <t>Candles</t>
  </si>
  <si>
    <t>Speakers</t>
  </si>
  <si>
    <t>Lighting</t>
  </si>
  <si>
    <t>Travel</t>
  </si>
  <si>
    <t>Balloons</t>
  </si>
  <si>
    <t>Hotel</t>
  </si>
  <si>
    <t>Paper supplies</t>
  </si>
  <si>
    <t>Other</t>
  </si>
  <si>
    <t>Graphics work</t>
  </si>
  <si>
    <t>Ribbons/Plaques/Trophies</t>
  </si>
  <si>
    <t>Photocopying/Printing</t>
  </si>
  <si>
    <t>Gifts</t>
  </si>
  <si>
    <t>Postage</t>
  </si>
  <si>
    <t>Telephone</t>
  </si>
  <si>
    <t>Transportation</t>
  </si>
  <si>
    <t>Stationery supplies</t>
  </si>
  <si>
    <t>Fax services</t>
  </si>
  <si>
    <t>Total Income</t>
  </si>
  <si>
    <t>Adults @</t>
  </si>
  <si>
    <t>Children @</t>
  </si>
  <si>
    <t>Other @</t>
  </si>
  <si>
    <t>Covers @</t>
  </si>
  <si>
    <t>Half-pages @</t>
  </si>
  <si>
    <t>Quarter-pages @</t>
  </si>
  <si>
    <t>Large booths @</t>
  </si>
  <si>
    <t>Med. booths @</t>
  </si>
  <si>
    <t>Small booths @</t>
  </si>
  <si>
    <t>Items @</t>
  </si>
  <si>
    <t>Summary</t>
  </si>
  <si>
    <t>TOTAL INCOME</t>
  </si>
  <si>
    <t>TOTAL EXPENSES</t>
  </si>
  <si>
    <t>TOTAL PROFIT (OR LOSS)</t>
  </si>
  <si>
    <t>Key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</si>
</sst>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_-"/>
    <numFmt numFmtId="165" formatCode="&quot;$&quot;#,##0.00"/>
  </numFmts>
  <fonts count="39"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color theme="7" tint="-0.24994659260841701"/>
      <name val="Calibri"/>
      <family val="2"/>
      <scheme val="minor"/>
    </font>
    <font>
      <b/>
      <sz val="8"/>
      <color theme="7" tint="-0.24994659260841701"/>
      <name val="Rockwell Nova"/>
      <family val="1"/>
      <scheme val="major"/>
    </font>
    <font>
      <b/>
      <sz val="14"/>
      <color theme="0"/>
      <name val="Calibri"/>
      <family val="2"/>
      <scheme val="minor"/>
    </font>
    <font>
      <b/>
      <sz val="28"/>
      <color theme="0"/>
      <name val="Rockwell Nova"/>
      <family val="1"/>
      <scheme val="major"/>
    </font>
    <font>
      <b/>
      <sz val="14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3"/>
      <name val="Calibri"/>
      <family val="2"/>
    </font>
    <font>
      <b/>
      <sz val="12"/>
      <color theme="3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48"/>
      <color theme="0"/>
      <name val="Rockwell Nova"/>
      <family val="1"/>
      <scheme val="major"/>
    </font>
    <font>
      <b/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14"/>
      <name val="Calibri"/>
      <family val="2"/>
      <scheme val="minor"/>
    </font>
    <font>
      <sz val="40"/>
      <color theme="7" tint="-0.249977111117893"/>
      <name val="Rockwell Nova"/>
      <family val="1"/>
      <scheme val="major"/>
    </font>
    <font>
      <sz val="20"/>
      <color theme="1" tint="0.24994659260841701"/>
      <name val="Rockwell Nova (Headings)"/>
    </font>
    <font>
      <sz val="20"/>
      <color theme="7" tint="-0.249977111117893"/>
      <name val="Rockwell Nova"/>
      <family val="1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3"/>
      <name val="Calibri"/>
      <family val="2"/>
    </font>
    <font>
      <b/>
      <sz val="11"/>
      <color theme="7" tint="-0.24994659260841701"/>
      <name val="Rockwell Nova"/>
      <family val="1"/>
      <scheme val="major"/>
    </font>
    <font>
      <sz val="11"/>
      <color theme="7" tint="-0.24994659260841701"/>
      <name val="Calibri"/>
      <family val="2"/>
      <scheme val="minor"/>
    </font>
    <font>
      <sz val="11"/>
      <color theme="8"/>
      <name val="Calibri"/>
      <family val="2"/>
      <scheme val="minor"/>
    </font>
    <font>
      <sz val="20"/>
      <color theme="0"/>
      <name val="Rockwell Nova"/>
      <family val="1"/>
      <scheme val="major"/>
    </font>
    <font>
      <b/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theme="0" tint="-0.1499679555650502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1499679555650502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14996795556505021"/>
      </left>
      <right style="dotted">
        <color theme="0" tint="-0.2499465926084170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dotted">
        <color theme="0" tint="-0.24994659260841701"/>
      </left>
      <right style="medium">
        <color theme="0" tint="-0.1499679555650502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14996795556505021"/>
      </right>
      <top/>
      <bottom style="dotted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21">
    <xf numFmtId="0" fontId="0" fillId="0" borderId="0"/>
    <xf numFmtId="0" fontId="15" fillId="0" borderId="0">
      <alignment horizontal="right" vertical="center"/>
    </xf>
    <xf numFmtId="0" fontId="8" fillId="5" borderId="0">
      <alignment horizontal="center" vertical="center"/>
    </xf>
    <xf numFmtId="165" fontId="14" fillId="0" borderId="0">
      <alignment vertical="center"/>
    </xf>
    <xf numFmtId="0" fontId="9" fillId="0" borderId="0">
      <alignment horizontal="right" vertical="center"/>
    </xf>
    <xf numFmtId="0" fontId="7" fillId="3" borderId="0">
      <alignment horizontal="left" vertical="center"/>
    </xf>
    <xf numFmtId="165" fontId="6" fillId="0" borderId="1">
      <alignment horizontal="right" vertical="center"/>
    </xf>
    <xf numFmtId="165" fontId="5" fillId="2" borderId="0">
      <alignment horizontal="right" vertical="center"/>
    </xf>
    <xf numFmtId="165" fontId="5" fillId="0" borderId="0">
      <alignment horizontal="right" vertical="center"/>
    </xf>
    <xf numFmtId="165" fontId="7" fillId="3" borderId="0">
      <alignment horizontal="right" vertical="center"/>
    </xf>
    <xf numFmtId="0" fontId="11" fillId="0" borderId="0">
      <alignment horizontal="left" vertical="center"/>
    </xf>
    <xf numFmtId="165" fontId="14" fillId="0" borderId="0">
      <alignment vertical="center"/>
    </xf>
    <xf numFmtId="0" fontId="12" fillId="0" borderId="0">
      <alignment horizontal="left" vertical="center"/>
    </xf>
    <xf numFmtId="165" fontId="10" fillId="0" borderId="0"/>
    <xf numFmtId="165" fontId="13" fillId="0" borderId="0">
      <alignment horizontal="right" vertical="center"/>
    </xf>
    <xf numFmtId="165" fontId="13" fillId="0" borderId="0">
      <alignment vertical="center"/>
    </xf>
    <xf numFmtId="165" fontId="13" fillId="0" borderId="0">
      <alignment horizontal="left" vertical="center"/>
    </xf>
    <xf numFmtId="0" fontId="9" fillId="0" borderId="0">
      <alignment horizontal="left" vertical="center"/>
    </xf>
    <xf numFmtId="0" fontId="17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>
      <alignment horizontal="left"/>
    </xf>
    <xf numFmtId="165" fontId="0" fillId="0" borderId="0" xfId="0" applyNumberFormat="1" applyBorder="1" applyAlignment="1">
      <alignment vertical="center"/>
    </xf>
    <xf numFmtId="0" fontId="12" fillId="0" borderId="0" xfId="12">
      <alignment horizontal="left" vertical="center"/>
    </xf>
    <xf numFmtId="0" fontId="0" fillId="4" borderId="0" xfId="0" applyFill="1"/>
    <xf numFmtId="0" fontId="9" fillId="0" borderId="0" xfId="4">
      <alignment horizontal="right" vertical="center"/>
    </xf>
    <xf numFmtId="0" fontId="17" fillId="0" borderId="0" xfId="18"/>
    <xf numFmtId="0" fontId="17" fillId="0" borderId="0" xfId="18" applyProtection="1">
      <protection locked="0"/>
    </xf>
    <xf numFmtId="0" fontId="17" fillId="0" borderId="0" xfId="18" applyAlignment="1">
      <alignment horizontal="left" indent="3"/>
    </xf>
    <xf numFmtId="0" fontId="17" fillId="4" borderId="0" xfId="18" applyFill="1"/>
    <xf numFmtId="0" fontId="17" fillId="4" borderId="0" xfId="18" applyFill="1" applyAlignment="1">
      <alignment horizontal="left" indent="3"/>
    </xf>
    <xf numFmtId="0" fontId="16" fillId="4" borderId="0" xfId="18" applyFont="1" applyFill="1" applyAlignment="1">
      <alignment horizontal="left" vertical="center" indent="1"/>
    </xf>
    <xf numFmtId="0" fontId="18" fillId="4" borderId="0" xfId="18" applyFont="1" applyFill="1" applyAlignment="1">
      <alignment horizontal="left" vertical="center"/>
    </xf>
    <xf numFmtId="0" fontId="17" fillId="4" borderId="0" xfId="18" applyFill="1" applyAlignment="1">
      <alignment horizontal="left"/>
    </xf>
    <xf numFmtId="0" fontId="17" fillId="0" borderId="0" xfId="18" applyAlignment="1" applyProtection="1">
      <alignment vertical="center"/>
      <protection locked="0"/>
    </xf>
    <xf numFmtId="0" fontId="17" fillId="4" borderId="0" xfId="18" applyFill="1" applyAlignment="1" applyProtection="1">
      <alignment horizontal="center"/>
      <protection locked="0"/>
    </xf>
    <xf numFmtId="0" fontId="20" fillId="4" borderId="0" xfId="18" applyFont="1" applyFill="1" applyAlignment="1" applyProtection="1">
      <alignment horizontal="center"/>
      <protection locked="0"/>
    </xf>
    <xf numFmtId="0" fontId="19" fillId="0" borderId="5" xfId="18" applyFont="1" applyBorder="1" applyAlignment="1" applyProtection="1">
      <alignment horizontal="center"/>
      <protection locked="0"/>
    </xf>
    <xf numFmtId="0" fontId="17" fillId="4" borderId="0" xfId="18" applyFill="1" applyAlignment="1" applyProtection="1">
      <alignment horizontal="center" vertical="center"/>
      <protection locked="0"/>
    </xf>
    <xf numFmtId="0" fontId="20" fillId="4" borderId="0" xfId="18" applyFont="1" applyFill="1" applyAlignment="1" applyProtection="1">
      <alignment horizontal="center" vertical="center"/>
      <protection locked="0"/>
    </xf>
    <xf numFmtId="0" fontId="19" fillId="0" borderId="8" xfId="18" applyFont="1" applyBorder="1" applyAlignment="1" applyProtection="1">
      <alignment horizontal="center"/>
      <protection locked="0"/>
    </xf>
    <xf numFmtId="0" fontId="19" fillId="0" borderId="11" xfId="18" applyFont="1" applyBorder="1" applyAlignment="1" applyProtection="1">
      <alignment horizontal="center"/>
      <protection locked="0"/>
    </xf>
    <xf numFmtId="0" fontId="17" fillId="4" borderId="0" xfId="18" applyFill="1" applyAlignment="1" applyProtection="1">
      <alignment horizontal="left" indent="3"/>
      <protection locked="0"/>
    </xf>
    <xf numFmtId="0" fontId="17" fillId="4" borderId="0" xfId="18" applyFill="1" applyProtection="1">
      <protection locked="0"/>
    </xf>
    <xf numFmtId="0" fontId="17" fillId="4" borderId="0" xfId="18" applyFill="1" applyAlignment="1">
      <alignment vertical="center"/>
    </xf>
    <xf numFmtId="0" fontId="17" fillId="6" borderId="0" xfId="18" applyFill="1"/>
    <xf numFmtId="0" fontId="17" fillId="6" borderId="0" xfId="18" applyFill="1" applyAlignment="1">
      <alignment horizontal="left" indent="3"/>
    </xf>
    <xf numFmtId="0" fontId="17" fillId="0" borderId="0" xfId="18" applyAlignment="1" applyProtection="1">
      <alignment horizontal="left" indent="3"/>
      <protection locked="0"/>
    </xf>
    <xf numFmtId="0" fontId="21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23" fillId="4" borderId="0" xfId="18" applyFont="1" applyFill="1" applyAlignment="1">
      <alignment vertical="center"/>
    </xf>
    <xf numFmtId="0" fontId="23" fillId="4" borderId="0" xfId="18" applyFont="1" applyFill="1" applyAlignment="1">
      <alignment horizontal="left" vertical="center"/>
    </xf>
    <xf numFmtId="0" fontId="24" fillId="4" borderId="0" xfId="18" applyFont="1" applyFill="1" applyAlignment="1">
      <alignment vertical="center"/>
    </xf>
    <xf numFmtId="0" fontId="23" fillId="0" borderId="0" xfId="18" applyFont="1" applyAlignment="1" applyProtection="1">
      <alignment vertical="center"/>
      <protection locked="0"/>
    </xf>
    <xf numFmtId="0" fontId="24" fillId="4" borderId="0" xfId="18" applyFont="1" applyFill="1" applyAlignment="1">
      <alignment horizontal="left" vertical="center"/>
    </xf>
    <xf numFmtId="0" fontId="24" fillId="0" borderId="0" xfId="18" applyFont="1" applyAlignment="1" applyProtection="1">
      <alignment vertical="center"/>
      <protection locked="0"/>
    </xf>
    <xf numFmtId="0" fontId="19" fillId="4" borderId="0" xfId="18" applyFont="1" applyFill="1" applyAlignment="1">
      <alignment vertical="center"/>
    </xf>
    <xf numFmtId="0" fontId="17" fillId="4" borderId="0" xfId="18" applyFill="1" applyAlignment="1" applyProtection="1">
      <alignment horizontal="left" indent="1"/>
      <protection locked="0"/>
    </xf>
    <xf numFmtId="0" fontId="17" fillId="0" borderId="0" xfId="18" applyFont="1" applyProtection="1">
      <protection locked="0"/>
    </xf>
    <xf numFmtId="0" fontId="17" fillId="4" borderId="0" xfId="18" applyFont="1" applyFill="1"/>
    <xf numFmtId="0" fontId="17" fillId="0" borderId="0" xfId="18" applyFont="1" applyAlignment="1" applyProtection="1">
      <alignment vertical="center"/>
      <protection locked="0"/>
    </xf>
    <xf numFmtId="0" fontId="19" fillId="0" borderId="0" xfId="18" applyFont="1" applyAlignment="1" applyProtection="1">
      <alignment vertical="center"/>
      <protection locked="0"/>
    </xf>
    <xf numFmtId="0" fontId="17" fillId="0" borderId="0" xfId="18" applyFont="1" applyAlignment="1" applyProtection="1">
      <alignment horizontal="left" vertical="center"/>
      <protection locked="0"/>
    </xf>
    <xf numFmtId="0" fontId="17" fillId="4" borderId="0" xfId="18" applyFont="1" applyFill="1" applyAlignment="1">
      <alignment horizontal="left" vertical="center"/>
    </xf>
    <xf numFmtId="0" fontId="24" fillId="4" borderId="0" xfId="18" applyFont="1" applyFill="1" applyAlignment="1">
      <alignment horizontal="left" vertical="center" indent="1"/>
    </xf>
    <xf numFmtId="0" fontId="17" fillId="4" borderId="0" xfId="18" applyFont="1" applyFill="1" applyAlignment="1">
      <alignment horizontal="left" vertical="center" indent="1"/>
    </xf>
    <xf numFmtId="0" fontId="0" fillId="4" borderId="0" xfId="0" applyFont="1" applyFill="1"/>
    <xf numFmtId="0" fontId="26" fillId="0" borderId="0" xfId="0" applyFont="1" applyFill="1" applyBorder="1"/>
    <xf numFmtId="0" fontId="26" fillId="0" borderId="0" xfId="0" applyFont="1"/>
    <xf numFmtId="0" fontId="25" fillId="3" borderId="0" xfId="0" applyNumberFormat="1" applyFont="1" applyFill="1" applyBorder="1" applyAlignment="1" applyProtection="1">
      <alignment horizontal="left" vertical="center"/>
    </xf>
    <xf numFmtId="165" fontId="25" fillId="3" borderId="0" xfId="0" applyNumberFormat="1" applyFont="1" applyFill="1" applyBorder="1" applyAlignment="1" applyProtection="1">
      <alignment horizontal="right" vertical="center"/>
    </xf>
    <xf numFmtId="0" fontId="25" fillId="3" borderId="0" xfId="5" applyFont="1">
      <alignment horizontal="left" vertical="center"/>
    </xf>
    <xf numFmtId="165" fontId="25" fillId="3" borderId="0" xfId="9" applyFont="1">
      <alignment horizontal="right" vertical="center"/>
    </xf>
    <xf numFmtId="0" fontId="27" fillId="0" borderId="3" xfId="4" applyFont="1" applyBorder="1">
      <alignment horizontal="right" vertical="center"/>
    </xf>
    <xf numFmtId="0" fontId="26" fillId="0" borderId="3" xfId="0" applyFont="1" applyFill="1" applyBorder="1"/>
    <xf numFmtId="0" fontId="26" fillId="0" borderId="0" xfId="0" applyFont="1" applyFill="1" applyBorder="1" applyAlignment="1">
      <alignment vertical="center"/>
    </xf>
    <xf numFmtId="165" fontId="29" fillId="0" borderId="0" xfId="11" applyFont="1" applyFill="1" applyBorder="1">
      <alignment vertical="center"/>
    </xf>
    <xf numFmtId="165" fontId="30" fillId="0" borderId="0" xfId="3" applyFont="1">
      <alignment vertical="center"/>
    </xf>
    <xf numFmtId="0" fontId="26" fillId="4" borderId="0" xfId="0" applyNumberFormat="1" applyFont="1" applyFill="1" applyBorder="1" applyAlignment="1">
      <alignment vertical="center"/>
    </xf>
    <xf numFmtId="165" fontId="26" fillId="4" borderId="0" xfId="0" applyNumberFormat="1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vertical="center"/>
    </xf>
    <xf numFmtId="165" fontId="26" fillId="0" borderId="0" xfId="0" applyNumberFormat="1" applyFont="1" applyFill="1" applyBorder="1" applyAlignment="1">
      <alignment vertical="center"/>
    </xf>
    <xf numFmtId="0" fontId="26" fillId="0" borderId="2" xfId="0" applyNumberFormat="1" applyFont="1" applyFill="1" applyBorder="1" applyAlignment="1">
      <alignment vertical="center"/>
    </xf>
    <xf numFmtId="165" fontId="26" fillId="0" borderId="2" xfId="0" applyNumberFormat="1" applyFont="1" applyFill="1" applyBorder="1" applyAlignment="1">
      <alignment vertical="center"/>
    </xf>
    <xf numFmtId="165" fontId="30" fillId="0" borderId="0" xfId="0" applyNumberFormat="1" applyFont="1" applyFill="1" applyBorder="1" applyAlignment="1" applyProtection="1">
      <alignment vertical="center"/>
    </xf>
    <xf numFmtId="165" fontId="26" fillId="0" borderId="0" xfId="0" applyNumberFormat="1" applyFont="1" applyBorder="1" applyAlignment="1">
      <alignment vertical="center"/>
    </xf>
    <xf numFmtId="0" fontId="16" fillId="3" borderId="0" xfId="5" applyFont="1" applyFill="1" applyBorder="1">
      <alignment horizontal="left" vertical="center"/>
    </xf>
    <xf numFmtId="165" fontId="16" fillId="3" borderId="0" xfId="9" applyFont="1" applyFill="1" applyBorder="1">
      <alignment horizontal="right" vertical="center"/>
    </xf>
    <xf numFmtId="0" fontId="26" fillId="4" borderId="2" xfId="0" applyNumberFormat="1" applyFont="1" applyFill="1" applyBorder="1" applyAlignment="1">
      <alignment vertical="center"/>
    </xf>
    <xf numFmtId="165" fontId="26" fillId="4" borderId="2" xfId="0" applyNumberFormat="1" applyFont="1" applyFill="1" applyBorder="1" applyAlignment="1">
      <alignment vertical="center"/>
    </xf>
    <xf numFmtId="165" fontId="30" fillId="0" borderId="0" xfId="3" applyFont="1" applyBorder="1">
      <alignment vertical="center"/>
    </xf>
    <xf numFmtId="165" fontId="16" fillId="3" borderId="0" xfId="9" applyFont="1" applyBorder="1">
      <alignment horizontal="right" vertical="center"/>
    </xf>
    <xf numFmtId="165" fontId="26" fillId="4" borderId="0" xfId="0" applyNumberFormat="1" applyFont="1" applyFill="1" applyBorder="1" applyAlignment="1">
      <alignment horizontal="right" vertical="center"/>
    </xf>
    <xf numFmtId="165" fontId="26" fillId="0" borderId="0" xfId="0" applyNumberFormat="1" applyFont="1" applyFill="1" applyBorder="1" applyAlignment="1">
      <alignment horizontal="right" vertical="center"/>
    </xf>
    <xf numFmtId="165" fontId="26" fillId="4" borderId="2" xfId="0" applyNumberFormat="1" applyFont="1" applyFill="1" applyBorder="1" applyAlignment="1">
      <alignment horizontal="right" vertical="center"/>
    </xf>
    <xf numFmtId="0" fontId="25" fillId="8" borderId="0" xfId="9" applyNumberFormat="1" applyFont="1" applyFill="1">
      <alignment horizontal="right" vertical="center"/>
    </xf>
    <xf numFmtId="165" fontId="25" fillId="8" borderId="0" xfId="9" applyFont="1" applyFill="1">
      <alignment horizontal="right" vertical="center"/>
    </xf>
    <xf numFmtId="165" fontId="25" fillId="8" borderId="0" xfId="9" applyFont="1" applyFill="1" applyAlignment="1">
      <alignment horizontal="left" vertical="center"/>
    </xf>
    <xf numFmtId="0" fontId="31" fillId="0" borderId="3" xfId="4" applyFont="1" applyBorder="1">
      <alignment horizontal="right" vertical="center"/>
    </xf>
    <xf numFmtId="0" fontId="27" fillId="0" borderId="3" xfId="4" applyFont="1" applyBorder="1" applyAlignment="1">
      <alignment horizontal="left" vertical="center"/>
    </xf>
    <xf numFmtId="0" fontId="31" fillId="0" borderId="0" xfId="10" applyFont="1">
      <alignment horizontal="left" vertical="center"/>
    </xf>
    <xf numFmtId="165" fontId="30" fillId="0" borderId="0" xfId="3" applyFont="1" applyAlignment="1">
      <alignment horizontal="left" vertical="center"/>
    </xf>
    <xf numFmtId="0" fontId="32" fillId="0" borderId="0" xfId="0" applyFont="1" applyFill="1" applyBorder="1"/>
    <xf numFmtId="165" fontId="30" fillId="0" borderId="0" xfId="11" applyFont="1">
      <alignment vertical="center"/>
    </xf>
    <xf numFmtId="165" fontId="30" fillId="0" borderId="0" xfId="11" applyFont="1" applyFill="1" applyBorder="1">
      <alignment vertical="center"/>
    </xf>
    <xf numFmtId="0" fontId="31" fillId="0" borderId="0" xfId="17" applyFont="1">
      <alignment horizontal="left" vertical="center"/>
    </xf>
    <xf numFmtId="0" fontId="33" fillId="0" borderId="0" xfId="12" applyFont="1">
      <alignment horizontal="left" vertical="center"/>
    </xf>
    <xf numFmtId="0" fontId="26" fillId="4" borderId="0" xfId="0" applyFont="1" applyFill="1"/>
    <xf numFmtId="0" fontId="26" fillId="4" borderId="0" xfId="0" applyFont="1" applyFill="1" applyAlignment="1">
      <alignment horizontal="right"/>
    </xf>
    <xf numFmtId="165" fontId="26" fillId="4" borderId="0" xfId="13" applyFont="1" applyFill="1" applyAlignment="1">
      <alignment horizontal="left"/>
    </xf>
    <xf numFmtId="165" fontId="26" fillId="4" borderId="0" xfId="13" applyFont="1" applyFill="1"/>
    <xf numFmtId="0" fontId="26" fillId="0" borderId="0" xfId="0" applyFont="1" applyAlignment="1">
      <alignment horizontal="right"/>
    </xf>
    <xf numFmtId="165" fontId="26" fillId="0" borderId="0" xfId="13" applyFont="1" applyAlignment="1">
      <alignment horizontal="left"/>
    </xf>
    <xf numFmtId="165" fontId="26" fillId="0" borderId="0" xfId="13" applyFont="1"/>
    <xf numFmtId="0" fontId="26" fillId="4" borderId="2" xfId="0" applyFont="1" applyFill="1" applyBorder="1"/>
    <xf numFmtId="0" fontId="26" fillId="4" borderId="2" xfId="0" applyFont="1" applyFill="1" applyBorder="1" applyAlignment="1">
      <alignment horizontal="right"/>
    </xf>
    <xf numFmtId="165" fontId="26" fillId="4" borderId="2" xfId="13" applyFont="1" applyFill="1" applyBorder="1" applyAlignment="1">
      <alignment horizontal="left"/>
    </xf>
    <xf numFmtId="165" fontId="26" fillId="4" borderId="2" xfId="13" applyFont="1" applyFill="1" applyBorder="1"/>
    <xf numFmtId="165" fontId="34" fillId="0" borderId="0" xfId="6" applyFont="1" applyBorder="1">
      <alignment horizontal="right" vertical="center"/>
    </xf>
    <xf numFmtId="0" fontId="33" fillId="0" borderId="0" xfId="12" applyFont="1" applyBorder="1">
      <alignment horizontal="left" vertical="center"/>
    </xf>
    <xf numFmtId="1" fontId="35" fillId="4" borderId="0" xfId="7" applyNumberFormat="1" applyFont="1" applyFill="1" applyBorder="1">
      <alignment horizontal="right" vertical="center"/>
    </xf>
    <xf numFmtId="165" fontId="26" fillId="4" borderId="0" xfId="13" applyFont="1" applyFill="1" applyBorder="1" applyAlignment="1">
      <alignment horizontal="right"/>
    </xf>
    <xf numFmtId="165" fontId="35" fillId="4" borderId="0" xfId="7" applyFont="1" applyFill="1" applyBorder="1" applyAlignment="1">
      <alignment horizontal="left" vertical="center"/>
    </xf>
    <xf numFmtId="1" fontId="35" fillId="0" borderId="0" xfId="8" applyNumberFormat="1" applyFont="1" applyBorder="1">
      <alignment horizontal="right" vertical="center"/>
    </xf>
    <xf numFmtId="165" fontId="26" fillId="0" borderId="0" xfId="13" applyFont="1" applyBorder="1" applyAlignment="1">
      <alignment horizontal="right"/>
    </xf>
    <xf numFmtId="165" fontId="35" fillId="0" borderId="0" xfId="8" applyFont="1" applyBorder="1" applyAlignment="1">
      <alignment horizontal="left" vertical="center"/>
    </xf>
    <xf numFmtId="1" fontId="35" fillId="4" borderId="2" xfId="7" applyNumberFormat="1" applyFont="1" applyFill="1" applyBorder="1">
      <alignment horizontal="right" vertical="center"/>
    </xf>
    <xf numFmtId="165" fontId="26" fillId="4" borderId="2" xfId="13" applyFont="1" applyFill="1" applyBorder="1" applyAlignment="1">
      <alignment horizontal="right"/>
    </xf>
    <xf numFmtId="165" fontId="35" fillId="4" borderId="2" xfId="7" applyFont="1" applyFill="1" applyBorder="1" applyAlignment="1">
      <alignment horizontal="left" vertical="center"/>
    </xf>
    <xf numFmtId="2" fontId="35" fillId="4" borderId="2" xfId="7" applyNumberFormat="1" applyFont="1" applyFill="1" applyBorder="1">
      <alignment horizontal="right" vertical="center"/>
    </xf>
    <xf numFmtId="165" fontId="26" fillId="4" borderId="0" xfId="13" applyFont="1" applyFill="1" applyAlignment="1">
      <alignment horizontal="right"/>
    </xf>
    <xf numFmtId="165" fontId="26" fillId="0" borderId="0" xfId="13" applyFont="1" applyAlignment="1">
      <alignment horizontal="right"/>
    </xf>
    <xf numFmtId="1" fontId="35" fillId="0" borderId="2" xfId="8" applyNumberFormat="1" applyFont="1" applyBorder="1">
      <alignment horizontal="right" vertical="center"/>
    </xf>
    <xf numFmtId="165" fontId="26" fillId="0" borderId="2" xfId="13" applyFont="1" applyBorder="1" applyAlignment="1">
      <alignment horizontal="right"/>
    </xf>
    <xf numFmtId="165" fontId="35" fillId="0" borderId="2" xfId="8" applyFont="1" applyBorder="1" applyAlignment="1">
      <alignment horizontal="left" vertical="center"/>
    </xf>
    <xf numFmtId="165" fontId="26" fillId="0" borderId="2" xfId="13" applyFont="1" applyBorder="1"/>
    <xf numFmtId="165" fontId="31" fillId="4" borderId="0" xfId="14" applyFont="1" applyFill="1" applyAlignment="1">
      <alignment horizontal="left" vertical="center"/>
    </xf>
    <xf numFmtId="165" fontId="31" fillId="4" borderId="0" xfId="3" applyFont="1" applyFill="1">
      <alignment vertical="center"/>
    </xf>
    <xf numFmtId="165" fontId="31" fillId="4" borderId="0" xfId="14" applyFont="1" applyFill="1">
      <alignment horizontal="right" vertical="center"/>
    </xf>
    <xf numFmtId="165" fontId="28" fillId="0" borderId="2" xfId="3" applyFont="1" applyBorder="1">
      <alignment vertical="center"/>
    </xf>
    <xf numFmtId="0" fontId="17" fillId="8" borderId="0" xfId="18" applyFill="1" applyAlignment="1"/>
    <xf numFmtId="0" fontId="26" fillId="0" borderId="0" xfId="0" applyNumberFormat="1" applyFont="1" applyFill="1" applyBorder="1" applyAlignment="1" applyProtection="1"/>
    <xf numFmtId="165" fontId="38" fillId="0" borderId="2" xfId="14" applyFont="1" applyBorder="1" applyAlignment="1">
      <alignment horizontal="left" vertical="center"/>
    </xf>
    <xf numFmtId="165" fontId="38" fillId="0" borderId="2" xfId="14" applyFont="1" applyBorder="1">
      <alignment horizontal="right" vertical="center"/>
    </xf>
    <xf numFmtId="165" fontId="16" fillId="8" borderId="0" xfId="9" applyFont="1" applyFill="1">
      <alignment horizontal="right" vertical="center"/>
    </xf>
    <xf numFmtId="0" fontId="38" fillId="0" borderId="3" xfId="4" applyFont="1" applyBorder="1">
      <alignment horizontal="right" vertical="center"/>
    </xf>
    <xf numFmtId="0" fontId="38" fillId="0" borderId="0" xfId="10" applyFont="1" applyFill="1" applyBorder="1">
      <alignment horizontal="left" vertical="center"/>
    </xf>
    <xf numFmtId="0" fontId="25" fillId="8" borderId="0" xfId="5" applyFont="1" applyFill="1">
      <alignment horizontal="left" vertical="center"/>
    </xf>
    <xf numFmtId="165" fontId="25" fillId="8" borderId="0" xfId="9" applyFont="1" applyFill="1" applyBorder="1">
      <alignment horizontal="right" vertical="center"/>
    </xf>
    <xf numFmtId="0" fontId="36" fillId="8" borderId="0" xfId="18" applyFont="1" applyFill="1"/>
    <xf numFmtId="0" fontId="22" fillId="9" borderId="0" xfId="18" applyFont="1" applyFill="1" applyAlignment="1">
      <alignment vertical="center"/>
    </xf>
    <xf numFmtId="0" fontId="17" fillId="6" borderId="9" xfId="18" applyFill="1" applyBorder="1" applyAlignment="1" applyProtection="1">
      <alignment horizontal="left" vertical="center" indent="1"/>
      <protection locked="0"/>
    </xf>
    <xf numFmtId="0" fontId="17" fillId="6" borderId="10" xfId="18" applyFill="1" applyBorder="1" applyAlignment="1" applyProtection="1">
      <alignment horizontal="left" vertical="center" indent="1"/>
      <protection locked="0"/>
    </xf>
    <xf numFmtId="0" fontId="0" fillId="0" borderId="4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17" fillId="0" borderId="30" xfId="18" applyFont="1" applyFill="1" applyBorder="1" applyAlignment="1" applyProtection="1">
      <alignment horizontal="left" vertical="center" indent="1"/>
      <protection locked="0"/>
    </xf>
    <xf numFmtId="0" fontId="17" fillId="0" borderId="4" xfId="18" applyFont="1" applyFill="1" applyBorder="1" applyAlignment="1" applyProtection="1">
      <alignment horizontal="left" vertical="center" indent="1"/>
      <protection locked="0"/>
    </xf>
    <xf numFmtId="0" fontId="17" fillId="0" borderId="32" xfId="18" applyFont="1" applyFill="1" applyBorder="1" applyAlignment="1" applyProtection="1">
      <alignment horizontal="left" vertical="center" indent="1"/>
      <protection locked="0"/>
    </xf>
    <xf numFmtId="0" fontId="17" fillId="0" borderId="33" xfId="18" applyFont="1" applyFill="1" applyBorder="1" applyAlignment="1" applyProtection="1">
      <alignment horizontal="left" vertical="center" indent="1"/>
      <protection locked="0"/>
    </xf>
    <xf numFmtId="0" fontId="0" fillId="0" borderId="17" xfId="0" applyBorder="1" applyAlignment="1">
      <alignment horizontal="left" indent="1"/>
    </xf>
    <xf numFmtId="0" fontId="37" fillId="8" borderId="0" xfId="18" applyFont="1" applyFill="1" applyAlignment="1">
      <alignment horizontal="left" vertical="center"/>
    </xf>
    <xf numFmtId="0" fontId="0" fillId="0" borderId="21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25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4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25" fillId="8" borderId="28" xfId="18" applyFont="1" applyFill="1" applyBorder="1" applyAlignment="1">
      <alignment horizontal="left" vertical="center" indent="1"/>
    </xf>
    <xf numFmtId="0" fontId="25" fillId="11" borderId="28" xfId="18" applyFont="1" applyFill="1" applyBorder="1" applyAlignment="1">
      <alignment horizontal="left" vertical="center" indent="1"/>
    </xf>
    <xf numFmtId="0" fontId="25" fillId="11" borderId="29" xfId="18" applyFont="1" applyFill="1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17" fillId="0" borderId="33" xfId="18" applyFill="1" applyBorder="1" applyAlignment="1" applyProtection="1">
      <alignment horizontal="left" vertical="center" indent="1"/>
      <protection locked="0"/>
    </xf>
    <xf numFmtId="0" fontId="25" fillId="8" borderId="27" xfId="18" applyFont="1" applyFill="1" applyBorder="1" applyAlignment="1">
      <alignment horizontal="left" vertical="center" indent="1"/>
    </xf>
    <xf numFmtId="165" fontId="0" fillId="0" borderId="33" xfId="0" applyNumberFormat="1" applyFill="1" applyBorder="1" applyAlignment="1">
      <alignment horizontal="right" vertical="center" indent="2"/>
    </xf>
    <xf numFmtId="165" fontId="0" fillId="0" borderId="34" xfId="0" applyNumberFormat="1" applyFill="1" applyBorder="1" applyAlignment="1">
      <alignment horizontal="right" vertical="center" indent="2"/>
    </xf>
    <xf numFmtId="0" fontId="1" fillId="0" borderId="30" xfId="18" applyFont="1" applyBorder="1" applyAlignment="1">
      <alignment horizontal="left" vertical="center" indent="1"/>
    </xf>
    <xf numFmtId="0" fontId="1" fillId="0" borderId="4" xfId="18" applyFont="1" applyBorder="1" applyAlignment="1">
      <alignment horizontal="left" vertical="center" indent="1"/>
    </xf>
    <xf numFmtId="0" fontId="25" fillId="8" borderId="35" xfId="18" applyFont="1" applyFill="1" applyBorder="1" applyAlignment="1">
      <alignment horizontal="center" vertical="center"/>
    </xf>
    <xf numFmtId="0" fontId="25" fillId="8" borderId="36" xfId="18" applyFont="1" applyFill="1" applyBorder="1" applyAlignment="1">
      <alignment horizontal="center" vertical="center"/>
    </xf>
    <xf numFmtId="0" fontId="25" fillId="8" borderId="37" xfId="18" applyFont="1" applyFill="1" applyBorder="1" applyAlignment="1">
      <alignment horizontal="center" vertical="center"/>
    </xf>
    <xf numFmtId="0" fontId="25" fillId="8" borderId="40" xfId="18" applyFont="1" applyFill="1" applyBorder="1" applyAlignment="1">
      <alignment horizontal="left" vertical="center" indent="1"/>
    </xf>
    <xf numFmtId="0" fontId="25" fillId="8" borderId="41" xfId="18" applyFont="1" applyFill="1" applyBorder="1" applyAlignment="1">
      <alignment horizontal="left" vertical="center" indent="1"/>
    </xf>
    <xf numFmtId="0" fontId="17" fillId="0" borderId="4" xfId="18" applyFill="1" applyBorder="1" applyAlignment="1" applyProtection="1">
      <alignment horizontal="left" vertical="center" indent="1"/>
      <protection locked="0"/>
    </xf>
    <xf numFmtId="0" fontId="17" fillId="6" borderId="12" xfId="18" applyFill="1" applyBorder="1" applyAlignment="1" applyProtection="1">
      <alignment horizontal="left" vertical="center" indent="1"/>
      <protection locked="0"/>
    </xf>
    <xf numFmtId="0" fontId="17" fillId="6" borderId="13" xfId="18" applyFill="1" applyBorder="1" applyAlignment="1" applyProtection="1">
      <alignment horizontal="left" vertical="center" indent="1"/>
      <protection locked="0"/>
    </xf>
    <xf numFmtId="0" fontId="17" fillId="0" borderId="25" xfId="18" applyFill="1" applyBorder="1" applyAlignment="1" applyProtection="1">
      <alignment horizontal="left" vertical="center" indent="1"/>
      <protection locked="0"/>
    </xf>
    <xf numFmtId="0" fontId="17" fillId="6" borderId="6" xfId="18" applyFill="1" applyBorder="1" applyAlignment="1" applyProtection="1">
      <alignment horizontal="left" indent="1"/>
      <protection locked="0"/>
    </xf>
    <xf numFmtId="0" fontId="17" fillId="6" borderId="7" xfId="18" applyFill="1" applyBorder="1" applyAlignment="1" applyProtection="1">
      <alignment horizontal="left" indent="1"/>
      <protection locked="0"/>
    </xf>
    <xf numFmtId="0" fontId="17" fillId="0" borderId="38" xfId="18" applyFill="1" applyBorder="1" applyAlignment="1" applyProtection="1">
      <alignment horizontal="left" vertical="center" indent="1"/>
      <protection locked="0"/>
    </xf>
    <xf numFmtId="0" fontId="17" fillId="0" borderId="30" xfId="18" applyFill="1" applyBorder="1" applyAlignment="1" applyProtection="1">
      <alignment horizontal="left" vertical="center" indent="1"/>
      <protection locked="0"/>
    </xf>
    <xf numFmtId="165" fontId="0" fillId="0" borderId="4" xfId="0" applyNumberFormat="1" applyFill="1" applyBorder="1" applyAlignment="1">
      <alignment horizontal="right" vertical="center" indent="2"/>
    </xf>
    <xf numFmtId="165" fontId="0" fillId="0" borderId="31" xfId="0" applyNumberFormat="1" applyFill="1" applyBorder="1" applyAlignment="1">
      <alignment horizontal="right" vertical="center" indent="2"/>
    </xf>
    <xf numFmtId="0" fontId="17" fillId="9" borderId="0" xfId="18" applyFill="1" applyAlignment="1">
      <alignment horizontal="center"/>
    </xf>
    <xf numFmtId="0" fontId="1" fillId="0" borderId="33" xfId="18" applyFont="1" applyBorder="1" applyAlignment="1">
      <alignment horizontal="left" vertical="center" indent="1"/>
    </xf>
    <xf numFmtId="0" fontId="1" fillId="0" borderId="34" xfId="18" applyFont="1" applyBorder="1" applyAlignment="1">
      <alignment horizontal="left" vertical="center" indent="1"/>
    </xf>
    <xf numFmtId="165" fontId="0" fillId="0" borderId="25" xfId="0" applyNumberFormat="1" applyFill="1" applyBorder="1" applyAlignment="1">
      <alignment horizontal="right" vertical="center" indent="2"/>
    </xf>
    <xf numFmtId="165" fontId="0" fillId="0" borderId="39" xfId="0" applyNumberFormat="1" applyFill="1" applyBorder="1" applyAlignment="1">
      <alignment horizontal="right" vertical="center" indent="2"/>
    </xf>
    <xf numFmtId="0" fontId="1" fillId="0" borderId="31" xfId="18" applyFont="1" applyBorder="1" applyAlignment="1">
      <alignment horizontal="left" vertical="center" indent="1"/>
    </xf>
    <xf numFmtId="0" fontId="25" fillId="8" borderId="41" xfId="0" applyFont="1" applyFill="1" applyBorder="1" applyAlignment="1">
      <alignment horizontal="left" vertical="center" indent="1"/>
    </xf>
    <xf numFmtId="0" fontId="25" fillId="8" borderId="42" xfId="0" applyFont="1" applyFill="1" applyBorder="1" applyAlignment="1">
      <alignment horizontal="left" vertical="center" indent="1"/>
    </xf>
    <xf numFmtId="0" fontId="1" fillId="0" borderId="32" xfId="18" applyFont="1" applyBorder="1" applyAlignment="1">
      <alignment horizontal="left" vertical="center" indent="1"/>
    </xf>
    <xf numFmtId="0" fontId="1" fillId="0" borderId="43" xfId="18" applyFont="1" applyBorder="1" applyAlignment="1">
      <alignment horizontal="left" vertical="center" indent="1"/>
    </xf>
    <xf numFmtId="0" fontId="1" fillId="0" borderId="44" xfId="18" applyFont="1" applyBorder="1" applyAlignment="1">
      <alignment horizontal="left" vertical="center" indent="1"/>
    </xf>
    <xf numFmtId="0" fontId="22" fillId="9" borderId="0" xfId="18" applyFont="1" applyFill="1" applyAlignment="1">
      <alignment vertical="center"/>
    </xf>
    <xf numFmtId="0" fontId="17" fillId="0" borderId="0" xfId="18" applyFill="1" applyAlignment="1">
      <alignment horizontal="center"/>
    </xf>
    <xf numFmtId="0" fontId="25" fillId="8" borderId="16" xfId="18" applyFont="1" applyFill="1" applyBorder="1" applyAlignment="1">
      <alignment horizontal="left" vertical="center" indent="1"/>
    </xf>
    <xf numFmtId="0" fontId="1" fillId="0" borderId="16" xfId="18" applyFont="1" applyBorder="1" applyAlignment="1" applyProtection="1">
      <alignment horizontal="left" vertical="center"/>
      <protection locked="0"/>
    </xf>
    <xf numFmtId="0" fontId="1" fillId="0" borderId="45" xfId="18" applyFont="1" applyBorder="1" applyAlignment="1">
      <alignment horizontal="left" vertical="center" indent="1"/>
    </xf>
    <xf numFmtId="0" fontId="25" fillId="11" borderId="16" xfId="18" applyFont="1" applyFill="1" applyBorder="1" applyAlignment="1">
      <alignment horizontal="left" vertical="center" indent="1"/>
    </xf>
    <xf numFmtId="0" fontId="25" fillId="8" borderId="36" xfId="18" applyFont="1" applyFill="1" applyBorder="1" applyAlignment="1">
      <alignment horizontal="left" vertical="center" indent="1"/>
    </xf>
    <xf numFmtId="0" fontId="25" fillId="11" borderId="36" xfId="18" applyFont="1" applyFill="1" applyBorder="1" applyAlignment="1">
      <alignment horizontal="left" vertical="center" indent="1"/>
    </xf>
    <xf numFmtId="0" fontId="25" fillId="11" borderId="37" xfId="18" applyFont="1" applyFill="1" applyBorder="1" applyAlignment="1">
      <alignment horizontal="left" vertical="center" indent="1"/>
    </xf>
    <xf numFmtId="0" fontId="25" fillId="8" borderId="35" xfId="18" applyFont="1" applyFill="1" applyBorder="1" applyAlignment="1">
      <alignment horizontal="left" vertical="center" indent="1"/>
    </xf>
    <xf numFmtId="0" fontId="17" fillId="7" borderId="0" xfId="18" applyFill="1" applyAlignment="1"/>
    <xf numFmtId="0" fontId="17" fillId="8" borderId="0" xfId="18" applyFill="1" applyAlignment="1">
      <alignment horizontal="center"/>
    </xf>
    <xf numFmtId="0" fontId="17" fillId="7" borderId="0" xfId="18" applyFill="1" applyAlignment="1">
      <alignment horizontal="center"/>
    </xf>
    <xf numFmtId="0" fontId="22" fillId="10" borderId="0" xfId="18" applyFont="1" applyFill="1" applyAlignment="1">
      <alignment horizontal="left" vertical="center" indent="10"/>
    </xf>
    <xf numFmtId="0" fontId="22" fillId="9" borderId="0" xfId="18" applyFont="1" applyFill="1" applyAlignment="1">
      <alignment horizontal="left" vertical="center" indent="10"/>
    </xf>
    <xf numFmtId="0" fontId="17" fillId="8" borderId="0" xfId="18" applyFill="1" applyAlignment="1"/>
  </cellXfs>
  <cellStyles count="21">
    <cellStyle name="Currency 2" xfId="20" xr:uid="{3FAC71B6-7617-4B74-A2AC-F0BBEDC41F6E}"/>
    <cellStyle name="First Row Stripe" xfId="7" xr:uid="{00000000-0005-0000-0000-000000000000}"/>
    <cellStyle name="Normal" xfId="0" builtinId="0" customBuiltin="1"/>
    <cellStyle name="Normal 2" xfId="13" xr:uid="{00000000-0005-0000-0000-000002000000}"/>
    <cellStyle name="Normal 3" xfId="18" xr:uid="{08642D1D-3E1A-4D11-A45C-544449FCBBC2}"/>
    <cellStyle name="Percent 2" xfId="19" xr:uid="{9CB8F453-3B81-4DA5-B5F5-57ABA338BD0E}"/>
    <cellStyle name="Second Row Stripe" xfId="8" xr:uid="{00000000-0005-0000-0000-000003000000}"/>
    <cellStyle name="Sub Title" xfId="2" xr:uid="{00000000-0005-0000-0000-000004000000}"/>
    <cellStyle name="Table - Header 2" xfId="9" xr:uid="{00000000-0005-0000-0000-000005000000}"/>
    <cellStyle name="Table - Total" xfId="6" xr:uid="{00000000-0005-0000-0000-000006000000}"/>
    <cellStyle name="Table Header" xfId="5" xr:uid="{00000000-0005-0000-0000-000007000000}"/>
    <cellStyle name="Table Header 2" xfId="12" xr:uid="{00000000-0005-0000-0000-000008000000}"/>
    <cellStyle name="Title Cell" xfId="1" xr:uid="{00000000-0005-0000-0000-000009000000}"/>
    <cellStyle name="Total - Heading" xfId="3" xr:uid="{00000000-0005-0000-0000-00000A000000}"/>
    <cellStyle name="Total - Heading 2" xfId="11" xr:uid="{00000000-0005-0000-0000-00000B000000}"/>
    <cellStyle name="Total - Heading 3" xfId="15" xr:uid="{00000000-0005-0000-0000-00000C000000}"/>
    <cellStyle name="Total - Heading Titles" xfId="4" xr:uid="{00000000-0005-0000-0000-00000D000000}"/>
    <cellStyle name="Total - Heading Titles 2" xfId="10" xr:uid="{00000000-0005-0000-0000-00000E000000}"/>
    <cellStyle name="Total - Heading Titles 3" xfId="14" xr:uid="{00000000-0005-0000-0000-00000F000000}"/>
    <cellStyle name="Total - Heading Titles 3 2" xfId="16" xr:uid="{00000000-0005-0000-0000-000010000000}"/>
    <cellStyle name="Total - Heading Titles 4" xfId="17" xr:uid="{00000000-0005-0000-0000-000011000000}"/>
  </cellStyles>
  <dxfs count="85"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$#,##0.0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$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66" formatCode="\$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\$#,##0.0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\$#,##0.00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9" defaultPivotStyle="PivotStyleLight16">
    <tableStyle name="Table Style 1" pivot="0" count="4" xr9:uid="{00000000-0011-0000-FFFF-FFFF00000000}">
      <tableStyleElement type="wholeTable" dxfId="84"/>
      <tableStyleElement type="headerRow" dxfId="83"/>
      <tableStyleElement type="totalRow" dxfId="82"/>
      <tableStyleElement type="firstRowStripe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A7E4C"/>
      <color rgb="FFEAF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theme" Target="/xl/theme/theme11.xml" Id="rId5" /><Relationship Type="http://schemas.openxmlformats.org/officeDocument/2006/relationships/worksheet" Target="/xl/worksheets/sheet44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7870392068026"/>
          <c:y val="8.0157250953721712E-2"/>
          <c:w val="0.62444742066508396"/>
          <c:h val="0.779222014543832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 income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A-4EC2-BC3D-5CE92D3ABD9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6A-4EC2-BC3D-5CE92D3ABD9E}"/>
              </c:ext>
            </c:extLst>
          </c:dPt>
          <c:cat>
            <c:strLit>
              <c:ptCount val="2"/>
              <c:pt idx="0">
                <c:v>Estimated</c:v>
              </c:pt>
              <c:pt idx="1">
                <c:v>Actual</c:v>
              </c:pt>
            </c:strLit>
          </c:cat>
          <c:val>
            <c:numRef>
              <c:f>Summary!$L$11:$M$11</c:f>
              <c:numCache>
                <c:formatCode>"$"#,##0.00</c:formatCode>
                <c:ptCount val="2"/>
                <c:pt idx="0">
                  <c:v>1936</c:v>
                </c:pt>
                <c:pt idx="1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A-4EC2-BC3D-5CE92D3ABD9E}"/>
            </c:ext>
          </c:extLst>
        </c:ser>
        <c:ser>
          <c:idx val="1"/>
          <c:order val="1"/>
          <c:tx>
            <c:v>Total expenses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Estimated</c:v>
              </c:pt>
              <c:pt idx="1">
                <c:v>Actual</c:v>
              </c:pt>
            </c:strLit>
          </c:cat>
          <c:val>
            <c:numRef>
              <c:f>Summary!$L$12:$M$12</c:f>
              <c:numCache>
                <c:formatCode>"$"#,##0.00</c:formatCode>
                <c:ptCount val="2"/>
                <c:pt idx="0">
                  <c:v>1145</c:v>
                </c:pt>
                <c:pt idx="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A-4EC2-BC3D-5CE92D3A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6426752"/>
        <c:axId val="106429824"/>
      </c:barChart>
      <c:catAx>
        <c:axId val="10642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2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64298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642982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2">
                  <a:alpha val="24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642675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25519663095746"/>
          <c:y val="0.78286490844967715"/>
          <c:w val="0.15192053627442928"/>
          <c:h val="9.2515870668355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paperSize="0" orientation="landscape" horizontalDpi="300" verticalDpi="30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83.svg" Id="rId8" /><Relationship Type="http://schemas.openxmlformats.org/officeDocument/2006/relationships/image" Target="/xl/media/image33.png" Id="rId3" /><Relationship Type="http://schemas.openxmlformats.org/officeDocument/2006/relationships/image" Target="/xl/media/image74.png" Id="rId7" /><Relationship Type="http://schemas.openxmlformats.org/officeDocument/2006/relationships/image" Target="/xl/media/image124.svg" Id="rId12" /><Relationship Type="http://schemas.openxmlformats.org/officeDocument/2006/relationships/image" Target="/xl/media/image25.png" Id="rId2" /><Relationship Type="http://schemas.openxmlformats.org/officeDocument/2006/relationships/image" Target="/xl/media/image16.png" Id="rId1" /><Relationship Type="http://schemas.openxmlformats.org/officeDocument/2006/relationships/image" Target="/xl/media/image65.svg" Id="rId6" /><Relationship Type="http://schemas.openxmlformats.org/officeDocument/2006/relationships/image" Target="/xl/media/image117.png" Id="rId11" /><Relationship Type="http://schemas.openxmlformats.org/officeDocument/2006/relationships/image" Target="/xl/media/image58.png" Id="rId5" /><Relationship Type="http://schemas.openxmlformats.org/officeDocument/2006/relationships/image" Target="/xl/media/image106.svg" Id="rId10" /><Relationship Type="http://schemas.openxmlformats.org/officeDocument/2006/relationships/image" Target="/xl/media/image47.svg" Id="rId4" /><Relationship Type="http://schemas.openxmlformats.org/officeDocument/2006/relationships/image" Target="/xl/media/image99.png" Id="rId9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142.svg" Id="rId2" /><Relationship Type="http://schemas.openxmlformats.org/officeDocument/2006/relationships/image" Target="/xl/media/image13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16.svg" Id="rId2" /><Relationship Type="http://schemas.openxmlformats.org/officeDocument/2006/relationships/image" Target="/xl/media/image15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188.svg" Id="rId3" /><Relationship Type="http://schemas.openxmlformats.org/officeDocument/2006/relationships/image" Target="/xl/media/image1710.png" Id="rId2" /><Relationship Type="http://schemas.openxmlformats.org/officeDocument/2006/relationships/chart" Target="/xl/charts/chart11.xm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121197</xdr:colOff>
      <xdr:row>18</xdr:row>
      <xdr:rowOff>257175</xdr:rowOff>
    </xdr:from>
    <xdr:to>
      <xdr:col>11</xdr:col>
      <xdr:colOff>284206</xdr:colOff>
      <xdr:row>19</xdr:row>
      <xdr:rowOff>112910</xdr:rowOff>
    </xdr:to>
    <xdr:pic>
      <xdr:nvPicPr>
        <xdr:cNvPr id="36" name="Picture 35" descr="Spiral binder Graphic for Table Header">
          <a:extLst>
            <a:ext uri="{FF2B5EF4-FFF2-40B4-BE49-F238E27FC236}">
              <a16:creationId xmlns:a16="http://schemas.microsoft.com/office/drawing/2014/main" id="{6ED0BA89-BE48-4A63-A18A-C9A6EB42B436}"/>
            </a:ext>
            <a:ext uri="{147F2762-F138-4A5C-976F-8EAC2B608ADB}">
              <a16:predDERef xmlns:a16="http://schemas.microsoft.com/office/drawing/2014/main" pred="{B35EC0B9-CDFF-4C43-8EA1-A2FA9DC08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72" y="51244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12</xdr:col>
      <xdr:colOff>78475</xdr:colOff>
      <xdr:row>18</xdr:row>
      <xdr:rowOff>257175</xdr:rowOff>
    </xdr:from>
    <xdr:to>
      <xdr:col>21</xdr:col>
      <xdr:colOff>241484</xdr:colOff>
      <xdr:row>19</xdr:row>
      <xdr:rowOff>112910</xdr:rowOff>
    </xdr:to>
    <xdr:pic>
      <xdr:nvPicPr>
        <xdr:cNvPr id="37" name="Picture 36" descr="Spiral binder Graphic for Table Header">
          <a:extLst>
            <a:ext uri="{FF2B5EF4-FFF2-40B4-BE49-F238E27FC236}">
              <a16:creationId xmlns:a16="http://schemas.microsoft.com/office/drawing/2014/main" id="{A72107BF-2186-4E41-B79E-3E96D27D8B0B}"/>
            </a:ext>
            <a:ext uri="{147F2762-F138-4A5C-976F-8EAC2B608ADB}">
              <a16:predDERef xmlns:a16="http://schemas.microsoft.com/office/drawing/2014/main" pred="{6ED0BA89-BE48-4A63-A18A-C9A6EB42B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50" y="51244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22</xdr:col>
      <xdr:colOff>45208</xdr:colOff>
      <xdr:row>18</xdr:row>
      <xdr:rowOff>257175</xdr:rowOff>
    </xdr:from>
    <xdr:to>
      <xdr:col>31</xdr:col>
      <xdr:colOff>208217</xdr:colOff>
      <xdr:row>19</xdr:row>
      <xdr:rowOff>122435</xdr:rowOff>
    </xdr:to>
    <xdr:pic>
      <xdr:nvPicPr>
        <xdr:cNvPr id="38" name="Picture 37" descr="Spiral binder Graphic for Table Header">
          <a:extLst>
            <a:ext uri="{FF2B5EF4-FFF2-40B4-BE49-F238E27FC236}">
              <a16:creationId xmlns:a16="http://schemas.microsoft.com/office/drawing/2014/main" id="{38D4BF19-98E5-41A4-B8E2-F4855C1BD3EF}"/>
            </a:ext>
            <a:ext uri="{147F2762-F138-4A5C-976F-8EAC2B608ADB}">
              <a16:predDERef xmlns:a16="http://schemas.microsoft.com/office/drawing/2014/main" pred="{A72107BF-2186-4E41-B79E-3E96D27D8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9883" y="5124450"/>
          <a:ext cx="3077659" cy="246260"/>
        </a:xfrm>
        <a:prstGeom prst="rect">
          <a:avLst/>
        </a:prstGeom>
      </xdr:spPr>
    </xdr:pic>
    <xdr:clientData/>
  </xdr:twoCellAnchor>
  <xdr:twoCellAnchor editAs="oneCell">
    <xdr:from>
      <xdr:col>32</xdr:col>
      <xdr:colOff>2204</xdr:colOff>
      <xdr:row>18</xdr:row>
      <xdr:rowOff>257175</xdr:rowOff>
    </xdr:from>
    <xdr:to>
      <xdr:col>38</xdr:col>
      <xdr:colOff>142875</xdr:colOff>
      <xdr:row>19</xdr:row>
      <xdr:rowOff>123827</xdr:rowOff>
    </xdr:to>
    <xdr:pic>
      <xdr:nvPicPr>
        <xdr:cNvPr id="39" name="Picture 38" descr="Spiral binder Graphic for Table Header">
          <a:extLst>
            <a:ext uri="{FF2B5EF4-FFF2-40B4-BE49-F238E27FC236}">
              <a16:creationId xmlns:a16="http://schemas.microsoft.com/office/drawing/2014/main" id="{A956D428-D23C-4BD5-B5D0-ECA13ED18CF9}"/>
            </a:ext>
            <a:ext uri="{147F2762-F138-4A5C-976F-8EAC2B608ADB}">
              <a16:predDERef xmlns:a16="http://schemas.microsoft.com/office/drawing/2014/main" pred="{38D4BF19-98E5-41A4-B8E2-F4855C1BD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551"/>
        <a:stretch/>
      </xdr:blipFill>
      <xdr:spPr>
        <a:xfrm>
          <a:off x="10165379" y="5124450"/>
          <a:ext cx="2083771" cy="24765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27</xdr:row>
      <xdr:rowOff>114299</xdr:rowOff>
    </xdr:from>
    <xdr:to>
      <xdr:col>3</xdr:col>
      <xdr:colOff>7620</xdr:colOff>
      <xdr:row>27</xdr:row>
      <xdr:rowOff>388620</xdr:rowOff>
    </xdr:to>
    <xdr:pic>
      <xdr:nvPicPr>
        <xdr:cNvPr id="16" name="Graphic 15" descr="Checkmark">
          <a:extLst>
            <a:ext uri="{FF2B5EF4-FFF2-40B4-BE49-F238E27FC236}">
              <a16:creationId xmlns:a16="http://schemas.microsoft.com/office/drawing/2014/main" id="{B7EEBA16-8F60-42E8-87A2-4621187B7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4825" y="8867774"/>
          <a:ext cx="274320" cy="274321"/>
        </a:xfrm>
        <a:prstGeom prst="rect">
          <a:avLst/>
        </a:prstGeom>
      </xdr:spPr>
    </xdr:pic>
    <xdr:clientData/>
  </xdr:twoCellAnchor>
  <xdr:twoCellAnchor editAs="oneCell">
    <xdr:from>
      <xdr:col>1</xdr:col>
      <xdr:colOff>159525</xdr:colOff>
      <xdr:row>16</xdr:row>
      <xdr:rowOff>73800</xdr:rowOff>
    </xdr:from>
    <xdr:to>
      <xdr:col>3</xdr:col>
      <xdr:colOff>66675</xdr:colOff>
      <xdr:row>17</xdr:row>
      <xdr:rowOff>1904</xdr:rowOff>
    </xdr:to>
    <xdr:pic>
      <xdr:nvPicPr>
        <xdr:cNvPr id="18" name="Graphic 17" descr="Presentation with checklist">
          <a:extLst>
            <a:ext uri="{FF2B5EF4-FFF2-40B4-BE49-F238E27FC236}">
              <a16:creationId xmlns:a16="http://schemas.microsoft.com/office/drawing/2014/main" id="{34A52314-6BB6-4ED3-8662-CE42C14AD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7175" y="4902975"/>
          <a:ext cx="431025" cy="431024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257100</xdr:colOff>
      <xdr:row>27</xdr:row>
      <xdr:rowOff>28500</xdr:rowOff>
    </xdr:from>
    <xdr:to>
      <xdr:col>16</xdr:col>
      <xdr:colOff>47625</xdr:colOff>
      <xdr:row>27</xdr:row>
      <xdr:rowOff>466725</xdr:rowOff>
    </xdr:to>
    <xdr:pic>
      <xdr:nvPicPr>
        <xdr:cNvPr id="27" name="Graphic 26" descr="Lightbulb and gear">
          <a:extLst>
            <a:ext uri="{FF2B5EF4-FFF2-40B4-BE49-F238E27FC236}">
              <a16:creationId xmlns:a16="http://schemas.microsoft.com/office/drawing/2014/main" id="{1EB82B50-0E9F-4682-AF2A-442726AA0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90975" y="8781975"/>
          <a:ext cx="438225" cy="438225"/>
        </a:xfrm>
        <a:prstGeom prst="rect">
          <a:avLst/>
        </a:prstGeom>
      </xdr:spPr>
    </xdr:pic>
    <xdr:clientData/>
  </xdr:twoCellAnchor>
  <xdr:twoCellAnchor editAs="oneCell">
    <xdr:from>
      <xdr:col>14</xdr:col>
      <xdr:colOff>19965</xdr:colOff>
      <xdr:row>43</xdr:row>
      <xdr:rowOff>160935</xdr:rowOff>
    </xdr:from>
    <xdr:to>
      <xdr:col>15</xdr:col>
      <xdr:colOff>230505</xdr:colOff>
      <xdr:row>46</xdr:row>
      <xdr:rowOff>51434</xdr:rowOff>
    </xdr:to>
    <xdr:pic>
      <xdr:nvPicPr>
        <xdr:cNvPr id="56" name="Graphic 55" descr="Target Audience">
          <a:extLst>
            <a:ext uri="{FF2B5EF4-FFF2-40B4-BE49-F238E27FC236}">
              <a16:creationId xmlns:a16="http://schemas.microsoft.com/office/drawing/2014/main" id="{65337146-E2B8-4A38-8C39-9805A75B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02405" y="11705235"/>
          <a:ext cx="530580" cy="538199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2</xdr:row>
      <xdr:rowOff>150495</xdr:rowOff>
    </xdr:from>
    <xdr:to>
      <xdr:col>3</xdr:col>
      <xdr:colOff>295352</xdr:colOff>
      <xdr:row>5</xdr:row>
      <xdr:rowOff>31623</xdr:rowOff>
    </xdr:to>
    <xdr:pic>
      <xdr:nvPicPr>
        <xdr:cNvPr id="41" name="Graphic 40" descr="Daily calendar">
          <a:extLst>
            <a:ext uri="{FF2B5EF4-FFF2-40B4-BE49-F238E27FC236}">
              <a16:creationId xmlns:a16="http://schemas.microsoft.com/office/drawing/2014/main" id="{63FC5B41-3556-4FC4-A6D4-0A54DB75CADF}"/>
            </a:ext>
            <a:ext uri="{147F2762-F138-4A5C-976F-8EAC2B608ADB}">
              <a16:predDERef xmlns:a16="http://schemas.microsoft.com/office/drawing/2014/main" pred="{65337146-E2B8-4A38-8C39-9805A75B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1015" y="569595"/>
          <a:ext cx="565862" cy="566928"/>
        </a:xfrm>
        <a:prstGeom prst="rect">
          <a:avLst/>
        </a:prstGeom>
      </xdr:spPr>
    </xdr:pic>
    <xdr:clientData/>
  </xdr:twoCellAnchor>
  <xdr:twoCellAnchor editAs="oneCell">
    <xdr:from>
      <xdr:col>2</xdr:col>
      <xdr:colOff>92622</xdr:colOff>
      <xdr:row>29</xdr:row>
      <xdr:rowOff>247650</xdr:rowOff>
    </xdr:from>
    <xdr:to>
      <xdr:col>11</xdr:col>
      <xdr:colOff>255631</xdr:colOff>
      <xdr:row>30</xdr:row>
      <xdr:rowOff>103385</xdr:rowOff>
    </xdr:to>
    <xdr:pic>
      <xdr:nvPicPr>
        <xdr:cNvPr id="50" name="Picture 49" descr="Spiral binder Graphic for Table Header">
          <a:extLst>
            <a:ext uri="{FF2B5EF4-FFF2-40B4-BE49-F238E27FC236}">
              <a16:creationId xmlns:a16="http://schemas.microsoft.com/office/drawing/2014/main" id="{4C21C7C7-4836-4068-837A-38AE64B65E8A}"/>
            </a:ext>
            <a:ext uri="{147F2762-F138-4A5C-976F-8EAC2B608ADB}">
              <a16:predDERef xmlns:a16="http://schemas.microsoft.com/office/drawing/2014/main" pred="{63FC5B41-3556-4FC4-A6D4-0A54DB75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97" y="841057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102147</xdr:colOff>
      <xdr:row>29</xdr:row>
      <xdr:rowOff>228600</xdr:rowOff>
    </xdr:from>
    <xdr:to>
      <xdr:col>24</xdr:col>
      <xdr:colOff>265156</xdr:colOff>
      <xdr:row>30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E631A2C7-DFFD-485F-9AC9-9A0445D113D1}"/>
            </a:ext>
            <a:ext uri="{147F2762-F138-4A5C-976F-8EAC2B608ADB}">
              <a16:predDERef xmlns:a16="http://schemas.microsoft.com/office/drawing/2014/main" pred="{4C21C7C7-4836-4068-837A-38AE64B6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9872" y="839152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25</xdr:col>
      <xdr:colOff>54522</xdr:colOff>
      <xdr:row>29</xdr:row>
      <xdr:rowOff>228600</xdr:rowOff>
    </xdr:from>
    <xdr:to>
      <xdr:col>34</xdr:col>
      <xdr:colOff>217531</xdr:colOff>
      <xdr:row>30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37F13EA3-2C1B-4A66-B49F-CB35D55C803E}"/>
            </a:ext>
            <a:ext uri="{147F2762-F138-4A5C-976F-8EAC2B608ADB}">
              <a16:predDERef xmlns:a16="http://schemas.microsoft.com/office/drawing/2014/main" pred="{E631A2C7-DFFD-485F-9AC9-9A0445D1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0747" y="839152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12</xdr:col>
      <xdr:colOff>54522</xdr:colOff>
      <xdr:row>29</xdr:row>
      <xdr:rowOff>247650</xdr:rowOff>
    </xdr:from>
    <xdr:to>
      <xdr:col>12</xdr:col>
      <xdr:colOff>238125</xdr:colOff>
      <xdr:row>30</xdr:row>
      <xdr:rowOff>114300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38B7CC08-00D1-4F91-9CEF-B2E19A62F7E4}"/>
            </a:ext>
            <a:ext uri="{147F2762-F138-4A5C-976F-8EAC2B608ADB}">
              <a16:predDERef xmlns:a16="http://schemas.microsoft.com/office/drawing/2014/main" pred="{37F13EA3-2C1B-4A66-B49F-CB35D55C80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4034" b="-4611"/>
        <a:stretch/>
      </xdr:blipFill>
      <xdr:spPr>
        <a:xfrm>
          <a:off x="3740697" y="8410575"/>
          <a:ext cx="183603" cy="247650"/>
        </a:xfrm>
        <a:prstGeom prst="rect">
          <a:avLst/>
        </a:prstGeom>
      </xdr:spPr>
    </xdr:pic>
    <xdr:clientData/>
  </xdr:twoCellAnchor>
  <xdr:twoCellAnchor editAs="oneCell">
    <xdr:from>
      <xdr:col>35</xdr:col>
      <xdr:colOff>16422</xdr:colOff>
      <xdr:row>29</xdr:row>
      <xdr:rowOff>228601</xdr:rowOff>
    </xdr:from>
    <xdr:to>
      <xdr:col>38</xdr:col>
      <xdr:colOff>238125</xdr:colOff>
      <xdr:row>30</xdr:row>
      <xdr:rowOff>76201</xdr:rowOff>
    </xdr:to>
    <xdr:pic>
      <xdr:nvPicPr>
        <xdr:cNvPr id="55" name="Picture 54" descr="Spiral binder Graphic for Table Header">
          <a:extLst>
            <a:ext uri="{FF2B5EF4-FFF2-40B4-BE49-F238E27FC236}">
              <a16:creationId xmlns:a16="http://schemas.microsoft.com/office/drawing/2014/main" id="{4979FDFC-CD4C-4C33-A26F-7E6AC0776655}"/>
            </a:ext>
            <a:ext uri="{147F2762-F138-4A5C-976F-8EAC2B608ADB}">
              <a16:predDERef xmlns:a16="http://schemas.microsoft.com/office/drawing/2014/main" pred="{38B7CC08-00D1-4F91-9CEF-B2E19A62F7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29" b="3436"/>
        <a:stretch/>
      </xdr:blipFill>
      <xdr:spPr>
        <a:xfrm>
          <a:off x="11019702" y="8397241"/>
          <a:ext cx="1181823" cy="228600"/>
        </a:xfrm>
        <a:prstGeom prst="rect">
          <a:avLst/>
        </a:prstGeom>
      </xdr:spPr>
    </xdr:pic>
    <xdr:clientData/>
  </xdr:twoCellAnchor>
  <xdr:twoCellAnchor editAs="absolute">
    <xdr:from>
      <xdr:col>9</xdr:col>
      <xdr:colOff>1</xdr:colOff>
      <xdr:row>44</xdr:row>
      <xdr:rowOff>0</xdr:rowOff>
    </xdr:from>
    <xdr:to>
      <xdr:col>14</xdr:col>
      <xdr:colOff>165652</xdr:colOff>
      <xdr:row>46</xdr:row>
      <xdr:rowOff>3259</xdr:rowOff>
    </xdr:to>
    <xdr:sp macro="" textlink="">
      <xdr:nvSpPr>
        <xdr:cNvPr id="19" name="Ribbon: Tilted Up 36" descr="Section Header (Shape Object)">
          <a:extLst>
            <a:ext uri="{FF2B5EF4-FFF2-40B4-BE49-F238E27FC236}">
              <a16:creationId xmlns:a16="http://schemas.microsoft.com/office/drawing/2014/main" id="{1742174D-2653-4709-818E-EE6B28A362F5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0314" y="11801061"/>
          <a:ext cx="1755912" cy="467085"/>
        </a:xfrm>
        <a:prstGeom prst="chevron">
          <a:avLst>
            <a:gd name="adj" fmla="val 100680"/>
          </a:avLst>
        </a:prstGeom>
        <a:solidFill>
          <a:schemeClr val="accent3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25</xdr:col>
      <xdr:colOff>140311</xdr:colOff>
      <xdr:row>44</xdr:row>
      <xdr:rowOff>1085</xdr:rowOff>
    </xdr:from>
    <xdr:to>
      <xdr:col>30</xdr:col>
      <xdr:colOff>305962</xdr:colOff>
      <xdr:row>46</xdr:row>
      <xdr:rowOff>0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D7916281-C288-4769-AF41-28E943B8D378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 flipH="1">
          <a:off x="7899459" y="11802146"/>
          <a:ext cx="1755912" cy="462741"/>
        </a:xfrm>
        <a:prstGeom prst="chevron">
          <a:avLst>
            <a:gd name="adj" fmla="val 100680"/>
          </a:avLst>
        </a:prstGeom>
        <a:solidFill>
          <a:schemeClr val="accent3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273808</xdr:colOff>
      <xdr:row>2</xdr:row>
      <xdr:rowOff>164044</xdr:rowOff>
    </xdr:from>
    <xdr:to>
      <xdr:col>1</xdr:col>
      <xdr:colOff>840736</xdr:colOff>
      <xdr:row>5</xdr:row>
      <xdr:rowOff>45172</xdr:rowOff>
    </xdr:to>
    <xdr:pic>
      <xdr:nvPicPr>
        <xdr:cNvPr id="22" name="Graphic 21" descr="Calculator">
          <a:extLst>
            <a:ext uri="{FF2B5EF4-FFF2-40B4-BE49-F238E27FC236}">
              <a16:creationId xmlns:a16="http://schemas.microsoft.com/office/drawing/2014/main" id="{86036F8D-FCE8-474F-B0FE-4060C65F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21458" y="583144"/>
          <a:ext cx="566928" cy="56692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264283</xdr:colOff>
      <xdr:row>2</xdr:row>
      <xdr:rowOff>150709</xdr:rowOff>
    </xdr:from>
    <xdr:to>
      <xdr:col>1</xdr:col>
      <xdr:colOff>831211</xdr:colOff>
      <xdr:row>5</xdr:row>
      <xdr:rowOff>31837</xdr:rowOff>
    </xdr:to>
    <xdr:pic>
      <xdr:nvPicPr>
        <xdr:cNvPr id="16" name="Graphic 15Income" descr="Piggy Bank">
          <a:extLst>
            <a:ext uri="{FF2B5EF4-FFF2-40B4-BE49-F238E27FC236}">
              <a16:creationId xmlns:a16="http://schemas.microsoft.com/office/drawing/2014/main" id="{EB74327B-BD50-40DA-9603-5D26A4BE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11933" y="569809"/>
          <a:ext cx="566928" cy="56692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256055</xdr:colOff>
      <xdr:row>13</xdr:row>
      <xdr:rowOff>193404</xdr:rowOff>
    </xdr:from>
    <xdr:to>
      <xdr:col>12</xdr:col>
      <xdr:colOff>1604598</xdr:colOff>
      <xdr:row>45</xdr:row>
      <xdr:rowOff>80405</xdr:rowOff>
    </xdr:to>
    <xdr:graphicFrame macro="">
      <xdr:nvGraphicFramePr>
        <xdr:cNvPr id="5" name="Chart 1" title="Chart area">
          <a:extLst>
            <a:ext uri="{FF2B5EF4-FFF2-40B4-BE49-F238E27FC236}">
              <a16:creationId xmlns:a16="http://schemas.microsoft.com/office/drawing/2014/main" id="{60863F3F-7848-4564-A588-3361AC30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283333</xdr:colOff>
      <xdr:row>2</xdr:row>
      <xdr:rowOff>162139</xdr:rowOff>
    </xdr:from>
    <xdr:to>
      <xdr:col>1</xdr:col>
      <xdr:colOff>850261</xdr:colOff>
      <xdr:row>5</xdr:row>
      <xdr:rowOff>43267</xdr:rowOff>
    </xdr:to>
    <xdr:pic>
      <xdr:nvPicPr>
        <xdr:cNvPr id="18" name="Graphic 17Summary" descr="Research">
          <a:extLst>
            <a:ext uri="{FF2B5EF4-FFF2-40B4-BE49-F238E27FC236}">
              <a16:creationId xmlns:a16="http://schemas.microsoft.com/office/drawing/2014/main" id="{0A22E142-02EC-4DFA-B5AA-AEDCE456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30983" y="581239"/>
          <a:ext cx="566928" cy="566928"/>
        </a:xfrm>
        <a:prstGeom prst="rect">
          <a:avLst/>
        </a:prstGeom>
      </xdr:spPr>
    </xdr:pic>
    <xdr:clientData/>
  </xdr:twoCellAnchor>
  <xdr:twoCellAnchor editAs="absolute">
    <xdr:from>
      <xdr:col>10</xdr:col>
      <xdr:colOff>459581</xdr:colOff>
      <xdr:row>6</xdr:row>
      <xdr:rowOff>1203</xdr:rowOff>
    </xdr:from>
    <xdr:to>
      <xdr:col>13</xdr:col>
      <xdr:colOff>11349</xdr:colOff>
      <xdr:row>6</xdr:row>
      <xdr:rowOff>144078</xdr:rowOff>
    </xdr:to>
    <xdr:sp macro="" textlink="">
      <xdr:nvSpPr>
        <xdr:cNvPr id="19" name="Rectangle 18Summary" descr="Header Shape">
          <a:extLst>
            <a:ext uri="{FF2B5EF4-FFF2-40B4-BE49-F238E27FC236}">
              <a16:creationId xmlns:a16="http://schemas.microsoft.com/office/drawing/2014/main" id="{14D84624-E636-440B-A97A-ACA5374943F3}"/>
            </a:ext>
          </a:extLst>
        </xdr:cNvPr>
        <xdr:cNvSpPr/>
      </xdr:nvSpPr>
      <xdr:spPr>
        <a:xfrm>
          <a:off x="9336881" y="1529013"/>
          <a:ext cx="3333193" cy="14287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2382</xdr:colOff>
      <xdr:row>6</xdr:row>
      <xdr:rowOff>1203</xdr:rowOff>
    </xdr:from>
    <xdr:to>
      <xdr:col>10</xdr:col>
      <xdr:colOff>516732</xdr:colOff>
      <xdr:row>6</xdr:row>
      <xdr:rowOff>144078</xdr:rowOff>
    </xdr:to>
    <xdr:sp macro="" textlink="">
      <xdr:nvSpPr>
        <xdr:cNvPr id="20" name="Rectangle 19Summary" descr="Header Shape">
          <a:extLst>
            <a:ext uri="{FF2B5EF4-FFF2-40B4-BE49-F238E27FC236}">
              <a16:creationId xmlns:a16="http://schemas.microsoft.com/office/drawing/2014/main" id="{20846C7E-A5E7-4416-B97F-5C767BD56B5D}"/>
            </a:ext>
          </a:extLst>
        </xdr:cNvPr>
        <xdr:cNvSpPr/>
      </xdr:nvSpPr>
      <xdr:spPr>
        <a:xfrm>
          <a:off x="250032" y="1529013"/>
          <a:ext cx="9144000" cy="142875"/>
        </a:xfrm>
        <a:prstGeom prst="rect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D20" totalsRowCount="1" headerRowDxfId="62" dataDxfId="61" totalsRowDxfId="60" headerRowCellStyle="Table - Header 2" dataCellStyle="Normal" totalsRowCellStyle="Total - Heading">
  <autoFilter ref="B15:D19" xr:uid="{ED2EAB33-C1B1-464B-B56D-701A0F0CAA82}">
    <filterColumn colId="0" hiddenButton="1"/>
    <filterColumn colId="1" hiddenButton="1"/>
    <filterColumn colId="2" hiddenButton="1"/>
  </autoFilter>
  <tableColumns count="3">
    <tableColumn id="1" xr3:uid="{00000000-0010-0000-0000-000001000000}" name="Category" totalsRowLabel="Total" dataDxfId="59" totalsRowDxfId="58" dataCellStyle="Normal" totalsRowCellStyle="Total - Heading"/>
    <tableColumn id="2" xr3:uid="{00000000-0010-0000-0000-000002000000}" name="Estimated" totalsRowFunction="sum" dataDxfId="57" totalsRowDxfId="56" dataCellStyle="Normal" totalsRowCellStyle="Total - Heading"/>
    <tableColumn id="3" xr3:uid="{00000000-0010-0000-0000-000003000000}" name="Actual" totalsRowFunction="sum" dataDxfId="55" totalsRowDxfId="54" dataCellStyle="Normal" totalsRowCellStyle="Total - Heading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D29" totalsRowCount="1" headerRowDxfId="53" dataDxfId="52" totalsRowDxfId="51" headerRowCellStyle="Normal" dataCellStyle="Normal" totalsRowCellStyle="Total - Heading">
  <autoFilter ref="B23:D2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Category" totalsRowLabel="Total" dataDxfId="50" totalsRowDxfId="49" dataCellStyle="Normal" totalsRowCellStyle="Total - Heading"/>
    <tableColumn id="2" xr3:uid="{00000000-0010-0000-0100-000002000000}" name="Estimated" totalsRowFunction="sum" dataDxfId="48" totalsRowDxfId="47" dataCellStyle="Normal" totalsRowCellStyle="Total - Heading"/>
    <tableColumn id="3" xr3:uid="{00000000-0010-0000-0100-000003000000}" name="Actual" totalsRowFunction="sum" dataDxfId="46" totalsRowDxfId="45" dataCellStyle="Normal" totalsRowCellStyle="Total - Heading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2:D36" totalsRowCount="1" headerRowDxfId="44" dataDxfId="43" totalsRowDxfId="42" headerRowCellStyle="Normal" dataCellStyle="Normal" totalsRowCellStyle="Total - Heading">
  <autoFilter ref="B32:D3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200-000001000000}" name="Category" totalsRowLabel="Total" dataDxfId="41" totalsRowDxfId="40" dataCellStyle="Normal" totalsRowCellStyle="Total - Heading"/>
    <tableColumn id="2" xr3:uid="{00000000-0010-0000-0200-000002000000}" name="Estimated" totalsRowFunction="sum" dataDxfId="39" totalsRowDxfId="38" dataCellStyle="Normal" totalsRowCellStyle="Total - Heading"/>
    <tableColumn id="3" xr3:uid="{00000000-0010-0000-0200-000003000000}" name="Actual" totalsRowFunction="sum" dataDxfId="37" totalsRowDxfId="36" dataCellStyle="Normal" totalsRowCellStyle="Total - Heading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39:D44" totalsRowCount="1" headerRowDxfId="35" dataDxfId="34" totalsRowDxfId="33" headerRowCellStyle="Normal" dataCellStyle="Normal" totalsRowCellStyle="Total - Heading">
  <autoFilter ref="B39:D43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300-000001000000}" name="Category" totalsRowLabel="Total" dataDxfId="32" totalsRowDxfId="31" dataCellStyle="Normal" totalsRowCellStyle="Total - Heading"/>
    <tableColumn id="2" xr3:uid="{00000000-0010-0000-0300-000002000000}" name="Estimated" totalsRowFunction="sum" dataDxfId="30" totalsRowDxfId="29" dataCellStyle="Normal" totalsRowCellStyle="Total - Heading"/>
    <tableColumn id="3" xr3:uid="{00000000-0010-0000-0300-000003000000}" name="Actual" totalsRowFunction="sum" dataDxfId="28" totalsRowDxfId="27" dataCellStyle="Normal" totalsRowCellStyle="Total - Heading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F15:H20" totalsRowCount="1" headerRowDxfId="26" dataDxfId="25" totalsRowDxfId="24" headerRowCellStyle="Normal" dataCellStyle="Normal" totalsRowCellStyle="Total - Heading">
  <autoFilter ref="F15:H1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400-000001000000}" name="Category" totalsRowLabel="Total" dataDxfId="23" totalsRowDxfId="22" dataCellStyle="Normal" totalsRowCellStyle="Total - Heading"/>
    <tableColumn id="2" xr3:uid="{00000000-0010-0000-0400-000002000000}" name="Estimated" totalsRowFunction="sum" dataDxfId="21" totalsRowDxfId="20" dataCellStyle="Normal" totalsRowCellStyle="Total - Heading"/>
    <tableColumn id="3" xr3:uid="{00000000-0010-0000-0400-000003000000}" name="Actual" totalsRowFunction="sum" dataDxfId="19" totalsRowDxfId="18" dataCellStyle="Normal" totalsRowCellStyle="Total - Heading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F23:H29" totalsRowCount="1" headerRowDxfId="17" dataDxfId="16" totalsRowDxfId="15" headerRowCellStyle="Normal" dataCellStyle="Normal" totalsRowCellStyle="Total - Heading">
  <autoFilter ref="F23:H28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500-000001000000}" name="Category" totalsRowLabel="Total" dataDxfId="14" totalsRowDxfId="13" dataCellStyle="Normal" totalsRowCellStyle="Total - Heading"/>
    <tableColumn id="2" xr3:uid="{00000000-0010-0000-0500-000002000000}" name="Estimated" totalsRowFunction="sum" dataDxfId="12" totalsRowDxfId="11" dataCellStyle="Normal" totalsRowCellStyle="Total - Heading"/>
    <tableColumn id="3" xr3:uid="{00000000-0010-0000-0500-000003000000}" name="Actual" totalsRowFunction="sum" dataDxfId="10" totalsRowDxfId="9" dataCellStyle="Normal" totalsRowCellStyle="Total - Heading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F32:H35" totalsRowCount="1" headerRowDxfId="8" dataDxfId="7" totalsRowDxfId="6" headerRowCellStyle="Normal" dataCellStyle="Normal" totalsRowCellStyle="Total - Heading">
  <autoFilter ref="F32:H34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600-000001000000}" name="Category" totalsRowLabel="Total" dataDxfId="5" totalsRowDxfId="4" dataCellStyle="Normal" totalsRowCellStyle="Total - Heading"/>
    <tableColumn id="2" xr3:uid="{00000000-0010-0000-0600-000002000000}" name="Estimated" totalsRowFunction="sum" dataDxfId="3" totalsRowDxfId="2" dataCellStyle="Normal" totalsRowCellStyle="Total - Heading"/>
    <tableColumn id="3" xr3:uid="{00000000-0010-0000-0600-000003000000}" name="Actual" totalsRowFunction="sum" dataDxfId="1" totalsRowDxfId="0" dataCellStyle="Normal" totalsRowCellStyle="Total - Heading"/>
  </tableColumns>
  <tableStyleInfo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EventPlanner">
      <a:majorFont>
        <a:latin typeface="Rockwel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22.xml" Id="rId3" /><Relationship Type="http://schemas.openxmlformats.org/officeDocument/2006/relationships/table" Target="/xl/tables/table63.xml" Id="rId7" /><Relationship Type="http://schemas.openxmlformats.org/officeDocument/2006/relationships/table" Target="/xl/tables/table14.xml" Id="rId2" /><Relationship Type="http://schemas.openxmlformats.org/officeDocument/2006/relationships/drawing" Target="/xl/drawings/drawing22.xml" Id="rId1" /><Relationship Type="http://schemas.openxmlformats.org/officeDocument/2006/relationships/table" Target="/xl/tables/table55.xml" Id="rId6" /><Relationship Type="http://schemas.openxmlformats.org/officeDocument/2006/relationships/table" Target="/xl/tables/table46.xml" Id="rId5" /><Relationship Type="http://schemas.openxmlformats.org/officeDocument/2006/relationships/table" Target="/xl/tables/table37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44CA-36F0-4B18-B5CB-7D229150FC49}">
  <dimension ref="A1:AO60"/>
  <sheetViews>
    <sheetView showGridLines="0" tabSelected="1" zoomScaleNormal="100" workbookViewId="0"/>
  </sheetViews>
  <sheetFormatPr defaultColWidth="9" defaultRowHeight="18" customHeight="1"/>
  <cols>
    <col min="1" max="1" width="3.1875" style="10" customWidth="1"/>
    <col min="2" max="2" width="2.625" style="10" customWidth="1"/>
    <col min="3" max="3" width="4.1875" style="30" customWidth="1"/>
    <col min="4" max="39" width="4.1875" style="10" customWidth="1"/>
    <col min="40" max="40" width="2.625" style="10" customWidth="1"/>
    <col min="41" max="41" width="7.625" style="10" customWidth="1"/>
    <col min="42" max="16384" width="9" style="17"/>
  </cols>
  <sheetData>
    <row r="1" spans="2:40" ht="15" customHeight="1"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</row>
    <row r="2" spans="2:40" ht="18" customHeight="1">
      <c r="B2" s="179"/>
      <c r="C2" s="179"/>
      <c r="D2" s="179"/>
      <c r="E2" s="190" t="s">
        <v>0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33"/>
      <c r="AF2" s="133"/>
      <c r="AG2" s="133"/>
      <c r="AH2" s="133"/>
      <c r="AI2" s="133"/>
      <c r="AJ2" s="133"/>
      <c r="AK2" s="133"/>
      <c r="AL2" s="133"/>
      <c r="AM2" s="133"/>
      <c r="AN2" s="133"/>
    </row>
    <row r="3" spans="2:40" ht="18" customHeight="1">
      <c r="B3" s="179"/>
      <c r="C3" s="179"/>
      <c r="D3" s="179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33"/>
      <c r="AF3" s="133"/>
      <c r="AG3" s="133"/>
      <c r="AH3" s="133"/>
      <c r="AI3" s="133"/>
      <c r="AJ3" s="133"/>
      <c r="AK3" s="133"/>
      <c r="AL3" s="133"/>
      <c r="AM3" s="133"/>
      <c r="AN3" s="133"/>
    </row>
    <row r="4" spans="2:40" ht="18" customHeight="1">
      <c r="B4" s="179"/>
      <c r="C4" s="179"/>
      <c r="D4" s="179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33"/>
      <c r="AF4" s="133"/>
      <c r="AG4" s="133"/>
      <c r="AH4" s="133"/>
      <c r="AI4" s="133"/>
      <c r="AJ4" s="133"/>
      <c r="AK4" s="133"/>
      <c r="AL4" s="133"/>
      <c r="AM4" s="133"/>
      <c r="AN4" s="133"/>
    </row>
    <row r="5" spans="2:40" ht="18" customHeight="1">
      <c r="B5" s="179"/>
      <c r="C5" s="179"/>
      <c r="D5" s="179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33"/>
      <c r="AF5" s="133"/>
      <c r="AG5" s="133"/>
      <c r="AH5" s="133"/>
      <c r="AI5" s="133"/>
      <c r="AJ5" s="133"/>
      <c r="AK5" s="133"/>
      <c r="AL5" s="133"/>
      <c r="AM5" s="133"/>
      <c r="AN5" s="133"/>
    </row>
    <row r="6" spans="2:40" ht="33" customHeight="1">
      <c r="B6" s="179"/>
      <c r="C6" s="179"/>
      <c r="D6" s="179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33"/>
      <c r="AF6" s="133"/>
      <c r="AG6" s="133"/>
      <c r="AH6" s="133"/>
      <c r="AI6" s="133"/>
      <c r="AJ6" s="133"/>
      <c r="AK6" s="133"/>
      <c r="AL6" s="133"/>
      <c r="AM6" s="133"/>
      <c r="AN6" s="133"/>
    </row>
    <row r="7" spans="2:40" ht="12" customHeight="1"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200"/>
      <c r="AF7" s="200"/>
      <c r="AG7" s="200"/>
      <c r="AH7" s="200"/>
      <c r="AI7" s="200"/>
      <c r="AJ7" s="200"/>
      <c r="AK7" s="200"/>
      <c r="AL7" s="200"/>
      <c r="AM7" s="200"/>
      <c r="AN7" s="200"/>
    </row>
    <row r="8" spans="2:40" ht="20.45" customHeight="1">
      <c r="B8" s="9"/>
      <c r="C8" s="1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2:40" ht="18" customHeight="1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2:40" s="45" customFormat="1" ht="24" customHeight="1">
      <c r="B10" s="46"/>
      <c r="C10" s="192" t="s">
        <v>1</v>
      </c>
      <c r="D10" s="192"/>
      <c r="E10" s="192"/>
      <c r="F10" s="192"/>
      <c r="G10" s="192"/>
      <c r="H10" s="192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46"/>
    </row>
    <row r="11" spans="2:40" s="45" customFormat="1" ht="24" customHeight="1">
      <c r="B11" s="46"/>
      <c r="C11" s="192" t="s">
        <v>2</v>
      </c>
      <c r="D11" s="192"/>
      <c r="E11" s="192"/>
      <c r="F11" s="192"/>
      <c r="G11" s="192"/>
      <c r="H11" s="192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46"/>
    </row>
    <row r="12" spans="2:40" s="45" customFormat="1" ht="24" customHeight="1">
      <c r="B12" s="46"/>
      <c r="C12" s="192" t="s">
        <v>3</v>
      </c>
      <c r="D12" s="192"/>
      <c r="E12" s="192"/>
      <c r="F12" s="192"/>
      <c r="G12" s="192"/>
      <c r="H12" s="192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46"/>
    </row>
    <row r="13" spans="2:40" s="45" customFormat="1" ht="24" customHeight="1">
      <c r="B13" s="46"/>
      <c r="C13" s="192" t="s">
        <v>4</v>
      </c>
      <c r="D13" s="192"/>
      <c r="E13" s="192"/>
      <c r="F13" s="192"/>
      <c r="G13" s="192"/>
      <c r="H13" s="192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2" t="s">
        <v>5</v>
      </c>
      <c r="X13" s="195"/>
      <c r="Y13" s="195"/>
      <c r="Z13" s="195"/>
      <c r="AA13" s="195"/>
      <c r="AB13" s="195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46"/>
    </row>
    <row r="14" spans="2:40" s="45" customFormat="1" ht="24" customHeight="1">
      <c r="B14" s="46"/>
      <c r="C14" s="192" t="s">
        <v>6</v>
      </c>
      <c r="D14" s="192"/>
      <c r="E14" s="192"/>
      <c r="F14" s="192"/>
      <c r="G14" s="192"/>
      <c r="H14" s="192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46"/>
    </row>
    <row r="15" spans="2:40" s="10" customFormat="1" ht="20.100000000000001" customHeight="1">
      <c r="B15" s="12"/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2"/>
    </row>
    <row r="16" spans="2:40" s="10" customFormat="1" ht="34.25" customHeight="1">
      <c r="B16" s="9"/>
      <c r="C16" s="11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1" s="36" customFormat="1" ht="39.950000000000003" customHeight="1" thickBot="1">
      <c r="B17" s="33"/>
      <c r="C17" s="34"/>
      <c r="D17" s="47" t="s">
        <v>7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1" s="36" customFormat="1" ht="39.950000000000003" hidden="1" customHeight="1" thickBot="1">
      <c r="B18" s="33"/>
      <c r="C18" s="34"/>
      <c r="D18" s="4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1" s="44" customFormat="1" ht="30" customHeight="1" thickBot="1">
      <c r="B19" s="39"/>
      <c r="C19" s="199" t="s">
        <v>8</v>
      </c>
      <c r="D19" s="197"/>
      <c r="E19" s="197"/>
      <c r="F19" s="197"/>
      <c r="G19" s="197"/>
      <c r="H19" s="197"/>
      <c r="I19" s="196" t="s">
        <v>9</v>
      </c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6" t="s">
        <v>10</v>
      </c>
      <c r="AD19" s="197"/>
      <c r="AE19" s="197"/>
      <c r="AF19" s="197"/>
      <c r="AG19" s="197"/>
      <c r="AH19" s="197"/>
      <c r="AI19" s="197"/>
      <c r="AJ19" s="197"/>
      <c r="AK19" s="197"/>
      <c r="AL19" s="197"/>
      <c r="AM19" s="198"/>
      <c r="AN19" s="39"/>
    </row>
    <row r="20" spans="1:41" s="9" customFormat="1" ht="24" customHeight="1">
      <c r="B20" s="12"/>
      <c r="C20" s="188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94"/>
      <c r="AN20" s="12"/>
    </row>
    <row r="21" spans="1:41" s="9" customFormat="1" ht="24" customHeight="1">
      <c r="B21" s="12"/>
      <c r="C21" s="162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84"/>
      <c r="AN21" s="12"/>
    </row>
    <row r="22" spans="1:41" s="9" customFormat="1" ht="24" customHeight="1">
      <c r="B22" s="12"/>
      <c r="C22" s="162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84"/>
      <c r="AN22" s="12"/>
    </row>
    <row r="23" spans="1:41" s="9" customFormat="1" ht="24" customHeight="1">
      <c r="B23" s="12"/>
      <c r="C23" s="162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84"/>
      <c r="AN23" s="12"/>
    </row>
    <row r="24" spans="1:41" s="9" customFormat="1" ht="24" customHeight="1">
      <c r="B24" s="12"/>
      <c r="C24" s="162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84"/>
      <c r="AN24" s="12"/>
    </row>
    <row r="25" spans="1:41" s="9" customFormat="1" ht="24" customHeight="1">
      <c r="B25" s="12"/>
      <c r="C25" s="162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84"/>
      <c r="AN25" s="12"/>
    </row>
    <row r="26" spans="1:41" s="9" customFormat="1" ht="24" customHeight="1" thickBot="1">
      <c r="B26" s="12"/>
      <c r="C26" s="187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1"/>
      <c r="AN26" s="12"/>
    </row>
    <row r="27" spans="1:41" s="9" customFormat="1" ht="21.9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1" s="38" customFormat="1" ht="39.950000000000003" customHeight="1" thickBot="1">
      <c r="B28" s="35"/>
      <c r="C28" s="37"/>
      <c r="D28" s="47" t="s">
        <v>11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47" t="s">
        <v>12</v>
      </c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1" s="38" customFormat="1" ht="39.950000000000003" hidden="1" customHeight="1" thickBot="1">
      <c r="B29" s="35"/>
      <c r="C29" s="37"/>
      <c r="D29" s="47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47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1" s="43" customFormat="1" ht="30" customHeight="1" thickBot="1">
      <c r="A30" s="41"/>
      <c r="B30" s="42"/>
      <c r="C30" s="164" t="s">
        <v>13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6"/>
      <c r="N30" s="42"/>
      <c r="O30" s="42"/>
      <c r="P30" s="167" t="s">
        <v>14</v>
      </c>
      <c r="Q30" s="168"/>
      <c r="R30" s="168"/>
      <c r="S30" s="168"/>
      <c r="T30" s="168"/>
      <c r="U30" s="168"/>
      <c r="V30" s="168" t="s">
        <v>15</v>
      </c>
      <c r="W30" s="168"/>
      <c r="X30" s="168"/>
      <c r="Y30" s="168"/>
      <c r="Z30" s="168" t="s">
        <v>16</v>
      </c>
      <c r="AA30" s="168"/>
      <c r="AB30" s="168"/>
      <c r="AC30" s="168"/>
      <c r="AD30" s="168"/>
      <c r="AE30" s="168"/>
      <c r="AF30" s="168"/>
      <c r="AG30" s="168"/>
      <c r="AH30" s="185" t="s">
        <v>17</v>
      </c>
      <c r="AI30" s="185"/>
      <c r="AJ30" s="185"/>
      <c r="AK30" s="185"/>
      <c r="AL30" s="185"/>
      <c r="AM30" s="186"/>
      <c r="AN30" s="42"/>
      <c r="AO30" s="41"/>
    </row>
    <row r="31" spans="1:41" s="10" customFormat="1" ht="20.100000000000001" customHeight="1">
      <c r="B31" s="12"/>
      <c r="C31" s="20" t="s">
        <v>18</v>
      </c>
      <c r="D31" s="173" t="s">
        <v>19</v>
      </c>
      <c r="E31" s="173"/>
      <c r="F31" s="173"/>
      <c r="G31" s="173"/>
      <c r="H31" s="173"/>
      <c r="I31" s="173"/>
      <c r="J31" s="173"/>
      <c r="K31" s="173"/>
      <c r="L31" s="173"/>
      <c r="M31" s="174"/>
      <c r="N31" s="18"/>
      <c r="O31" s="19"/>
      <c r="P31" s="175" t="s">
        <v>20</v>
      </c>
      <c r="Q31" s="172"/>
      <c r="R31" s="172"/>
      <c r="S31" s="172"/>
      <c r="T31" s="172"/>
      <c r="U31" s="172"/>
      <c r="V31" s="172" t="s">
        <v>21</v>
      </c>
      <c r="W31" s="172"/>
      <c r="X31" s="172"/>
      <c r="Y31" s="172"/>
      <c r="Z31" s="172" t="s">
        <v>22</v>
      </c>
      <c r="AA31" s="172"/>
      <c r="AB31" s="172"/>
      <c r="AC31" s="172"/>
      <c r="AD31" s="172"/>
      <c r="AE31" s="172"/>
      <c r="AF31" s="172"/>
      <c r="AG31" s="172"/>
      <c r="AH31" s="182">
        <f>Expenses!D20</f>
        <v>300</v>
      </c>
      <c r="AI31" s="182"/>
      <c r="AJ31" s="182"/>
      <c r="AK31" s="182"/>
      <c r="AL31" s="182"/>
      <c r="AM31" s="183"/>
      <c r="AN31" s="12"/>
    </row>
    <row r="32" spans="1:41" ht="18" customHeight="1">
      <c r="B32" s="12"/>
      <c r="C32" s="23" t="s">
        <v>23</v>
      </c>
      <c r="D32" s="134" t="s">
        <v>24</v>
      </c>
      <c r="E32" s="134"/>
      <c r="F32" s="134"/>
      <c r="G32" s="134"/>
      <c r="H32" s="134"/>
      <c r="I32" s="134"/>
      <c r="J32" s="134"/>
      <c r="K32" s="134"/>
      <c r="L32" s="134"/>
      <c r="M32" s="135"/>
      <c r="N32" s="21"/>
      <c r="O32" s="22"/>
      <c r="P32" s="176" t="s">
        <v>25</v>
      </c>
      <c r="Q32" s="169"/>
      <c r="R32" s="169"/>
      <c r="S32" s="169"/>
      <c r="T32" s="169"/>
      <c r="U32" s="169"/>
      <c r="V32" s="169" t="s">
        <v>21</v>
      </c>
      <c r="W32" s="169"/>
      <c r="X32" s="169"/>
      <c r="Y32" s="169"/>
      <c r="Z32" s="169" t="s">
        <v>26</v>
      </c>
      <c r="AA32" s="169"/>
      <c r="AB32" s="169"/>
      <c r="AC32" s="169"/>
      <c r="AD32" s="169"/>
      <c r="AE32" s="169"/>
      <c r="AF32" s="169"/>
      <c r="AG32" s="169"/>
      <c r="AH32" s="177">
        <f>Expenses!H20</f>
        <v>0</v>
      </c>
      <c r="AI32" s="177"/>
      <c r="AJ32" s="177"/>
      <c r="AK32" s="177"/>
      <c r="AL32" s="177"/>
      <c r="AM32" s="178"/>
      <c r="AN32" s="12"/>
    </row>
    <row r="33" spans="2:40" ht="18" customHeight="1">
      <c r="B33" s="12"/>
      <c r="C33" s="23" t="s">
        <v>27</v>
      </c>
      <c r="D33" s="134" t="s">
        <v>28</v>
      </c>
      <c r="E33" s="134"/>
      <c r="F33" s="134"/>
      <c r="G33" s="134"/>
      <c r="H33" s="134"/>
      <c r="I33" s="134"/>
      <c r="J33" s="134"/>
      <c r="K33" s="134"/>
      <c r="L33" s="134"/>
      <c r="M33" s="135"/>
      <c r="N33" s="21"/>
      <c r="O33" s="22"/>
      <c r="P33" s="176" t="s">
        <v>29</v>
      </c>
      <c r="Q33" s="169"/>
      <c r="R33" s="169"/>
      <c r="S33" s="169"/>
      <c r="T33" s="169"/>
      <c r="U33" s="169"/>
      <c r="V33" s="169" t="s">
        <v>21</v>
      </c>
      <c r="W33" s="169"/>
      <c r="X33" s="169"/>
      <c r="Y33" s="169"/>
      <c r="Z33" s="169" t="s">
        <v>26</v>
      </c>
      <c r="AA33" s="169"/>
      <c r="AB33" s="169"/>
      <c r="AC33" s="169"/>
      <c r="AD33" s="169"/>
      <c r="AE33" s="169"/>
      <c r="AF33" s="169"/>
      <c r="AG33" s="169"/>
      <c r="AH33" s="177">
        <f>Expenses!D29</f>
        <v>50</v>
      </c>
      <c r="AI33" s="177"/>
      <c r="AJ33" s="177"/>
      <c r="AK33" s="177"/>
      <c r="AL33" s="177"/>
      <c r="AM33" s="178"/>
      <c r="AN33" s="12"/>
    </row>
    <row r="34" spans="2:40" ht="18" customHeight="1">
      <c r="B34" s="12"/>
      <c r="C34" s="23" t="s">
        <v>27</v>
      </c>
      <c r="D34" s="134" t="s">
        <v>30</v>
      </c>
      <c r="E34" s="134"/>
      <c r="F34" s="134"/>
      <c r="G34" s="134"/>
      <c r="H34" s="134"/>
      <c r="I34" s="134"/>
      <c r="J34" s="134"/>
      <c r="K34" s="134"/>
      <c r="L34" s="134"/>
      <c r="M34" s="135"/>
      <c r="N34" s="21"/>
      <c r="O34" s="22"/>
      <c r="P34" s="176" t="s">
        <v>31</v>
      </c>
      <c r="Q34" s="169"/>
      <c r="R34" s="169"/>
      <c r="S34" s="169"/>
      <c r="T34" s="169"/>
      <c r="U34" s="169"/>
      <c r="V34" s="169" t="s">
        <v>21</v>
      </c>
      <c r="W34" s="169"/>
      <c r="X34" s="169"/>
      <c r="Y34" s="169"/>
      <c r="Z34" s="169" t="s">
        <v>32</v>
      </c>
      <c r="AA34" s="169"/>
      <c r="AB34" s="169"/>
      <c r="AC34" s="169"/>
      <c r="AD34" s="169"/>
      <c r="AE34" s="169"/>
      <c r="AF34" s="169"/>
      <c r="AG34" s="169"/>
      <c r="AH34" s="177">
        <f>Expenses!H29</f>
        <v>0</v>
      </c>
      <c r="AI34" s="177"/>
      <c r="AJ34" s="177"/>
      <c r="AK34" s="177"/>
      <c r="AL34" s="177"/>
      <c r="AM34" s="178"/>
      <c r="AN34" s="12"/>
    </row>
    <row r="35" spans="2:40" ht="18" customHeight="1">
      <c r="B35" s="12"/>
      <c r="C35" s="23" t="s">
        <v>27</v>
      </c>
      <c r="D35" s="134" t="s">
        <v>33</v>
      </c>
      <c r="E35" s="134"/>
      <c r="F35" s="134"/>
      <c r="G35" s="134"/>
      <c r="H35" s="134"/>
      <c r="I35" s="134"/>
      <c r="J35" s="134"/>
      <c r="K35" s="134"/>
      <c r="L35" s="134"/>
      <c r="M35" s="135"/>
      <c r="N35" s="21"/>
      <c r="O35" s="22"/>
      <c r="P35" s="141" t="s">
        <v>34</v>
      </c>
      <c r="Q35" s="142"/>
      <c r="R35" s="142"/>
      <c r="S35" s="142"/>
      <c r="T35" s="142"/>
      <c r="U35" s="142"/>
      <c r="V35" s="169" t="s">
        <v>21</v>
      </c>
      <c r="W35" s="169"/>
      <c r="X35" s="169"/>
      <c r="Y35" s="169"/>
      <c r="Z35" s="169" t="s">
        <v>22</v>
      </c>
      <c r="AA35" s="169"/>
      <c r="AB35" s="169"/>
      <c r="AC35" s="169"/>
      <c r="AD35" s="169"/>
      <c r="AE35" s="169"/>
      <c r="AF35" s="169"/>
      <c r="AG35" s="169"/>
      <c r="AH35" s="177">
        <f>Expenses!D36</f>
        <v>45</v>
      </c>
      <c r="AI35" s="177"/>
      <c r="AJ35" s="177"/>
      <c r="AK35" s="177"/>
      <c r="AL35" s="177"/>
      <c r="AM35" s="178"/>
      <c r="AN35" s="12"/>
    </row>
    <row r="36" spans="2:40" ht="18" customHeight="1">
      <c r="B36" s="12"/>
      <c r="C36" s="23" t="s">
        <v>27</v>
      </c>
      <c r="D36" s="134" t="s">
        <v>35</v>
      </c>
      <c r="E36" s="134"/>
      <c r="F36" s="134"/>
      <c r="G36" s="134"/>
      <c r="H36" s="134"/>
      <c r="I36" s="134"/>
      <c r="J36" s="134"/>
      <c r="K36" s="134"/>
      <c r="L36" s="134"/>
      <c r="M36" s="135"/>
      <c r="N36" s="21"/>
      <c r="O36" s="22"/>
      <c r="P36" s="141" t="s">
        <v>36</v>
      </c>
      <c r="Q36" s="142"/>
      <c r="R36" s="142"/>
      <c r="S36" s="142"/>
      <c r="T36" s="142"/>
      <c r="U36" s="142"/>
      <c r="V36" s="169" t="s">
        <v>21</v>
      </c>
      <c r="W36" s="169"/>
      <c r="X36" s="169"/>
      <c r="Y36" s="169"/>
      <c r="Z36" s="169" t="s">
        <v>37</v>
      </c>
      <c r="AA36" s="169"/>
      <c r="AB36" s="169"/>
      <c r="AC36" s="169"/>
      <c r="AD36" s="169"/>
      <c r="AE36" s="169"/>
      <c r="AF36" s="169"/>
      <c r="AG36" s="169"/>
      <c r="AH36" s="177">
        <f>Expenses!H35</f>
        <v>0</v>
      </c>
      <c r="AI36" s="177"/>
      <c r="AJ36" s="177"/>
      <c r="AK36" s="177"/>
      <c r="AL36" s="177"/>
      <c r="AM36" s="178"/>
      <c r="AN36" s="12"/>
    </row>
    <row r="37" spans="2:40" ht="18" customHeight="1">
      <c r="B37" s="12"/>
      <c r="C37" s="23" t="s">
        <v>27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5"/>
      <c r="N37" s="21"/>
      <c r="O37" s="22"/>
      <c r="P37" s="141" t="s">
        <v>38</v>
      </c>
      <c r="Q37" s="142"/>
      <c r="R37" s="142"/>
      <c r="S37" s="142"/>
      <c r="T37" s="142"/>
      <c r="U37" s="142"/>
      <c r="V37" s="169" t="s">
        <v>21</v>
      </c>
      <c r="W37" s="169"/>
      <c r="X37" s="169"/>
      <c r="Y37" s="169"/>
      <c r="Z37" s="169" t="s">
        <v>37</v>
      </c>
      <c r="AA37" s="169"/>
      <c r="AB37" s="169"/>
      <c r="AC37" s="169"/>
      <c r="AD37" s="169"/>
      <c r="AE37" s="169"/>
      <c r="AF37" s="169"/>
      <c r="AG37" s="169"/>
      <c r="AH37" s="177">
        <f>Expenses!D44</f>
        <v>0</v>
      </c>
      <c r="AI37" s="177"/>
      <c r="AJ37" s="177"/>
      <c r="AK37" s="177"/>
      <c r="AL37" s="177"/>
      <c r="AM37" s="178"/>
      <c r="AN37" s="12"/>
    </row>
    <row r="38" spans="2:40" ht="18" customHeight="1">
      <c r="B38" s="12"/>
      <c r="C38" s="23" t="s">
        <v>27</v>
      </c>
      <c r="D38" s="134"/>
      <c r="E38" s="134"/>
      <c r="F38" s="134"/>
      <c r="G38" s="134"/>
      <c r="H38" s="134"/>
      <c r="I38" s="134"/>
      <c r="J38" s="134"/>
      <c r="K38" s="134"/>
      <c r="L38" s="134"/>
      <c r="M38" s="135"/>
      <c r="N38" s="21"/>
      <c r="O38" s="22"/>
      <c r="P38" s="141" t="s">
        <v>39</v>
      </c>
      <c r="Q38" s="142"/>
      <c r="R38" s="142"/>
      <c r="S38" s="142"/>
      <c r="T38" s="142"/>
      <c r="U38" s="142"/>
      <c r="V38" s="169" t="s">
        <v>40</v>
      </c>
      <c r="W38" s="169"/>
      <c r="X38" s="169"/>
      <c r="Y38" s="169"/>
      <c r="Z38" s="169" t="s">
        <v>32</v>
      </c>
      <c r="AA38" s="169"/>
      <c r="AB38" s="169"/>
      <c r="AC38" s="169"/>
      <c r="AD38" s="169"/>
      <c r="AE38" s="169"/>
      <c r="AF38" s="169"/>
      <c r="AG38" s="169"/>
      <c r="AH38" s="177">
        <f>Income!G17</f>
        <v>1831</v>
      </c>
      <c r="AI38" s="177"/>
      <c r="AJ38" s="177"/>
      <c r="AK38" s="177"/>
      <c r="AL38" s="177"/>
      <c r="AM38" s="178"/>
      <c r="AN38" s="12"/>
    </row>
    <row r="39" spans="2:40" ht="18" customHeight="1">
      <c r="B39" s="12"/>
      <c r="C39" s="23" t="s">
        <v>27</v>
      </c>
      <c r="D39" s="134"/>
      <c r="E39" s="134"/>
      <c r="F39" s="134"/>
      <c r="G39" s="134"/>
      <c r="H39" s="134"/>
      <c r="I39" s="134"/>
      <c r="J39" s="134"/>
      <c r="K39" s="134"/>
      <c r="L39" s="134"/>
      <c r="M39" s="135"/>
      <c r="N39" s="21"/>
      <c r="O39" s="22"/>
      <c r="P39" s="141" t="s">
        <v>41</v>
      </c>
      <c r="Q39" s="142"/>
      <c r="R39" s="142"/>
      <c r="S39" s="142"/>
      <c r="T39" s="142"/>
      <c r="U39" s="142"/>
      <c r="V39" s="169" t="s">
        <v>40</v>
      </c>
      <c r="W39" s="169"/>
      <c r="X39" s="169"/>
      <c r="Y39" s="169"/>
      <c r="Z39" s="169" t="s">
        <v>32</v>
      </c>
      <c r="AA39" s="169"/>
      <c r="AB39" s="169"/>
      <c r="AC39" s="169"/>
      <c r="AD39" s="169"/>
      <c r="AE39" s="169"/>
      <c r="AF39" s="169"/>
      <c r="AG39" s="169"/>
      <c r="AH39" s="177">
        <f>Income!G24</f>
        <v>0</v>
      </c>
      <c r="AI39" s="177"/>
      <c r="AJ39" s="177"/>
      <c r="AK39" s="177"/>
      <c r="AL39" s="177"/>
      <c r="AM39" s="178"/>
      <c r="AN39" s="12"/>
    </row>
    <row r="40" spans="2:40" ht="18" customHeight="1">
      <c r="B40" s="12"/>
      <c r="C40" s="23" t="s">
        <v>27</v>
      </c>
      <c r="D40" s="134"/>
      <c r="E40" s="134"/>
      <c r="F40" s="134"/>
      <c r="G40" s="134"/>
      <c r="H40" s="134"/>
      <c r="I40" s="134"/>
      <c r="J40" s="134"/>
      <c r="K40" s="134"/>
      <c r="L40" s="134"/>
      <c r="M40" s="135"/>
      <c r="N40" s="21"/>
      <c r="O40" s="22"/>
      <c r="P40" s="141" t="s">
        <v>42</v>
      </c>
      <c r="Q40" s="142"/>
      <c r="R40" s="142"/>
      <c r="S40" s="142"/>
      <c r="T40" s="142"/>
      <c r="U40" s="142"/>
      <c r="V40" s="169" t="s">
        <v>40</v>
      </c>
      <c r="W40" s="169"/>
      <c r="X40" s="169"/>
      <c r="Y40" s="169"/>
      <c r="Z40" s="169" t="s">
        <v>26</v>
      </c>
      <c r="AA40" s="169"/>
      <c r="AB40" s="169"/>
      <c r="AC40" s="169"/>
      <c r="AD40" s="169"/>
      <c r="AE40" s="169"/>
      <c r="AF40" s="169"/>
      <c r="AG40" s="169"/>
      <c r="AH40" s="177">
        <f>Income!G31</f>
        <v>0</v>
      </c>
      <c r="AI40" s="177"/>
      <c r="AJ40" s="177"/>
      <c r="AK40" s="177"/>
      <c r="AL40" s="177"/>
      <c r="AM40" s="178"/>
      <c r="AN40" s="12"/>
    </row>
    <row r="41" spans="2:40" ht="18" customHeight="1" thickBot="1">
      <c r="B41" s="12"/>
      <c r="C41" s="24" t="s">
        <v>27</v>
      </c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21"/>
      <c r="O41" s="22"/>
      <c r="P41" s="143" t="s">
        <v>43</v>
      </c>
      <c r="Q41" s="144"/>
      <c r="R41" s="144"/>
      <c r="S41" s="144"/>
      <c r="T41" s="144"/>
      <c r="U41" s="144"/>
      <c r="V41" s="158" t="s">
        <v>40</v>
      </c>
      <c r="W41" s="158"/>
      <c r="X41" s="158"/>
      <c r="Y41" s="158"/>
      <c r="Z41" s="158" t="s">
        <v>26</v>
      </c>
      <c r="AA41" s="158"/>
      <c r="AB41" s="158"/>
      <c r="AC41" s="158"/>
      <c r="AD41" s="158"/>
      <c r="AE41" s="158"/>
      <c r="AF41" s="158"/>
      <c r="AG41" s="158"/>
      <c r="AH41" s="160">
        <f>Income!G39</f>
        <v>0</v>
      </c>
      <c r="AI41" s="160"/>
      <c r="AJ41" s="160"/>
      <c r="AK41" s="160"/>
      <c r="AL41" s="160"/>
      <c r="AM41" s="161"/>
      <c r="AN41" s="12"/>
    </row>
    <row r="42" spans="2:40" ht="18" customHeight="1">
      <c r="B42" s="12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12"/>
    </row>
    <row r="43" spans="2:40" ht="18" customHeight="1">
      <c r="B43" s="9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2:40" ht="15" customHeight="1">
      <c r="B44" s="9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2:40" ht="18" customHeight="1">
      <c r="B45" s="9"/>
      <c r="C45" s="11"/>
      <c r="D45" s="9"/>
      <c r="E45" s="9"/>
      <c r="F45" s="9"/>
      <c r="G45" s="9"/>
      <c r="H45" s="9"/>
      <c r="I45" s="9"/>
      <c r="J45" s="9"/>
      <c r="K45" s="9"/>
      <c r="L45" s="9"/>
      <c r="M45" s="9"/>
      <c r="N45" s="132"/>
      <c r="O45" s="132"/>
      <c r="P45" s="132"/>
      <c r="Q45" s="146" t="s">
        <v>98</v>
      </c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2:40" ht="18" customHeight="1">
      <c r="B46" s="9"/>
      <c r="C46" s="11"/>
      <c r="D46" s="9"/>
      <c r="E46" s="9"/>
      <c r="F46" s="9"/>
      <c r="G46" s="9"/>
      <c r="H46" s="9"/>
      <c r="I46" s="9"/>
      <c r="J46" s="9"/>
      <c r="K46" s="9"/>
      <c r="L46" s="9"/>
      <c r="M46" s="9"/>
      <c r="N46" s="132"/>
      <c r="O46" s="132"/>
      <c r="P46" s="132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2:40" ht="18" customHeight="1">
      <c r="B47" s="12"/>
      <c r="C47" s="1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2:40" ht="18" customHeight="1" thickBot="1">
      <c r="B48" s="12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1" s="43" customFormat="1" ht="21.95" customHeight="1" thickBot="1">
      <c r="A49" s="41"/>
      <c r="B49" s="42"/>
      <c r="C49" s="159" t="s">
        <v>44</v>
      </c>
      <c r="D49" s="155"/>
      <c r="E49" s="155"/>
      <c r="F49" s="155"/>
      <c r="G49" s="155"/>
      <c r="H49" s="154" t="s">
        <v>45</v>
      </c>
      <c r="I49" s="155"/>
      <c r="J49" s="155"/>
      <c r="K49" s="155"/>
      <c r="L49" s="154" t="s">
        <v>46</v>
      </c>
      <c r="M49" s="155"/>
      <c r="N49" s="155"/>
      <c r="O49" s="155"/>
      <c r="P49" s="155"/>
      <c r="Q49" s="154" t="s">
        <v>47</v>
      </c>
      <c r="R49" s="155"/>
      <c r="S49" s="155"/>
      <c r="T49" s="156"/>
      <c r="U49" s="48"/>
      <c r="V49" s="159" t="s">
        <v>44</v>
      </c>
      <c r="W49" s="155"/>
      <c r="X49" s="155"/>
      <c r="Y49" s="155"/>
      <c r="Z49" s="155"/>
      <c r="AA49" s="154" t="s">
        <v>45</v>
      </c>
      <c r="AB49" s="155"/>
      <c r="AC49" s="155"/>
      <c r="AD49" s="155"/>
      <c r="AE49" s="154" t="s">
        <v>46</v>
      </c>
      <c r="AF49" s="155"/>
      <c r="AG49" s="155"/>
      <c r="AH49" s="155"/>
      <c r="AI49" s="155"/>
      <c r="AJ49" s="154" t="s">
        <v>47</v>
      </c>
      <c r="AK49" s="155"/>
      <c r="AL49" s="155"/>
      <c r="AM49" s="156"/>
      <c r="AN49" s="49"/>
      <c r="AO49" s="41"/>
    </row>
    <row r="50" spans="1:41" ht="18" customHeight="1">
      <c r="A50" s="17"/>
      <c r="B50" s="27"/>
      <c r="C50" s="152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57"/>
      <c r="U50" s="40"/>
      <c r="V50" s="152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57"/>
      <c r="AN50" s="7"/>
      <c r="AO50" s="17"/>
    </row>
    <row r="51" spans="1:41" ht="18" customHeight="1">
      <c r="B51" s="12"/>
      <c r="C51" s="145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7"/>
      <c r="U51" s="40"/>
      <c r="V51" s="145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7"/>
      <c r="AN51" s="7"/>
    </row>
    <row r="52" spans="1:41" ht="18" customHeight="1">
      <c r="B52" s="12"/>
      <c r="C52" s="151"/>
      <c r="D52" s="139"/>
      <c r="E52" s="139"/>
      <c r="F52" s="139"/>
      <c r="G52" s="150"/>
      <c r="H52" s="138"/>
      <c r="I52" s="139"/>
      <c r="J52" s="139"/>
      <c r="K52" s="150"/>
      <c r="L52" s="138"/>
      <c r="M52" s="139"/>
      <c r="N52" s="139"/>
      <c r="O52" s="139"/>
      <c r="P52" s="150"/>
      <c r="Q52" s="138"/>
      <c r="R52" s="139"/>
      <c r="S52" s="139"/>
      <c r="T52" s="140"/>
      <c r="U52" s="40"/>
      <c r="V52" s="151"/>
      <c r="W52" s="139"/>
      <c r="X52" s="139"/>
      <c r="Y52" s="139"/>
      <c r="Z52" s="150"/>
      <c r="AA52" s="138"/>
      <c r="AB52" s="139"/>
      <c r="AC52" s="139"/>
      <c r="AD52" s="150"/>
      <c r="AE52" s="138"/>
      <c r="AF52" s="139"/>
      <c r="AG52" s="139"/>
      <c r="AH52" s="139"/>
      <c r="AI52" s="150"/>
      <c r="AJ52" s="138"/>
      <c r="AK52" s="139"/>
      <c r="AL52" s="139"/>
      <c r="AM52" s="140"/>
      <c r="AN52" s="7"/>
    </row>
    <row r="53" spans="1:41" ht="18" customHeight="1">
      <c r="B53" s="12"/>
      <c r="C53" s="151"/>
      <c r="D53" s="139"/>
      <c r="E53" s="139"/>
      <c r="F53" s="139"/>
      <c r="G53" s="150"/>
      <c r="H53" s="138"/>
      <c r="I53" s="139"/>
      <c r="J53" s="139"/>
      <c r="K53" s="150"/>
      <c r="L53" s="138"/>
      <c r="M53" s="139"/>
      <c r="N53" s="139"/>
      <c r="O53" s="139"/>
      <c r="P53" s="150"/>
      <c r="Q53" s="138"/>
      <c r="R53" s="139"/>
      <c r="S53" s="139"/>
      <c r="T53" s="140"/>
      <c r="U53" s="40"/>
      <c r="V53" s="151"/>
      <c r="W53" s="139"/>
      <c r="X53" s="139"/>
      <c r="Y53" s="139"/>
      <c r="Z53" s="150"/>
      <c r="AA53" s="138"/>
      <c r="AB53" s="139"/>
      <c r="AC53" s="139"/>
      <c r="AD53" s="150"/>
      <c r="AE53" s="138"/>
      <c r="AF53" s="139"/>
      <c r="AG53" s="139"/>
      <c r="AH53" s="139"/>
      <c r="AI53" s="150"/>
      <c r="AJ53" s="138"/>
      <c r="AK53" s="139"/>
      <c r="AL53" s="139"/>
      <c r="AM53" s="140"/>
      <c r="AN53" s="7"/>
    </row>
    <row r="54" spans="1:41" ht="18" customHeight="1">
      <c r="B54" s="12"/>
      <c r="C54" s="151"/>
      <c r="D54" s="139"/>
      <c r="E54" s="139"/>
      <c r="F54" s="139"/>
      <c r="G54" s="150"/>
      <c r="H54" s="138"/>
      <c r="I54" s="139"/>
      <c r="J54" s="139"/>
      <c r="K54" s="150"/>
      <c r="L54" s="138"/>
      <c r="M54" s="139"/>
      <c r="N54" s="139"/>
      <c r="O54" s="139"/>
      <c r="P54" s="150"/>
      <c r="Q54" s="138"/>
      <c r="R54" s="139"/>
      <c r="S54" s="139"/>
      <c r="T54" s="140"/>
      <c r="U54" s="40"/>
      <c r="V54" s="151"/>
      <c r="W54" s="139"/>
      <c r="X54" s="139"/>
      <c r="Y54" s="139"/>
      <c r="Z54" s="150"/>
      <c r="AA54" s="138"/>
      <c r="AB54" s="139"/>
      <c r="AC54" s="139"/>
      <c r="AD54" s="150"/>
      <c r="AE54" s="138"/>
      <c r="AF54" s="139"/>
      <c r="AG54" s="139"/>
      <c r="AH54" s="139"/>
      <c r="AI54" s="150"/>
      <c r="AJ54" s="138"/>
      <c r="AK54" s="139"/>
      <c r="AL54" s="139"/>
      <c r="AM54" s="140"/>
      <c r="AN54" s="7"/>
    </row>
    <row r="55" spans="1:41" ht="18" customHeight="1">
      <c r="B55" s="12"/>
      <c r="C55" s="145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7"/>
      <c r="U55" s="40"/>
      <c r="V55" s="145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7"/>
      <c r="AN55" s="7"/>
    </row>
    <row r="56" spans="1:41" s="10" customFormat="1" ht="20.100000000000001" customHeight="1">
      <c r="B56" s="12"/>
      <c r="C56" s="145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7"/>
      <c r="U56" s="40"/>
      <c r="V56" s="145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7"/>
      <c r="AN56" s="7"/>
    </row>
    <row r="57" spans="1:41" s="10" customFormat="1" ht="20.100000000000001" customHeight="1" thickBot="1">
      <c r="B57" s="12"/>
      <c r="C57" s="147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53"/>
      <c r="U57" s="40"/>
      <c r="V57" s="147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53"/>
      <c r="AN57" s="7"/>
    </row>
    <row r="58" spans="1:41" s="10" customFormat="1" ht="20.100000000000001" customHeight="1">
      <c r="B58" s="12"/>
      <c r="C58" s="13"/>
      <c r="D58" s="13"/>
      <c r="E58" s="13"/>
      <c r="F58" s="13"/>
      <c r="G58" s="13"/>
      <c r="H58" s="13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1" s="10" customFormat="1" ht="21.95" customHeight="1">
      <c r="B59" s="28"/>
      <c r="C59" s="2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1" s="10" customFormat="1" ht="18" customHeight="1">
      <c r="B60" s="9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</sheetData>
  <sheetProtection selectLockedCells="1"/>
  <mergeCells count="174">
    <mergeCell ref="E2:AD6"/>
    <mergeCell ref="AC23:AM23"/>
    <mergeCell ref="B1:AE1"/>
    <mergeCell ref="C10:H10"/>
    <mergeCell ref="I10:AM10"/>
    <mergeCell ref="C11:H11"/>
    <mergeCell ref="I11:AM11"/>
    <mergeCell ref="AF1:AN1"/>
    <mergeCell ref="AC20:AM20"/>
    <mergeCell ref="C21:H21"/>
    <mergeCell ref="I21:AB21"/>
    <mergeCell ref="AC21:AM21"/>
    <mergeCell ref="C13:H13"/>
    <mergeCell ref="I13:V13"/>
    <mergeCell ref="W13:AB13"/>
    <mergeCell ref="AC13:AM13"/>
    <mergeCell ref="C14:H14"/>
    <mergeCell ref="I14:AM14"/>
    <mergeCell ref="C12:H12"/>
    <mergeCell ref="I12:AM12"/>
    <mergeCell ref="AC19:AM19"/>
    <mergeCell ref="I19:AB19"/>
    <mergeCell ref="C19:H19"/>
    <mergeCell ref="AE7:AN7"/>
    <mergeCell ref="B2:D6"/>
    <mergeCell ref="D35:M35"/>
    <mergeCell ref="P35:U35"/>
    <mergeCell ref="P36:U36"/>
    <mergeCell ref="D36:M36"/>
    <mergeCell ref="AH32:AM32"/>
    <mergeCell ref="AH33:AM33"/>
    <mergeCell ref="AH34:AM34"/>
    <mergeCell ref="AC26:AM26"/>
    <mergeCell ref="AH31:AM31"/>
    <mergeCell ref="AC24:AM24"/>
    <mergeCell ref="AC25:AM25"/>
    <mergeCell ref="Z30:AG30"/>
    <mergeCell ref="AH30:AM30"/>
    <mergeCell ref="I22:AB22"/>
    <mergeCell ref="AC22:AM22"/>
    <mergeCell ref="C23:H23"/>
    <mergeCell ref="I23:AB23"/>
    <mergeCell ref="C26:H26"/>
    <mergeCell ref="I26:AB26"/>
    <mergeCell ref="C20:H20"/>
    <mergeCell ref="I20:AB20"/>
    <mergeCell ref="D34:M34"/>
    <mergeCell ref="C24:H24"/>
    <mergeCell ref="AH39:AM39"/>
    <mergeCell ref="AH40:AM40"/>
    <mergeCell ref="AH35:AM35"/>
    <mergeCell ref="AH36:AM36"/>
    <mergeCell ref="AH37:AM37"/>
    <mergeCell ref="V40:Y40"/>
    <mergeCell ref="AH38:AM38"/>
    <mergeCell ref="Z39:AG39"/>
    <mergeCell ref="Z40:AG40"/>
    <mergeCell ref="V35:Y35"/>
    <mergeCell ref="V36:Y36"/>
    <mergeCell ref="V37:Y37"/>
    <mergeCell ref="I24:AB24"/>
    <mergeCell ref="D31:M31"/>
    <mergeCell ref="P31:U31"/>
    <mergeCell ref="P32:U32"/>
    <mergeCell ref="P33:U33"/>
    <mergeCell ref="P34:U34"/>
    <mergeCell ref="D32:M32"/>
    <mergeCell ref="C25:H25"/>
    <mergeCell ref="I25:AB25"/>
    <mergeCell ref="V33:Y33"/>
    <mergeCell ref="V34:Y34"/>
    <mergeCell ref="C22:H22"/>
    <mergeCell ref="C30:M30"/>
    <mergeCell ref="P30:U30"/>
    <mergeCell ref="V30:Y30"/>
    <mergeCell ref="AA49:AD49"/>
    <mergeCell ref="AE49:AI49"/>
    <mergeCell ref="V50:Z50"/>
    <mergeCell ref="AA50:AD50"/>
    <mergeCell ref="AE50:AI50"/>
    <mergeCell ref="C49:G49"/>
    <mergeCell ref="H49:K49"/>
    <mergeCell ref="V38:Y38"/>
    <mergeCell ref="V39:Y39"/>
    <mergeCell ref="D41:M41"/>
    <mergeCell ref="Z31:AG31"/>
    <mergeCell ref="Z32:AG32"/>
    <mergeCell ref="Z33:AG33"/>
    <mergeCell ref="Z34:AG34"/>
    <mergeCell ref="Z35:AG35"/>
    <mergeCell ref="Z36:AG36"/>
    <mergeCell ref="Z37:AG37"/>
    <mergeCell ref="Z38:AG38"/>
    <mergeCell ref="V31:Y31"/>
    <mergeCell ref="V32:Y32"/>
    <mergeCell ref="AJ49:AM49"/>
    <mergeCell ref="AJ50:AM50"/>
    <mergeCell ref="V41:Y41"/>
    <mergeCell ref="Z41:AG41"/>
    <mergeCell ref="AE51:AI51"/>
    <mergeCell ref="V53:Z53"/>
    <mergeCell ref="V54:Z54"/>
    <mergeCell ref="L53:P53"/>
    <mergeCell ref="L54:P54"/>
    <mergeCell ref="Q53:T53"/>
    <mergeCell ref="Q54:T54"/>
    <mergeCell ref="V52:Z52"/>
    <mergeCell ref="AJ52:AM52"/>
    <mergeCell ref="L52:P52"/>
    <mergeCell ref="V51:Z51"/>
    <mergeCell ref="AA51:AD51"/>
    <mergeCell ref="AJ51:AM51"/>
    <mergeCell ref="L50:P50"/>
    <mergeCell ref="L51:P51"/>
    <mergeCell ref="L49:P49"/>
    <mergeCell ref="V49:Z49"/>
    <mergeCell ref="AH41:AM41"/>
    <mergeCell ref="Q49:T49"/>
    <mergeCell ref="Q50:T50"/>
    <mergeCell ref="L57:P57"/>
    <mergeCell ref="AA52:AD52"/>
    <mergeCell ref="AE52:AI52"/>
    <mergeCell ref="V57:Z57"/>
    <mergeCell ref="AA57:AD57"/>
    <mergeCell ref="AE57:AI57"/>
    <mergeCell ref="AJ55:AM55"/>
    <mergeCell ref="AJ56:AM56"/>
    <mergeCell ref="Q57:T57"/>
    <mergeCell ref="AA56:AD56"/>
    <mergeCell ref="AE56:AI56"/>
    <mergeCell ref="AJ57:AM57"/>
    <mergeCell ref="AJ53:AM53"/>
    <mergeCell ref="AJ54:AM54"/>
    <mergeCell ref="AE53:AI53"/>
    <mergeCell ref="AE54:AI54"/>
    <mergeCell ref="AA53:AD53"/>
    <mergeCell ref="AA54:AD54"/>
    <mergeCell ref="V55:Z55"/>
    <mergeCell ref="AA55:AD55"/>
    <mergeCell ref="AE55:AI55"/>
    <mergeCell ref="V56:Z56"/>
    <mergeCell ref="C57:G57"/>
    <mergeCell ref="H50:K50"/>
    <mergeCell ref="H51:K51"/>
    <mergeCell ref="H52:K52"/>
    <mergeCell ref="H55:K55"/>
    <mergeCell ref="H56:K56"/>
    <mergeCell ref="H57:K57"/>
    <mergeCell ref="H54:K54"/>
    <mergeCell ref="C53:G53"/>
    <mergeCell ref="C54:G54"/>
    <mergeCell ref="H53:K53"/>
    <mergeCell ref="C51:G51"/>
    <mergeCell ref="C50:G50"/>
    <mergeCell ref="C52:G52"/>
    <mergeCell ref="D37:M37"/>
    <mergeCell ref="D38:M38"/>
    <mergeCell ref="D39:M39"/>
    <mergeCell ref="D40:M40"/>
    <mergeCell ref="D33:M33"/>
    <mergeCell ref="Q51:T51"/>
    <mergeCell ref="Q52:T52"/>
    <mergeCell ref="Q55:T55"/>
    <mergeCell ref="Q56:T56"/>
    <mergeCell ref="P37:U37"/>
    <mergeCell ref="P38:U38"/>
    <mergeCell ref="P39:U39"/>
    <mergeCell ref="P40:U40"/>
    <mergeCell ref="P41:U41"/>
    <mergeCell ref="C55:G55"/>
    <mergeCell ref="C56:G56"/>
    <mergeCell ref="L55:P55"/>
    <mergeCell ref="L56:P56"/>
    <mergeCell ref="Q45:AA46"/>
  </mergeCells>
  <conditionalFormatting sqref="N31:O41">
    <cfRule type="cellIs" dxfId="80" priority="34" operator="equal">
      <formula>"✖"</formula>
    </cfRule>
  </conditionalFormatting>
  <conditionalFormatting sqref="N31:O41">
    <cfRule type="cellIs" dxfId="79" priority="33" operator="equal">
      <formula>"✔"</formula>
    </cfRule>
  </conditionalFormatting>
  <conditionalFormatting sqref="P41">
    <cfRule type="cellIs" dxfId="78" priority="26" operator="equal">
      <formula>"✖"</formula>
    </cfRule>
  </conditionalFormatting>
  <conditionalFormatting sqref="P41">
    <cfRule type="cellIs" dxfId="77" priority="25" operator="equal">
      <formula>"✔"</formula>
    </cfRule>
  </conditionalFormatting>
  <conditionalFormatting sqref="P35:P40">
    <cfRule type="cellIs" dxfId="76" priority="28" operator="equal">
      <formula>"✖"</formula>
    </cfRule>
  </conditionalFormatting>
  <conditionalFormatting sqref="P35:P40">
    <cfRule type="cellIs" dxfId="75" priority="27" operator="equal">
      <formula>"✔"</formula>
    </cfRule>
  </conditionalFormatting>
  <conditionalFormatting sqref="C32">
    <cfRule type="cellIs" dxfId="74" priority="22" operator="equal">
      <formula>"✖"</formula>
    </cfRule>
  </conditionalFormatting>
  <conditionalFormatting sqref="C32">
    <cfRule type="cellIs" dxfId="73" priority="21" operator="equal">
      <formula>"✔"</formula>
    </cfRule>
  </conditionalFormatting>
  <conditionalFormatting sqref="C41">
    <cfRule type="cellIs" dxfId="72" priority="14" operator="equal">
      <formula>"✖"</formula>
    </cfRule>
  </conditionalFormatting>
  <conditionalFormatting sqref="C41">
    <cfRule type="cellIs" dxfId="71" priority="13" operator="equal">
      <formula>"✔"</formula>
    </cfRule>
  </conditionalFormatting>
  <conditionalFormatting sqref="C34">
    <cfRule type="cellIs" dxfId="70" priority="18" operator="equal">
      <formula>"✖"</formula>
    </cfRule>
  </conditionalFormatting>
  <conditionalFormatting sqref="C34">
    <cfRule type="cellIs" dxfId="69" priority="17" operator="equal">
      <formula>"✔"</formula>
    </cfRule>
  </conditionalFormatting>
  <conditionalFormatting sqref="C35:C40">
    <cfRule type="cellIs" dxfId="68" priority="16" operator="equal">
      <formula>"✖"</formula>
    </cfRule>
  </conditionalFormatting>
  <conditionalFormatting sqref="C35:C40">
    <cfRule type="cellIs" dxfId="67" priority="15" operator="equal">
      <formula>"✔"</formula>
    </cfRule>
  </conditionalFormatting>
  <conditionalFormatting sqref="C31">
    <cfRule type="cellIs" dxfId="66" priority="24" operator="equal">
      <formula>"✖"</formula>
    </cfRule>
  </conditionalFormatting>
  <conditionalFormatting sqref="C31">
    <cfRule type="cellIs" dxfId="65" priority="23" operator="equal">
      <formula>"✔"</formula>
    </cfRule>
  </conditionalFormatting>
  <conditionalFormatting sqref="C33">
    <cfRule type="cellIs" dxfId="64" priority="20" operator="equal">
      <formula>"✖"</formula>
    </cfRule>
  </conditionalFormatting>
  <conditionalFormatting sqref="C33">
    <cfRule type="cellIs" dxfId="63" priority="19" operator="equal">
      <formula>"✔"</formula>
    </cfRule>
  </conditionalFormatting>
  <dataValidations count="5">
    <dataValidation allowBlank="1" showInputMessage="1" showErrorMessage="1" promptTitle="Event Planner" prompt="Use this template to track your budget, key contacts,_x000a_venue details, and more." sqref="A1" xr:uid="{474D8008-490C-480D-8006-F6938140F8DD}"/>
    <dataValidation allowBlank="1" showInputMessage="1" showErrorMessage="1" prompt="Select Week Start Date in this Cell" sqref="V28:Z29" xr:uid="{B58D32E9-5A98-46EC-B820-31B7A9434290}"/>
    <dataValidation type="list" allowBlank="1" showInputMessage="1" showErrorMessage="1" sqref="C31:C41" xr:uid="{4B834EE2-DE62-4201-9130-12392D7E5222}">
      <formula1>"✔,✖,☐"</formula1>
    </dataValidation>
    <dataValidation allowBlank="1" showInputMessage="1" showErrorMessage="1" prompt="For Information only!" sqref="V31:Y41" xr:uid="{B30444BC-66ED-4511-B2C3-A553712C0E92}"/>
    <dataValidation allowBlank="1" showInputMessage="1" showErrorMessage="1" prompt="Calculated Values" sqref="AH31:AM41" xr:uid="{229DD09C-E785-41DB-8596-52229C60A050}"/>
  </dataValidations>
  <pageMargins left="0.7" right="0.7" top="0.75" bottom="0.75" header="0.3" footer="0.3"/>
  <pageSetup scale="56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  <pageSetUpPr fitToPage="1"/>
  </sheetPr>
  <dimension ref="A1:H60"/>
  <sheetViews>
    <sheetView showGridLines="0" zoomScaleNormal="100" workbookViewId="0"/>
  </sheetViews>
  <sheetFormatPr defaultColWidth="9" defaultRowHeight="13.15"/>
  <cols>
    <col min="1" max="1" width="3.1875" style="1" customWidth="1"/>
    <col min="2" max="2" width="52.625" style="1" customWidth="1"/>
    <col min="3" max="4" width="11.5" style="1" customWidth="1"/>
    <col min="5" max="5" width="11.625" style="1" customWidth="1"/>
    <col min="6" max="6" width="52.625" style="1" customWidth="1"/>
    <col min="7" max="7" width="11.5" style="1" customWidth="1"/>
    <col min="8" max="8" width="11.375" style="1" customWidth="1"/>
    <col min="9" max="16384" width="9" style="1"/>
  </cols>
  <sheetData>
    <row r="1" spans="1:8" s="17" customFormat="1" ht="15" customHeight="1">
      <c r="A1" s="10"/>
      <c r="B1" s="191"/>
      <c r="C1" s="191"/>
      <c r="D1" s="191"/>
      <c r="E1" s="191"/>
      <c r="F1" s="191"/>
      <c r="G1" s="191"/>
      <c r="H1" s="191"/>
    </row>
    <row r="2" spans="1:8" s="17" customFormat="1" ht="18" customHeight="1">
      <c r="A2" s="10"/>
      <c r="B2" s="203" t="s">
        <v>48</v>
      </c>
      <c r="C2" s="203"/>
      <c r="D2" s="203"/>
      <c r="E2" s="203"/>
      <c r="F2" s="203"/>
      <c r="G2" s="203"/>
      <c r="H2" s="203"/>
    </row>
    <row r="3" spans="1:8" s="17" customFormat="1" ht="18" customHeight="1">
      <c r="A3" s="10"/>
      <c r="B3" s="203"/>
      <c r="C3" s="203"/>
      <c r="D3" s="203"/>
      <c r="E3" s="203"/>
      <c r="F3" s="203"/>
      <c r="G3" s="203"/>
      <c r="H3" s="203"/>
    </row>
    <row r="4" spans="1:8" s="17" customFormat="1" ht="18" customHeight="1">
      <c r="A4" s="10"/>
      <c r="B4" s="203"/>
      <c r="C4" s="203"/>
      <c r="D4" s="203"/>
      <c r="E4" s="203"/>
      <c r="F4" s="203"/>
      <c r="G4" s="203"/>
      <c r="H4" s="203"/>
    </row>
    <row r="5" spans="1:8" s="17" customFormat="1" ht="18" customHeight="1">
      <c r="A5" s="10"/>
      <c r="B5" s="203"/>
      <c r="C5" s="203"/>
      <c r="D5" s="203"/>
      <c r="E5" s="203"/>
      <c r="F5" s="203"/>
      <c r="G5" s="203"/>
      <c r="H5" s="203"/>
    </row>
    <row r="6" spans="1:8" s="17" customFormat="1" ht="33" customHeight="1">
      <c r="A6" s="10"/>
      <c r="B6" s="203"/>
      <c r="C6" s="203"/>
      <c r="D6" s="203"/>
      <c r="E6" s="203"/>
      <c r="F6" s="203"/>
      <c r="G6" s="203"/>
      <c r="H6" s="203"/>
    </row>
    <row r="7" spans="1:8" s="17" customFormat="1" ht="12" customHeight="1">
      <c r="A7" s="10"/>
      <c r="B7" s="201"/>
      <c r="C7" s="201"/>
      <c r="D7" s="201"/>
      <c r="E7" s="201"/>
      <c r="F7" s="201"/>
      <c r="G7" s="202"/>
      <c r="H7" s="202"/>
    </row>
    <row r="8" spans="1:8" s="51" customFormat="1" ht="15" customHeight="1"/>
    <row r="9" spans="1:8" s="50" customFormat="1" ht="9.75" customHeight="1">
      <c r="A9" s="51"/>
      <c r="B9" s="51"/>
      <c r="C9" s="51"/>
      <c r="D9" s="51"/>
      <c r="E9" s="51"/>
      <c r="F9" s="51"/>
      <c r="G9" s="51"/>
      <c r="H9" s="51"/>
    </row>
    <row r="10" spans="1:8" s="50" customFormat="1" ht="14.25">
      <c r="A10" s="51"/>
      <c r="B10" s="51"/>
      <c r="C10" s="51"/>
      <c r="D10" s="51"/>
      <c r="E10" s="51"/>
      <c r="F10" s="51"/>
      <c r="G10" s="51"/>
      <c r="H10" s="51"/>
    </row>
    <row r="11" spans="1:8" s="50" customFormat="1" ht="14.65" thickBot="1">
      <c r="B11" s="56"/>
      <c r="C11" s="57"/>
      <c r="D11" s="57"/>
      <c r="E11" s="57"/>
      <c r="F11" s="57"/>
      <c r="G11" s="128" t="s">
        <v>49</v>
      </c>
      <c r="H11" s="128" t="s">
        <v>50</v>
      </c>
    </row>
    <row r="12" spans="1:8" s="58" customFormat="1" ht="22.5" customHeight="1">
      <c r="B12" s="129" t="s">
        <v>51</v>
      </c>
      <c r="E12" s="50"/>
      <c r="F12" s="50"/>
      <c r="G12" s="59">
        <f>SUM(C20,C29,C36,C44,G20,G29,G35)</f>
        <v>1145</v>
      </c>
      <c r="H12" s="59">
        <f>SUM(D20,D29,D36,D44,H20,H29,H35)</f>
        <v>395</v>
      </c>
    </row>
    <row r="13" spans="1:8" s="50" customFormat="1" ht="26.25" customHeight="1">
      <c r="B13" s="60"/>
      <c r="G13" s="51"/>
      <c r="H13" s="51"/>
    </row>
    <row r="14" spans="1:8" s="50" customFormat="1" ht="18.75" customHeight="1">
      <c r="B14" s="130" t="str">
        <f>UPPER('Event Planner'!P31)</f>
        <v>SITE</v>
      </c>
      <c r="C14" s="131" t="s">
        <v>49</v>
      </c>
      <c r="D14" s="131" t="s">
        <v>50</v>
      </c>
      <c r="F14" s="130" t="str">
        <f>UPPER('Event Planner'!P32)</f>
        <v>REFRESHMENTS</v>
      </c>
      <c r="G14" s="131" t="s">
        <v>49</v>
      </c>
      <c r="H14" s="131" t="s">
        <v>50</v>
      </c>
    </row>
    <row r="15" spans="1:8" s="50" customFormat="1" ht="14.25" hidden="1">
      <c r="B15" s="52" t="s">
        <v>52</v>
      </c>
      <c r="C15" s="53" t="s">
        <v>53</v>
      </c>
      <c r="D15" s="53" t="s">
        <v>54</v>
      </c>
      <c r="E15" s="51"/>
      <c r="F15" s="54" t="s">
        <v>52</v>
      </c>
      <c r="G15" s="55" t="s">
        <v>53</v>
      </c>
      <c r="H15" s="55" t="s">
        <v>54</v>
      </c>
    </row>
    <row r="16" spans="1:8" s="50" customFormat="1" ht="14.25">
      <c r="B16" s="61" t="s">
        <v>55</v>
      </c>
      <c r="C16" s="62">
        <v>500</v>
      </c>
      <c r="D16" s="62">
        <v>250</v>
      </c>
      <c r="E16" s="51"/>
      <c r="F16" s="61" t="s">
        <v>56</v>
      </c>
      <c r="G16" s="62"/>
      <c r="H16" s="62"/>
    </row>
    <row r="17" spans="2:8" s="50" customFormat="1" ht="14.25">
      <c r="B17" s="63" t="s">
        <v>57</v>
      </c>
      <c r="C17" s="64">
        <v>400</v>
      </c>
      <c r="D17" s="64">
        <v>50</v>
      </c>
      <c r="E17" s="51"/>
      <c r="F17" s="63" t="s">
        <v>58</v>
      </c>
      <c r="G17" s="64"/>
      <c r="H17" s="64"/>
    </row>
    <row r="18" spans="2:8" s="50" customFormat="1" ht="14.25">
      <c r="B18" s="61" t="s">
        <v>59</v>
      </c>
      <c r="C18" s="62"/>
      <c r="D18" s="62"/>
      <c r="E18" s="51"/>
      <c r="F18" s="61" t="s">
        <v>60</v>
      </c>
      <c r="G18" s="62"/>
      <c r="H18" s="62"/>
    </row>
    <row r="19" spans="2:8" s="50" customFormat="1" ht="14.25">
      <c r="B19" s="65" t="s">
        <v>61</v>
      </c>
      <c r="C19" s="66"/>
      <c r="D19" s="66"/>
      <c r="E19" s="51"/>
      <c r="F19" s="65" t="s">
        <v>62</v>
      </c>
      <c r="G19" s="66"/>
      <c r="H19" s="66"/>
    </row>
    <row r="20" spans="2:8" s="50" customFormat="1" ht="14.25">
      <c r="B20" s="60" t="s">
        <v>63</v>
      </c>
      <c r="C20" s="60">
        <f>SUBTOTAL(109,Table1[Estimated])</f>
        <v>900</v>
      </c>
      <c r="D20" s="60">
        <f>SUBTOTAL(109,Table1[Actual])</f>
        <v>300</v>
      </c>
      <c r="E20" s="51"/>
      <c r="F20" s="67" t="s">
        <v>63</v>
      </c>
      <c r="G20" s="67">
        <f>SUBTOTAL(109,Table5[Estimated])</f>
        <v>0</v>
      </c>
      <c r="H20" s="67">
        <f>SUBTOTAL(109,Table5[Actual])</f>
        <v>0</v>
      </c>
    </row>
    <row r="21" spans="2:8" s="50" customFormat="1" ht="30" customHeight="1">
      <c r="B21" s="68"/>
      <c r="C21" s="68"/>
      <c r="D21" s="68"/>
      <c r="E21" s="51"/>
      <c r="F21" s="51"/>
      <c r="G21" s="51"/>
      <c r="H21" s="51"/>
    </row>
    <row r="22" spans="2:8" s="50" customFormat="1" ht="18.75" customHeight="1">
      <c r="B22" s="130" t="str">
        <f>UPPER('Event Planner'!P33)</f>
        <v>DECORATIONS</v>
      </c>
      <c r="C22" s="79" t="s">
        <v>49</v>
      </c>
      <c r="D22" s="79" t="s">
        <v>50</v>
      </c>
      <c r="F22" s="130" t="str">
        <f>UPPER('Event Planner'!P34)</f>
        <v>PROGRAM</v>
      </c>
      <c r="G22" s="131" t="s">
        <v>49</v>
      </c>
      <c r="H22" s="131" t="s">
        <v>50</v>
      </c>
    </row>
    <row r="23" spans="2:8" s="50" customFormat="1" ht="14.25" hidden="1">
      <c r="B23" s="69" t="s">
        <v>52</v>
      </c>
      <c r="C23" s="70" t="s">
        <v>53</v>
      </c>
      <c r="D23" s="70" t="s">
        <v>54</v>
      </c>
      <c r="E23" s="51"/>
      <c r="F23" s="69" t="s">
        <v>52</v>
      </c>
      <c r="G23" s="70" t="s">
        <v>53</v>
      </c>
      <c r="H23" s="70" t="s">
        <v>54</v>
      </c>
    </row>
    <row r="24" spans="2:8" s="50" customFormat="1" ht="14.25">
      <c r="B24" s="61" t="s">
        <v>64</v>
      </c>
      <c r="C24" s="62">
        <v>200</v>
      </c>
      <c r="D24" s="62">
        <v>50</v>
      </c>
      <c r="E24" s="51"/>
      <c r="F24" s="61" t="s">
        <v>65</v>
      </c>
      <c r="G24" s="62"/>
      <c r="H24" s="62"/>
    </row>
    <row r="25" spans="2:8" s="50" customFormat="1" ht="14.25">
      <c r="B25" s="63" t="s">
        <v>66</v>
      </c>
      <c r="C25" s="64"/>
      <c r="D25" s="64"/>
      <c r="E25" s="51"/>
      <c r="F25" s="63" t="s">
        <v>67</v>
      </c>
      <c r="G25" s="64"/>
      <c r="H25" s="64"/>
    </row>
    <row r="26" spans="2:8" s="50" customFormat="1" ht="14.25">
      <c r="B26" s="61" t="s">
        <v>68</v>
      </c>
      <c r="C26" s="62"/>
      <c r="D26" s="62"/>
      <c r="E26" s="51"/>
      <c r="F26" s="61" t="s">
        <v>69</v>
      </c>
      <c r="G26" s="62"/>
      <c r="H26" s="62"/>
    </row>
    <row r="27" spans="2:8" s="50" customFormat="1" ht="14.25">
      <c r="B27" s="63" t="s">
        <v>70</v>
      </c>
      <c r="C27" s="64"/>
      <c r="D27" s="64"/>
      <c r="E27" s="51"/>
      <c r="F27" s="63" t="s">
        <v>71</v>
      </c>
      <c r="G27" s="64"/>
      <c r="H27" s="64"/>
    </row>
    <row r="28" spans="2:8" s="50" customFormat="1" ht="14.25">
      <c r="B28" s="71" t="s">
        <v>72</v>
      </c>
      <c r="C28" s="72"/>
      <c r="D28" s="72"/>
      <c r="E28" s="51"/>
      <c r="F28" s="71" t="s">
        <v>73</v>
      </c>
      <c r="G28" s="72"/>
      <c r="H28" s="72"/>
    </row>
    <row r="29" spans="2:8" s="50" customFormat="1" ht="14.25">
      <c r="B29" s="73" t="s">
        <v>63</v>
      </c>
      <c r="C29" s="60">
        <f>SUBTOTAL(109,Table2[Estimated])</f>
        <v>200</v>
      </c>
      <c r="D29" s="60">
        <f>SUBTOTAL(109,Table2[Actual])</f>
        <v>50</v>
      </c>
      <c r="E29" s="51"/>
      <c r="F29" s="67" t="s">
        <v>63</v>
      </c>
      <c r="G29" s="67">
        <f>SUBTOTAL(109,Table6[Estimated])</f>
        <v>0</v>
      </c>
      <c r="H29" s="67">
        <f>SUBTOTAL(109,Table6[Actual])</f>
        <v>0</v>
      </c>
    </row>
    <row r="30" spans="2:8" s="50" customFormat="1" ht="30" customHeight="1">
      <c r="B30" s="68"/>
      <c r="C30" s="68"/>
      <c r="D30" s="68"/>
      <c r="E30" s="51"/>
      <c r="F30" s="51"/>
      <c r="G30" s="51"/>
      <c r="H30" s="51"/>
    </row>
    <row r="31" spans="2:8" s="50" customFormat="1" ht="18.75" customHeight="1">
      <c r="B31" s="130" t="str">
        <f>UPPER('Event Planner'!P35)</f>
        <v>PUBLICITY</v>
      </c>
      <c r="C31" s="79" t="s">
        <v>49</v>
      </c>
      <c r="D31" s="79" t="s">
        <v>50</v>
      </c>
      <c r="F31" s="130" t="str">
        <f>UPPER('Event Planner'!P36)</f>
        <v>PRIZES</v>
      </c>
      <c r="G31" s="131" t="s">
        <v>49</v>
      </c>
      <c r="H31" s="131" t="s">
        <v>50</v>
      </c>
    </row>
    <row r="32" spans="2:8" s="50" customFormat="1" ht="14.25" hidden="1">
      <c r="B32" s="69" t="s">
        <v>52</v>
      </c>
      <c r="C32" s="74" t="s">
        <v>53</v>
      </c>
      <c r="D32" s="74" t="s">
        <v>54</v>
      </c>
      <c r="E32" s="51"/>
      <c r="F32" s="69" t="s">
        <v>52</v>
      </c>
      <c r="G32" s="74" t="s">
        <v>53</v>
      </c>
      <c r="H32" s="74" t="s">
        <v>54</v>
      </c>
    </row>
    <row r="33" spans="2:8" s="50" customFormat="1" ht="14.25">
      <c r="B33" s="61" t="s">
        <v>74</v>
      </c>
      <c r="C33" s="75">
        <v>45</v>
      </c>
      <c r="D33" s="62">
        <v>45</v>
      </c>
      <c r="E33" s="51"/>
      <c r="F33" s="61" t="s">
        <v>75</v>
      </c>
      <c r="G33" s="62"/>
      <c r="H33" s="62"/>
    </row>
    <row r="34" spans="2:8" s="50" customFormat="1" ht="14.25">
      <c r="B34" s="63" t="s">
        <v>76</v>
      </c>
      <c r="C34" s="76"/>
      <c r="D34" s="64"/>
      <c r="F34" s="65" t="s">
        <v>77</v>
      </c>
      <c r="G34" s="66"/>
      <c r="H34" s="66"/>
    </row>
    <row r="35" spans="2:8" s="50" customFormat="1" ht="14.25">
      <c r="B35" s="71" t="s">
        <v>78</v>
      </c>
      <c r="C35" s="77"/>
      <c r="D35" s="72"/>
      <c r="F35" s="67" t="s">
        <v>63</v>
      </c>
      <c r="G35" s="67">
        <f>SUBTOTAL(109,Table7[Estimated])</f>
        <v>0</v>
      </c>
      <c r="H35" s="67">
        <f>SUBTOTAL(109,Table7[Actual])</f>
        <v>0</v>
      </c>
    </row>
    <row r="36" spans="2:8" s="50" customFormat="1" ht="14.25">
      <c r="B36" s="67" t="s">
        <v>63</v>
      </c>
      <c r="C36" s="67">
        <f>SUBTOTAL(109,Table3[Estimated])</f>
        <v>45</v>
      </c>
      <c r="D36" s="67">
        <f>SUBTOTAL(109,Table3[Actual])</f>
        <v>45</v>
      </c>
    </row>
    <row r="37" spans="2:8" s="50" customFormat="1" ht="30" customHeight="1">
      <c r="B37" s="68"/>
      <c r="C37" s="68"/>
      <c r="D37" s="68"/>
    </row>
    <row r="38" spans="2:8" s="50" customFormat="1" ht="18.75" customHeight="1">
      <c r="B38" s="130" t="str">
        <f>UPPER('Event Planner'!P37)</f>
        <v>MISCELLANEOUS</v>
      </c>
      <c r="C38" s="79" t="s">
        <v>49</v>
      </c>
      <c r="D38" s="79" t="s">
        <v>50</v>
      </c>
    </row>
    <row r="39" spans="2:8" s="50" customFormat="1" ht="14.25" hidden="1">
      <c r="B39" s="69" t="s">
        <v>52</v>
      </c>
      <c r="C39" s="74" t="s">
        <v>53</v>
      </c>
      <c r="D39" s="74" t="s">
        <v>54</v>
      </c>
    </row>
    <row r="40" spans="2:8" s="50" customFormat="1" ht="14.25">
      <c r="B40" s="61" t="s">
        <v>79</v>
      </c>
      <c r="C40" s="62"/>
      <c r="D40" s="62"/>
    </row>
    <row r="41" spans="2:8" s="50" customFormat="1" ht="14.25">
      <c r="B41" s="63" t="s">
        <v>80</v>
      </c>
      <c r="C41" s="64"/>
      <c r="D41" s="64"/>
    </row>
    <row r="42" spans="2:8" s="50" customFormat="1" ht="14.25">
      <c r="B42" s="61" t="s">
        <v>81</v>
      </c>
      <c r="C42" s="62"/>
      <c r="D42" s="62"/>
    </row>
    <row r="43" spans="2:8" s="50" customFormat="1" ht="14.25">
      <c r="B43" s="65" t="s">
        <v>82</v>
      </c>
      <c r="C43" s="66"/>
      <c r="D43" s="66"/>
    </row>
    <row r="44" spans="2:8" s="50" customFormat="1" ht="14.25">
      <c r="B44" s="67" t="s">
        <v>63</v>
      </c>
      <c r="C44" s="67">
        <f>SUBTOTAL(109,Table4[Estimated])</f>
        <v>0</v>
      </c>
      <c r="D44" s="67">
        <f>SUBTOTAL(109,Table4[Actual])</f>
        <v>0</v>
      </c>
    </row>
    <row r="45" spans="2:8" s="50" customFormat="1" ht="30" customHeight="1"/>
    <row r="46" spans="2:8" s="50" customFormat="1" ht="14.25"/>
    <row r="47" spans="2:8" s="50" customFormat="1" ht="14.25"/>
    <row r="48" spans="2:8" s="50" customFormat="1" ht="14.25"/>
    <row r="49" spans="2:4" s="50" customFormat="1" ht="14.25"/>
    <row r="50" spans="2:4" s="50" customFormat="1" ht="14.25"/>
    <row r="51" spans="2:4" s="50" customFormat="1" ht="14.25"/>
    <row r="52" spans="2:4" s="50" customFormat="1" ht="30" customHeight="1">
      <c r="B52" s="68"/>
      <c r="C52" s="68"/>
      <c r="D52" s="68"/>
    </row>
    <row r="60" spans="2:4" ht="30" customHeight="1">
      <c r="B60" s="5"/>
      <c r="C60" s="5"/>
      <c r="D60" s="5"/>
    </row>
  </sheetData>
  <mergeCells count="4">
    <mergeCell ref="B1:H1"/>
    <mergeCell ref="B7:F7"/>
    <mergeCell ref="G7:H7"/>
    <mergeCell ref="B2:H6"/>
  </mergeCells>
  <phoneticPr fontId="2" type="noConversion"/>
  <conditionalFormatting sqref="H12">
    <cfRule type="dataBar" priority="1">
      <dataBar>
        <cfvo type="num" val="0"/>
        <cfvo type="num" val="$G$12"/>
        <color rgb="FFFFB628"/>
      </dataBar>
      <extLst>
        <ext xmlns:x14="http://schemas.microsoft.com/office/spreadsheetml/2009/9/main" uri="{B025F937-C7B1-47D3-B67F-A62EFF666E3E}">
          <x14:id>{00000000-000E-0000-0000-00000C000000}</x14:id>
        </ext>
      </extLst>
    </cfRule>
  </conditionalFormatting>
  <pageMargins left="1" right="1" top="0.75" bottom="1" header="0.5" footer="0.5"/>
  <pageSetup orientation="landscape"/>
  <headerFooter alignWithMargins="0"/>
  <drawing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C000000}">
            <x14:dataBar gradient="0" negativeBarColorSameAsPositive="1" axisPosition="none">
              <x14:cfvo type="num">
                <xm:f>0</xm:f>
              </x14:cfvo>
              <x14:cfvo type="num">
                <xm:f>$G$12</xm:f>
              </x14:cfvo>
            </x14:dataBar>
          </x14:cfRule>
          <xm:sqref>H12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fitToPage="1"/>
  </sheetPr>
  <dimension ref="A1:G40"/>
  <sheetViews>
    <sheetView showGridLines="0" zoomScaleNormal="100" zoomScaleSheetLayoutView="75" workbookViewId="0"/>
  </sheetViews>
  <sheetFormatPr defaultColWidth="9" defaultRowHeight="13.15"/>
  <cols>
    <col min="1" max="1" width="3.1875" style="1" customWidth="1"/>
    <col min="2" max="3" width="25.625" style="1" customWidth="1"/>
    <col min="4" max="4" width="50.625" style="1" customWidth="1"/>
    <col min="5" max="5" width="18.625" style="4" customWidth="1"/>
    <col min="6" max="6" width="20.625" style="1" customWidth="1"/>
    <col min="7" max="7" width="21.6875" style="1" customWidth="1"/>
    <col min="8" max="16384" width="9" style="1"/>
  </cols>
  <sheetData>
    <row r="1" spans="1:7" s="17" customFormat="1" ht="15" customHeight="1">
      <c r="A1" s="10"/>
      <c r="B1" s="191"/>
      <c r="C1" s="191"/>
      <c r="D1" s="191"/>
      <c r="E1" s="191"/>
      <c r="F1" s="191"/>
      <c r="G1" s="191"/>
    </row>
    <row r="2" spans="1:7" s="17" customFormat="1" ht="18" customHeight="1">
      <c r="A2" s="10"/>
      <c r="B2" s="204" t="s">
        <v>40</v>
      </c>
      <c r="C2" s="204"/>
      <c r="D2" s="204"/>
      <c r="E2" s="204"/>
      <c r="F2" s="204"/>
      <c r="G2" s="204"/>
    </row>
    <row r="3" spans="1:7" s="17" customFormat="1" ht="18" customHeight="1">
      <c r="A3" s="10"/>
      <c r="B3" s="204"/>
      <c r="C3" s="204"/>
      <c r="D3" s="204"/>
      <c r="E3" s="204"/>
      <c r="F3" s="204"/>
      <c r="G3" s="204"/>
    </row>
    <row r="4" spans="1:7" s="17" customFormat="1" ht="18" customHeight="1">
      <c r="A4" s="10"/>
      <c r="B4" s="204"/>
      <c r="C4" s="204"/>
      <c r="D4" s="204"/>
      <c r="E4" s="204"/>
      <c r="F4" s="204"/>
      <c r="G4" s="204"/>
    </row>
    <row r="5" spans="1:7" s="17" customFormat="1" ht="18" customHeight="1">
      <c r="A5" s="10"/>
      <c r="B5" s="204"/>
      <c r="C5" s="204"/>
      <c r="D5" s="204"/>
      <c r="E5" s="204"/>
      <c r="F5" s="204"/>
      <c r="G5" s="204"/>
    </row>
    <row r="6" spans="1:7" s="17" customFormat="1" ht="33" customHeight="1">
      <c r="A6" s="10"/>
      <c r="B6" s="204"/>
      <c r="C6" s="204"/>
      <c r="D6" s="204"/>
      <c r="E6" s="204"/>
      <c r="F6" s="204"/>
      <c r="G6" s="204"/>
    </row>
    <row r="7" spans="1:7" s="17" customFormat="1" ht="12" customHeight="1">
      <c r="A7" s="10"/>
      <c r="B7" s="201"/>
      <c r="C7" s="201"/>
      <c r="D7" s="201"/>
      <c r="E7" s="201"/>
      <c r="F7" s="202"/>
      <c r="G7" s="202"/>
    </row>
    <row r="8" spans="1:7" ht="15.75">
      <c r="A8"/>
      <c r="B8"/>
      <c r="C8"/>
      <c r="D8"/>
      <c r="E8"/>
      <c r="F8"/>
      <c r="G8"/>
    </row>
    <row r="9" spans="1:7" ht="18.399999999999999" thickBot="1">
      <c r="A9" s="8"/>
      <c r="B9" s="56"/>
      <c r="C9" s="56"/>
      <c r="D9" s="82"/>
      <c r="E9" s="57"/>
      <c r="F9" s="81" t="s">
        <v>49</v>
      </c>
      <c r="G9" s="81" t="s">
        <v>50</v>
      </c>
    </row>
    <row r="10" spans="1:7" ht="14.25">
      <c r="B10" s="83" t="s">
        <v>83</v>
      </c>
      <c r="C10" s="60"/>
      <c r="D10" s="84"/>
      <c r="E10" s="85"/>
      <c r="F10" s="86">
        <f>SUM(F17,F24,F31,F39)</f>
        <v>1936</v>
      </c>
      <c r="G10" s="87">
        <f>SUM(G17,G24,G31,G39)</f>
        <v>1831</v>
      </c>
    </row>
    <row r="11" spans="1:7" ht="26.25" customHeight="1">
      <c r="B11" s="50"/>
      <c r="C11" s="50"/>
      <c r="D11" s="50"/>
      <c r="E11" s="50"/>
      <c r="F11" s="50"/>
      <c r="G11" s="50"/>
    </row>
    <row r="12" spans="1:7" s="6" customFormat="1" ht="18">
      <c r="A12" s="1"/>
      <c r="B12" s="88" t="s">
        <v>39</v>
      </c>
      <c r="C12" s="89"/>
      <c r="D12" s="89"/>
      <c r="E12" s="89"/>
      <c r="F12" s="89"/>
      <c r="G12" s="89"/>
    </row>
    <row r="13" spans="1:7" s="50" customFormat="1" ht="14.25">
      <c r="A13" s="58"/>
      <c r="B13" s="78" t="s">
        <v>49</v>
      </c>
      <c r="C13" s="78" t="s">
        <v>50</v>
      </c>
      <c r="D13" s="79"/>
      <c r="E13" s="80"/>
      <c r="F13" s="78" t="s">
        <v>49</v>
      </c>
      <c r="G13" s="78" t="s">
        <v>50</v>
      </c>
    </row>
    <row r="14" spans="1:7" ht="14.25">
      <c r="B14" s="90">
        <v>300</v>
      </c>
      <c r="C14" s="90">
        <v>278</v>
      </c>
      <c r="D14" s="91" t="s">
        <v>84</v>
      </c>
      <c r="E14" s="92">
        <v>5</v>
      </c>
      <c r="F14" s="93">
        <f>B14*E14</f>
        <v>1500</v>
      </c>
      <c r="G14" s="93">
        <f>C14*E14</f>
        <v>1390</v>
      </c>
    </row>
    <row r="15" spans="1:7" ht="14.25">
      <c r="B15" s="51">
        <v>197</v>
      </c>
      <c r="C15" s="51">
        <v>195</v>
      </c>
      <c r="D15" s="94" t="s">
        <v>85</v>
      </c>
      <c r="E15" s="95">
        <v>2</v>
      </c>
      <c r="F15" s="96">
        <f>B15*E15</f>
        <v>394</v>
      </c>
      <c r="G15" s="96">
        <f>C15*E15</f>
        <v>390</v>
      </c>
    </row>
    <row r="16" spans="1:7" ht="14.25">
      <c r="B16" s="97">
        <v>42</v>
      </c>
      <c r="C16" s="97">
        <v>51</v>
      </c>
      <c r="D16" s="98" t="s">
        <v>86</v>
      </c>
      <c r="E16" s="99">
        <v>1</v>
      </c>
      <c r="F16" s="100">
        <f>B16*E16</f>
        <v>42</v>
      </c>
      <c r="G16" s="100">
        <f>C16*E16</f>
        <v>51</v>
      </c>
    </row>
    <row r="17" spans="1:7" ht="15.75">
      <c r="B17" s="101"/>
      <c r="C17" s="101"/>
      <c r="D17" s="101"/>
      <c r="E17" s="101"/>
      <c r="F17" s="60">
        <f>SUM(F14:F16)</f>
        <v>1936</v>
      </c>
      <c r="G17" s="60">
        <f>SUM(G14:G16)</f>
        <v>1831</v>
      </c>
    </row>
    <row r="18" spans="1:7" ht="14.25">
      <c r="B18" s="124"/>
      <c r="C18" s="124"/>
      <c r="D18" s="124"/>
      <c r="E18" s="124"/>
      <c r="F18" s="124"/>
      <c r="G18" s="124"/>
    </row>
    <row r="19" spans="1:7" s="6" customFormat="1" ht="18">
      <c r="A19" s="1"/>
      <c r="B19" s="88" t="s">
        <v>41</v>
      </c>
      <c r="C19" s="102"/>
      <c r="D19" s="102"/>
      <c r="E19" s="102"/>
      <c r="F19" s="102"/>
      <c r="G19" s="102"/>
    </row>
    <row r="20" spans="1:7" s="50" customFormat="1" ht="14.25">
      <c r="A20" s="58"/>
      <c r="B20" s="78" t="s">
        <v>49</v>
      </c>
      <c r="C20" s="78" t="s">
        <v>50</v>
      </c>
      <c r="D20" s="79"/>
      <c r="E20" s="80"/>
      <c r="F20" s="78" t="s">
        <v>49</v>
      </c>
      <c r="G20" s="78" t="s">
        <v>50</v>
      </c>
    </row>
    <row r="21" spans="1:7" ht="14.25">
      <c r="B21" s="103"/>
      <c r="C21" s="103"/>
      <c r="D21" s="104" t="s">
        <v>87</v>
      </c>
      <c r="E21" s="105"/>
      <c r="F21" s="93">
        <f>B21*E21</f>
        <v>0</v>
      </c>
      <c r="G21" s="93">
        <f>C21*E21</f>
        <v>0</v>
      </c>
    </row>
    <row r="22" spans="1:7" ht="14.25">
      <c r="B22" s="106"/>
      <c r="C22" s="106"/>
      <c r="D22" s="107" t="s">
        <v>88</v>
      </c>
      <c r="E22" s="108"/>
      <c r="F22" s="96">
        <f>B22*E22</f>
        <v>0</v>
      </c>
      <c r="G22" s="96">
        <f>C22*E22</f>
        <v>0</v>
      </c>
    </row>
    <row r="23" spans="1:7" ht="14.25">
      <c r="B23" s="109"/>
      <c r="C23" s="109"/>
      <c r="D23" s="110" t="s">
        <v>89</v>
      </c>
      <c r="E23" s="111"/>
      <c r="F23" s="100">
        <f>B23*E23</f>
        <v>0</v>
      </c>
      <c r="G23" s="100">
        <f>C23*E23</f>
        <v>0</v>
      </c>
    </row>
    <row r="24" spans="1:7" ht="15.75">
      <c r="B24" s="101"/>
      <c r="C24" s="101"/>
      <c r="D24" s="101"/>
      <c r="E24" s="101"/>
      <c r="F24" s="60">
        <f>SUM(F21:F23)</f>
        <v>0</v>
      </c>
      <c r="G24" s="60">
        <f>SUM(G21:G23)</f>
        <v>0</v>
      </c>
    </row>
    <row r="25" spans="1:7" ht="14.25">
      <c r="B25" s="124"/>
      <c r="C25" s="124"/>
      <c r="D25" s="124"/>
      <c r="E25" s="124"/>
      <c r="F25" s="124"/>
      <c r="G25" s="124"/>
    </row>
    <row r="26" spans="1:7" s="6" customFormat="1" ht="18">
      <c r="A26" s="1"/>
      <c r="B26" s="88" t="s">
        <v>42</v>
      </c>
      <c r="C26" s="102"/>
      <c r="D26" s="102"/>
      <c r="E26" s="102"/>
      <c r="F26" s="102"/>
      <c r="G26" s="102"/>
    </row>
    <row r="27" spans="1:7" s="50" customFormat="1" ht="14.25">
      <c r="A27" s="58"/>
      <c r="B27" s="78" t="s">
        <v>49</v>
      </c>
      <c r="C27" s="78" t="s">
        <v>50</v>
      </c>
      <c r="D27" s="79"/>
      <c r="E27" s="80"/>
      <c r="F27" s="78" t="s">
        <v>49</v>
      </c>
      <c r="G27" s="78" t="s">
        <v>50</v>
      </c>
    </row>
    <row r="28" spans="1:7" ht="14.25">
      <c r="B28" s="103"/>
      <c r="C28" s="103"/>
      <c r="D28" s="91" t="s">
        <v>90</v>
      </c>
      <c r="E28" s="105"/>
      <c r="F28" s="93">
        <f>B28*E28</f>
        <v>0</v>
      </c>
      <c r="G28" s="93">
        <f>C28*E28</f>
        <v>0</v>
      </c>
    </row>
    <row r="29" spans="1:7" ht="14.25">
      <c r="B29" s="106"/>
      <c r="C29" s="106"/>
      <c r="D29" s="94" t="s">
        <v>91</v>
      </c>
      <c r="E29" s="108"/>
      <c r="F29" s="96">
        <f>B29*E29</f>
        <v>0</v>
      </c>
      <c r="G29" s="96">
        <f>C29*E29</f>
        <v>0</v>
      </c>
    </row>
    <row r="30" spans="1:7" ht="14.25">
      <c r="B30" s="112"/>
      <c r="C30" s="112"/>
      <c r="D30" s="98" t="s">
        <v>92</v>
      </c>
      <c r="E30" s="111"/>
      <c r="F30" s="100">
        <f>B30*E30</f>
        <v>0</v>
      </c>
      <c r="G30" s="100">
        <f>C30*E30</f>
        <v>0</v>
      </c>
    </row>
    <row r="31" spans="1:7" ht="15.75">
      <c r="B31" s="101"/>
      <c r="C31" s="101"/>
      <c r="D31" s="101"/>
      <c r="E31" s="101"/>
      <c r="F31" s="60">
        <f>SUM(F28:F30)</f>
        <v>0</v>
      </c>
      <c r="G31" s="60">
        <f>SUM(G28:G30)</f>
        <v>0</v>
      </c>
    </row>
    <row r="32" spans="1:7" ht="14.25">
      <c r="B32" s="124"/>
      <c r="C32" s="124"/>
      <c r="D32" s="124"/>
      <c r="E32" s="124"/>
      <c r="F32" s="124"/>
      <c r="G32" s="124"/>
    </row>
    <row r="33" spans="1:7" s="6" customFormat="1" ht="18">
      <c r="A33" s="1"/>
      <c r="B33" s="88" t="s">
        <v>43</v>
      </c>
      <c r="C33" s="102"/>
      <c r="D33" s="102"/>
      <c r="E33" s="102"/>
      <c r="F33" s="102"/>
      <c r="G33" s="102"/>
    </row>
    <row r="34" spans="1:7" s="50" customFormat="1" ht="14.25">
      <c r="A34" s="58"/>
      <c r="B34" s="78" t="s">
        <v>49</v>
      </c>
      <c r="C34" s="78" t="s">
        <v>50</v>
      </c>
      <c r="D34" s="79"/>
      <c r="E34" s="80"/>
      <c r="F34" s="78" t="s">
        <v>49</v>
      </c>
      <c r="G34" s="78" t="s">
        <v>50</v>
      </c>
    </row>
    <row r="35" spans="1:7" ht="14.25">
      <c r="B35" s="103"/>
      <c r="C35" s="103"/>
      <c r="D35" s="113" t="s">
        <v>93</v>
      </c>
      <c r="E35" s="105"/>
      <c r="F35" s="93">
        <f>B35*E35</f>
        <v>0</v>
      </c>
      <c r="G35" s="93">
        <f>C35*E35</f>
        <v>0</v>
      </c>
    </row>
    <row r="36" spans="1:7" ht="14.25">
      <c r="B36" s="106"/>
      <c r="C36" s="106"/>
      <c r="D36" s="114" t="s">
        <v>93</v>
      </c>
      <c r="E36" s="108"/>
      <c r="F36" s="96">
        <f>B36*E36</f>
        <v>0</v>
      </c>
      <c r="G36" s="96">
        <f>C36*E36</f>
        <v>0</v>
      </c>
    </row>
    <row r="37" spans="1:7" ht="14.25">
      <c r="B37" s="103"/>
      <c r="C37" s="103"/>
      <c r="D37" s="113" t="s">
        <v>93</v>
      </c>
      <c r="E37" s="105"/>
      <c r="F37" s="93">
        <f>B37*E37</f>
        <v>0</v>
      </c>
      <c r="G37" s="93">
        <f>C37*E37</f>
        <v>0</v>
      </c>
    </row>
    <row r="38" spans="1:7" ht="14.25">
      <c r="B38" s="115"/>
      <c r="C38" s="115"/>
      <c r="D38" s="116" t="s">
        <v>93</v>
      </c>
      <c r="E38" s="117"/>
      <c r="F38" s="118">
        <f>B38*E38</f>
        <v>0</v>
      </c>
      <c r="G38" s="118">
        <f>C38*E38</f>
        <v>0</v>
      </c>
    </row>
    <row r="39" spans="1:7" ht="15.75">
      <c r="B39" s="101"/>
      <c r="C39" s="101"/>
      <c r="D39" s="101"/>
      <c r="E39" s="101"/>
      <c r="F39" s="60">
        <f>SUM(F35:F38)</f>
        <v>0</v>
      </c>
      <c r="G39" s="60">
        <f>SUM(G35:G38)</f>
        <v>0</v>
      </c>
    </row>
    <row r="40" spans="1:7">
      <c r="B40" s="32"/>
      <c r="C40" s="32"/>
      <c r="D40" s="32"/>
      <c r="E40" s="3"/>
      <c r="F40" s="32"/>
      <c r="G40" s="32"/>
    </row>
  </sheetData>
  <mergeCells count="4">
    <mergeCell ref="B1:G1"/>
    <mergeCell ref="B7:E7"/>
    <mergeCell ref="F7:G7"/>
    <mergeCell ref="B2:G6"/>
  </mergeCells>
  <phoneticPr fontId="2" type="noConversion"/>
  <conditionalFormatting sqref="G10">
    <cfRule type="dataBar" priority="35">
      <dataBar>
        <cfvo type="num" val="0"/>
        <cfvo type="num" val="#REF!"/>
        <color rgb="FFFFB628"/>
      </dataBar>
      <extLst>
        <ext xmlns:x14="http://schemas.microsoft.com/office/spreadsheetml/2009/9/main" uri="{B025F937-C7B1-47D3-B67F-A62EFF666E3E}">
          <x14:id>{9512565A-077C-4594-AA99-28941B7B8FEF}</x14:id>
        </ext>
      </extLst>
    </cfRule>
  </conditionalFormatting>
  <pageMargins left="1" right="1" top="0.75" bottom="1" header="0.5" footer="0.5"/>
  <pageSetup scale="99" orientation="landscape"/>
  <headerFooter alignWithMargins="0"/>
  <ignoredErrors>
    <ignoredError sqref="F21:F23 G21:G23 F28:F30 G28:G30 F35:F38 G35:G38" emptyCellReferenc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2565A-077C-4594-AA99-28941B7B8FEF}">
            <x14:dataBar gradient="0" negativeBarColorSameAsPositive="1" axisPosition="none">
              <x14:cfvo type="num">
                <xm:f>0</xm:f>
              </x14:cfvo>
              <x14:cfvo type="num">
                <xm:f>#REF!</xm:f>
              </x14:cfvo>
            </x14:dataBar>
          </x14:cfRule>
          <xm:sqref>G10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showGridLines="0" zoomScaleNormal="100" workbookViewId="0"/>
  </sheetViews>
  <sheetFormatPr defaultColWidth="9" defaultRowHeight="13.15"/>
  <cols>
    <col min="1" max="1" width="3.1875" style="1" customWidth="1"/>
    <col min="2" max="2" width="16.625" style="1" customWidth="1"/>
    <col min="3" max="3" width="16.125" style="1" customWidth="1"/>
    <col min="4" max="10" width="11.5" style="1" customWidth="1"/>
    <col min="11" max="11" width="7.1875" style="1" customWidth="1"/>
    <col min="12" max="12" width="23.6875" style="1" customWidth="1"/>
    <col min="13" max="13" width="18.625" style="1" customWidth="1"/>
    <col min="14" max="16384" width="9" style="1"/>
  </cols>
  <sheetData>
    <row r="1" spans="1:13" s="17" customFormat="1" ht="15" customHeight="1">
      <c r="A1" s="1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s="17" customFormat="1" ht="18" customHeight="1">
      <c r="A2" s="10"/>
      <c r="B2" s="204" t="s">
        <v>94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13" s="17" customFormat="1" ht="18" customHeight="1">
      <c r="A3" s="10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</row>
    <row r="4" spans="1:13" s="17" customFormat="1" ht="18" customHeight="1">
      <c r="A4" s="10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</row>
    <row r="5" spans="1:13" s="17" customFormat="1" ht="18" customHeight="1">
      <c r="A5" s="10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</row>
    <row r="6" spans="1:13" s="17" customFormat="1" ht="33" customHeight="1">
      <c r="A6" s="10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</row>
    <row r="7" spans="1:13" s="17" customFormat="1" ht="12" customHeight="1">
      <c r="A7" s="10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0"/>
      <c r="M7" s="200"/>
    </row>
    <row r="8" spans="1:13" ht="9.9499999999999993" customHeight="1">
      <c r="A8"/>
      <c r="B8"/>
      <c r="C8"/>
      <c r="D8"/>
      <c r="E8"/>
      <c r="F8"/>
      <c r="G8"/>
      <c r="H8"/>
      <c r="I8"/>
      <c r="J8"/>
      <c r="K8"/>
      <c r="L8"/>
      <c r="M8"/>
    </row>
    <row r="9" spans="1:13" ht="9.75" customHeight="1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8" customHeight="1"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 t="s">
        <v>49</v>
      </c>
      <c r="M10" s="127" t="s">
        <v>50</v>
      </c>
    </row>
    <row r="11" spans="1:13" ht="18" customHeight="1">
      <c r="A11" s="2"/>
      <c r="B11" s="119" t="s">
        <v>95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1">
        <f>Income!F10</f>
        <v>1936</v>
      </c>
      <c r="M11" s="121">
        <f>Income!G10</f>
        <v>1831</v>
      </c>
    </row>
    <row r="12" spans="1:13" ht="18" customHeight="1">
      <c r="B12" s="125" t="s">
        <v>96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6">
        <f>Expenses!G12</f>
        <v>1145</v>
      </c>
      <c r="M12" s="126">
        <f>Expenses!H12</f>
        <v>395</v>
      </c>
    </row>
    <row r="13" spans="1:13" ht="18" customHeight="1">
      <c r="B13" s="60" t="s">
        <v>97</v>
      </c>
      <c r="C13" s="85"/>
      <c r="D13" s="85"/>
      <c r="E13" s="85"/>
      <c r="F13" s="85"/>
      <c r="G13" s="85"/>
      <c r="H13" s="85"/>
      <c r="I13" s="85"/>
      <c r="J13" s="85"/>
      <c r="K13" s="85"/>
      <c r="L13" s="60">
        <f>L11-L12</f>
        <v>791</v>
      </c>
      <c r="M13" s="60">
        <f>M11-M12</f>
        <v>1436</v>
      </c>
    </row>
    <row r="14" spans="1:13" ht="18" customHeight="1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</sheetData>
  <mergeCells count="4">
    <mergeCell ref="B1:M1"/>
    <mergeCell ref="B7:K7"/>
    <mergeCell ref="L7:M7"/>
    <mergeCell ref="B2:M6"/>
  </mergeCells>
  <phoneticPr fontId="2" type="noConversion"/>
  <pageMargins left="1" right="0.75" top="0.75" bottom="1" header="0.5" footer="0.5"/>
  <pageSetup orientation="landscape"/>
  <headerFooter alignWithMargins="0"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TM44917183</ap:Template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ap:HeadingPairs>
  <ap:TitlesOfParts>
    <vt:vector baseType="lpstr" size="7">
      <vt:lpstr>Event Planner</vt:lpstr>
      <vt:lpstr>Expenses</vt:lpstr>
      <vt:lpstr>Income</vt:lpstr>
      <vt:lpstr>Summary</vt:lpstr>
      <vt:lpstr>Income!Print_Area</vt:lpstr>
      <vt:lpstr>Summary!Print_Area</vt:lpstr>
      <vt:lpstr>'Event Planner'!StartDate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2022-01-04T18:54:31Z</dcterms:created>
  <dcterms:modified xsi:type="dcterms:W3CDTF">2022-01-04T18:55:18Z</dcterms:modified>
  <cp:category/>
  <cp:contentStatus/>
</cp:coreProperties>
</file>