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ml.chartshapes+xml"/>
  <Override PartName="/xl/charts/chartEx2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publishItems="1"/>
  <mc:AlternateContent xmlns:mc="http://schemas.openxmlformats.org/markup-compatibility/2006">
    <mc:Choice Requires="x15">
      <x15ac:absPath xmlns:x15ac="http://schemas.microsoft.com/office/spreadsheetml/2010/11/ac" url="C:\Users\aadil\Desktop\Excel_Projects\Project_2\"/>
    </mc:Choice>
  </mc:AlternateContent>
  <xr:revisionPtr revIDLastSave="0" documentId="13_ncr:1_{72ECBF46-3154-449B-99D1-805AC7CE2C1F}" xr6:coauthVersionLast="47" xr6:coauthVersionMax="47" xr10:uidLastSave="{00000000-0000-0000-0000-000000000000}"/>
  <bookViews>
    <workbookView xWindow="28635" yWindow="-165" windowWidth="20730" windowHeight="11130" firstSheet="1" activeTab="4" xr2:uid="{DB438AB8-0F60-4224-9C67-97043B861F24}"/>
  </bookViews>
  <sheets>
    <sheet name="Instructions" sheetId="2" r:id="rId1"/>
    <sheet name="Data" sheetId="1" r:id="rId2"/>
    <sheet name="Data_Prep" sheetId="4" r:id="rId3"/>
    <sheet name="pivot_charts" sheetId="6" r:id="rId4"/>
    <sheet name="Dashboard" sheetId="7" r:id="rId5"/>
  </sheets>
  <externalReferences>
    <externalReference r:id="rId6"/>
  </externalReferences>
  <definedNames>
    <definedName name="_xlnm._FilterDatabase" localSheetId="1" hidden="1">Data!$A$1:$F$1919</definedName>
    <definedName name="_xlchart.v5.0" hidden="1">Data_Prep!$AZ$2</definedName>
    <definedName name="_xlchart.v5.1" hidden="1">Data_Prep!$AZ$3:$AZ$50</definedName>
    <definedName name="_xlchart.v5.10" hidden="1">Data_Prep!$AZ$2</definedName>
    <definedName name="_xlchart.v5.11" hidden="1">Data_Prep!$AZ$3:$AZ$50</definedName>
    <definedName name="_xlchart.v5.12" hidden="1">Data_Prep!$BE$2</definedName>
    <definedName name="_xlchart.v5.13" hidden="1">Data_Prep!$BE$3:$BE$50</definedName>
    <definedName name="_xlchart.v5.14" hidden="1">Data_Prep!$AZ$2</definedName>
    <definedName name="_xlchart.v5.15" hidden="1">Data_Prep!$AZ$3:$AZ$50</definedName>
    <definedName name="_xlchart.v5.16" hidden="1">Data_Prep!$BE$2</definedName>
    <definedName name="_xlchart.v5.17" hidden="1">Data_Prep!$BE$3:$BE$50</definedName>
    <definedName name="_xlchart.v5.2" hidden="1">Data_Prep!$BE$1</definedName>
    <definedName name="_xlchart.v5.3" hidden="1">Data_Prep!$BE$2</definedName>
    <definedName name="_xlchart.v5.4" hidden="1">Data_Prep!$BE$3:$BE$50</definedName>
    <definedName name="_xlchart.v5.5" hidden="1">Data_Prep!$AZ$2</definedName>
    <definedName name="_xlchart.v5.6" hidden="1">Data_Prep!$AZ$3:$AZ$50</definedName>
    <definedName name="_xlchart.v5.7" hidden="1">Data_Prep!$BE$1</definedName>
    <definedName name="_xlchart.v5.8" hidden="1">Data_Prep!$BE$2</definedName>
    <definedName name="_xlchart.v5.9" hidden="1">Data_Prep!$BE$3:$BE$50</definedName>
    <definedName name="Average_Wages">Data_Prep!$BD$3:$BD$50</definedName>
    <definedName name="Employement_percentage">Data_Prep!$BC$3:$BC$50</definedName>
    <definedName name="Z_948164EF_B902_4A6C_8E3C_A935061C5153_.wvu.FilterData" localSheetId="1" hidden="1">Data!$A$1:$F$1919</definedName>
    <definedName name="Z_A1F01C08_243B_48FC_94A8_F102AEB1706D_.wvu.FilterData" localSheetId="1" hidden="1">Data!$A$1:$F$1919</definedName>
  </definedNames>
  <calcPr calcId="191029"/>
  <customWorkbookViews>
    <customWorkbookView name="Dashboard" guid="{948164EF-B902-4A6C-8E3C-A935061C5153}" maximized="1" xWindow="-8" yWindow="-8" windowWidth="1936" windowHeight="1056" activeSheetId="8" showFormulaBar="0"/>
    <customWorkbookView name="ShowAllWorksheets" guid="{A1F01C08-243B-48FC-94A8-F102AEB1706D}" maximized="1" xWindow="-8" yWindow="-8" windowWidth="1936" windowHeight="1056" activeSheetId="8" showFormulaBar="0"/>
  </customWorkbookViews>
  <pivotCaches>
    <pivotCache cacheId="12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4" l="1"/>
  <c r="AD6" i="4" s="1"/>
  <c r="C30" i="4"/>
  <c r="R9" i="4" s="1"/>
  <c r="BQ5" i="4"/>
  <c r="BE7" i="4" s="1"/>
  <c r="C29" i="4"/>
  <c r="BE14" i="4"/>
  <c r="BE18" i="4"/>
  <c r="BE19" i="4"/>
  <c r="BE22" i="4"/>
  <c r="BE23" i="4"/>
  <c r="BE26" i="4"/>
  <c r="BE27" i="4"/>
  <c r="BE30" i="4"/>
  <c r="BE31" i="4"/>
  <c r="BE34" i="4"/>
  <c r="BE35" i="4"/>
  <c r="BE38" i="4"/>
  <c r="BE39" i="4"/>
  <c r="BE42" i="4"/>
  <c r="BE43" i="4"/>
  <c r="BE46" i="4"/>
  <c r="BE47" i="4"/>
  <c r="BE50" i="4"/>
  <c r="BE3" i="4"/>
  <c r="BD4" i="4"/>
  <c r="BD5" i="4"/>
  <c r="BD6" i="4"/>
  <c r="BD7" i="4"/>
  <c r="BD8" i="4"/>
  <c r="BD9" i="4"/>
  <c r="BD10" i="4"/>
  <c r="BD11" i="4"/>
  <c r="BD12" i="4"/>
  <c r="BD13" i="4"/>
  <c r="BD14" i="4"/>
  <c r="BD15" i="4"/>
  <c r="BD16" i="4"/>
  <c r="BD17" i="4"/>
  <c r="BD18" i="4"/>
  <c r="BD19" i="4"/>
  <c r="BD20" i="4"/>
  <c r="BD21" i="4"/>
  <c r="BD22" i="4"/>
  <c r="BD23" i="4"/>
  <c r="BD24" i="4"/>
  <c r="BD25" i="4"/>
  <c r="BD26" i="4"/>
  <c r="BD27" i="4"/>
  <c r="BD28" i="4"/>
  <c r="BD29" i="4"/>
  <c r="BD30" i="4"/>
  <c r="BD31" i="4"/>
  <c r="BD32" i="4"/>
  <c r="BD33" i="4"/>
  <c r="BD34" i="4"/>
  <c r="BD35" i="4"/>
  <c r="BD36" i="4"/>
  <c r="BD37" i="4"/>
  <c r="BD38" i="4"/>
  <c r="BD39" i="4"/>
  <c r="BD40" i="4"/>
  <c r="BD41" i="4"/>
  <c r="BD42" i="4"/>
  <c r="BD43" i="4"/>
  <c r="BD44" i="4"/>
  <c r="BD45" i="4"/>
  <c r="BD46" i="4"/>
  <c r="BD47" i="4"/>
  <c r="BD48" i="4"/>
  <c r="BD49" i="4"/>
  <c r="BD50" i="4"/>
  <c r="BD3" i="4"/>
  <c r="BB4" i="4"/>
  <c r="BB5" i="4"/>
  <c r="BB6" i="4"/>
  <c r="BB7" i="4"/>
  <c r="BB8" i="4"/>
  <c r="BB9" i="4"/>
  <c r="BB10" i="4"/>
  <c r="BB11" i="4"/>
  <c r="BB12" i="4"/>
  <c r="BB13" i="4"/>
  <c r="BB14" i="4"/>
  <c r="BB15" i="4"/>
  <c r="BB16" i="4"/>
  <c r="BB17" i="4"/>
  <c r="BB18" i="4"/>
  <c r="BB19" i="4"/>
  <c r="BB20" i="4"/>
  <c r="BB21" i="4"/>
  <c r="BB22" i="4"/>
  <c r="BB23" i="4"/>
  <c r="BB24" i="4"/>
  <c r="BB25" i="4"/>
  <c r="BB26" i="4"/>
  <c r="BB27" i="4"/>
  <c r="BB28" i="4"/>
  <c r="BB29" i="4"/>
  <c r="BB30" i="4"/>
  <c r="BB31" i="4"/>
  <c r="BB32" i="4"/>
  <c r="BB33" i="4"/>
  <c r="BB34" i="4"/>
  <c r="BB35" i="4"/>
  <c r="BB36" i="4"/>
  <c r="BB37" i="4"/>
  <c r="BB38" i="4"/>
  <c r="BB39" i="4"/>
  <c r="BB40" i="4"/>
  <c r="BB41" i="4"/>
  <c r="BB42" i="4"/>
  <c r="BB43" i="4"/>
  <c r="BB44" i="4"/>
  <c r="BB45" i="4"/>
  <c r="BB46" i="4"/>
  <c r="BB47" i="4"/>
  <c r="BB48" i="4"/>
  <c r="BB49" i="4"/>
  <c r="BB50" i="4"/>
  <c r="BB3" i="4"/>
  <c r="BA4" i="4"/>
  <c r="BC4" i="4" s="1"/>
  <c r="BA5" i="4"/>
  <c r="BC5" i="4" s="1"/>
  <c r="BA6" i="4"/>
  <c r="BC6" i="4" s="1"/>
  <c r="BA7" i="4"/>
  <c r="BC7" i="4" s="1"/>
  <c r="BA8" i="4"/>
  <c r="BC8" i="4" s="1"/>
  <c r="BA9" i="4"/>
  <c r="BC9" i="4" s="1"/>
  <c r="BA10" i="4"/>
  <c r="BC10" i="4" s="1"/>
  <c r="BA11" i="4"/>
  <c r="BC11" i="4" s="1"/>
  <c r="BA12" i="4"/>
  <c r="BC12" i="4" s="1"/>
  <c r="BA13" i="4"/>
  <c r="BC13" i="4" s="1"/>
  <c r="BA14" i="4"/>
  <c r="BC14" i="4" s="1"/>
  <c r="BA15" i="4"/>
  <c r="BC15" i="4" s="1"/>
  <c r="BA16" i="4"/>
  <c r="BC16" i="4" s="1"/>
  <c r="BA17" i="4"/>
  <c r="BC17" i="4" s="1"/>
  <c r="BA18" i="4"/>
  <c r="BC18" i="4" s="1"/>
  <c r="BA19" i="4"/>
  <c r="BC19" i="4" s="1"/>
  <c r="BA20" i="4"/>
  <c r="BC20" i="4" s="1"/>
  <c r="BA21" i="4"/>
  <c r="BC21" i="4" s="1"/>
  <c r="BA22" i="4"/>
  <c r="BC22" i="4" s="1"/>
  <c r="BA23" i="4"/>
  <c r="BC23" i="4" s="1"/>
  <c r="BA24" i="4"/>
  <c r="BC24" i="4" s="1"/>
  <c r="BA25" i="4"/>
  <c r="BC25" i="4" s="1"/>
  <c r="BA26" i="4"/>
  <c r="BC26" i="4" s="1"/>
  <c r="BA27" i="4"/>
  <c r="BC27" i="4" s="1"/>
  <c r="BA28" i="4"/>
  <c r="BC28" i="4" s="1"/>
  <c r="BA29" i="4"/>
  <c r="BC29" i="4" s="1"/>
  <c r="BA30" i="4"/>
  <c r="BC30" i="4" s="1"/>
  <c r="BA31" i="4"/>
  <c r="BC31" i="4" s="1"/>
  <c r="BA32" i="4"/>
  <c r="BC32" i="4" s="1"/>
  <c r="BA33" i="4"/>
  <c r="BC33" i="4" s="1"/>
  <c r="BA34" i="4"/>
  <c r="BC34" i="4" s="1"/>
  <c r="BA35" i="4"/>
  <c r="BC35" i="4" s="1"/>
  <c r="BA36" i="4"/>
  <c r="BC36" i="4" s="1"/>
  <c r="BA37" i="4"/>
  <c r="BC37" i="4" s="1"/>
  <c r="BA38" i="4"/>
  <c r="BC38" i="4" s="1"/>
  <c r="BA39" i="4"/>
  <c r="BC39" i="4" s="1"/>
  <c r="BA40" i="4"/>
  <c r="BC40" i="4" s="1"/>
  <c r="BA41" i="4"/>
  <c r="BC41" i="4" s="1"/>
  <c r="BA42" i="4"/>
  <c r="BC42" i="4" s="1"/>
  <c r="BA43" i="4"/>
  <c r="BC43" i="4" s="1"/>
  <c r="BA44" i="4"/>
  <c r="BC44" i="4" s="1"/>
  <c r="BA45" i="4"/>
  <c r="BC45" i="4" s="1"/>
  <c r="BA46" i="4"/>
  <c r="BC46" i="4" s="1"/>
  <c r="BA47" i="4"/>
  <c r="BC47" i="4" s="1"/>
  <c r="BA48" i="4"/>
  <c r="BC48" i="4" s="1"/>
  <c r="BA49" i="4"/>
  <c r="BC49" i="4" s="1"/>
  <c r="BA50" i="4"/>
  <c r="BC50" i="4" s="1"/>
  <c r="BA3" i="4"/>
  <c r="BC3" i="4" s="1"/>
  <c r="AU4" i="4"/>
  <c r="AU5" i="4"/>
  <c r="AU6" i="4"/>
  <c r="AU7" i="4"/>
  <c r="AU8" i="4"/>
  <c r="AU9" i="4"/>
  <c r="AU10" i="4"/>
  <c r="AU11" i="4"/>
  <c r="AU12" i="4"/>
  <c r="AU13" i="4"/>
  <c r="AU14" i="4"/>
  <c r="AU15" i="4"/>
  <c r="AU16" i="4"/>
  <c r="AU17" i="4"/>
  <c r="AU18" i="4"/>
  <c r="AU19" i="4"/>
  <c r="AU20" i="4"/>
  <c r="AU21" i="4"/>
  <c r="AU22" i="4"/>
  <c r="AU23" i="4"/>
  <c r="AU24" i="4"/>
  <c r="AU25" i="4"/>
  <c r="AU26" i="4"/>
  <c r="AU27" i="4"/>
  <c r="AU28" i="4"/>
  <c r="AU29" i="4"/>
  <c r="AU30" i="4"/>
  <c r="AU31" i="4"/>
  <c r="AU32" i="4"/>
  <c r="AU33" i="4"/>
  <c r="AU34" i="4"/>
  <c r="AU35" i="4"/>
  <c r="AU36" i="4"/>
  <c r="AU37" i="4"/>
  <c r="AU38" i="4"/>
  <c r="AU39" i="4"/>
  <c r="AU40" i="4"/>
  <c r="AU41" i="4"/>
  <c r="AU42" i="4"/>
  <c r="AU43" i="4"/>
  <c r="AU44" i="4"/>
  <c r="AU45" i="4"/>
  <c r="AU46" i="4"/>
  <c r="AU47" i="4"/>
  <c r="AU48" i="4"/>
  <c r="AU49" i="4"/>
  <c r="AU50" i="4"/>
  <c r="AU3" i="4"/>
  <c r="AD5" i="4"/>
  <c r="AE4" i="4"/>
  <c r="AE5" i="4"/>
  <c r="AE6" i="4"/>
  <c r="AE3" i="4"/>
  <c r="R8" i="4"/>
  <c r="R17" i="4" s="1"/>
  <c r="R11" i="4"/>
  <c r="R6" i="4"/>
  <c r="R7" i="4"/>
  <c r="R12" i="4"/>
  <c r="R10" i="4"/>
  <c r="R3" i="4"/>
  <c r="R5" i="4"/>
  <c r="H19" i="4"/>
  <c r="H20" i="4"/>
  <c r="H21" i="4"/>
  <c r="H22" i="4"/>
  <c r="H23" i="4"/>
  <c r="H24" i="4"/>
  <c r="H25" i="4"/>
  <c r="H26" i="4"/>
  <c r="H27" i="4"/>
  <c r="H18" i="4"/>
  <c r="C17" i="4"/>
  <c r="AD4" i="4" l="1"/>
  <c r="AD3" i="4"/>
  <c r="R4" i="4"/>
  <c r="R18" i="4" s="1"/>
  <c r="BE11" i="4"/>
  <c r="BE10" i="4"/>
  <c r="BE15" i="4"/>
  <c r="BE49" i="4"/>
  <c r="BE45" i="4"/>
  <c r="BE41" i="4"/>
  <c r="BE37" i="4"/>
  <c r="BE33" i="4"/>
  <c r="BE29" i="4"/>
  <c r="BE25" i="4"/>
  <c r="BE21" i="4"/>
  <c r="BE17" i="4"/>
  <c r="BE13" i="4"/>
  <c r="BE8" i="4"/>
  <c r="BE2" i="4"/>
  <c r="BE48" i="4"/>
  <c r="BE44" i="4"/>
  <c r="BE40" i="4"/>
  <c r="BE36" i="4"/>
  <c r="BE32" i="4"/>
  <c r="BE28" i="4"/>
  <c r="BE24" i="4"/>
  <c r="BE20" i="4"/>
  <c r="BE16" i="4"/>
  <c r="BE12" i="4"/>
  <c r="BE6" i="4"/>
  <c r="BE5" i="4"/>
  <c r="BE9" i="4"/>
  <c r="BE4" i="4"/>
</calcChain>
</file>

<file path=xl/sharedStrings.xml><?xml version="1.0" encoding="utf-8"?>
<sst xmlns="http://schemas.openxmlformats.org/spreadsheetml/2006/main" count="4116" uniqueCount="96">
  <si>
    <t>State</t>
  </si>
  <si>
    <t>Alabama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</si>
  <si>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</si>
  <si>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</si>
  <si>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</si>
  <si>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</si>
  <si>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</si>
  <si>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</si>
  <si>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</si>
  <si>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</si>
  <si>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</si>
  <si>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</si>
  <si>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</si>
  <si>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</si>
  <si>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</si>
  <si>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</si>
  <si>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</si>
  <si>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</si>
  <si>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</si>
  <si>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</si>
  <si>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</si>
  <si>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</si>
  <si>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</si>
  <si>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</si>
  <si>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</si>
  <si>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</si>
  <si>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</si>
  <si>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</si>
  <si>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</si>
  <si>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</si>
  <si>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</si>
  <si>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</si>
  <si>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</si>
  <si>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</si>
  <si>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</si>
  <si>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</si>
  <si>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</si>
  <si>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</si>
  <si>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</si>
  <si>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</si>
  <si>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</si>
  <si>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</si>
  <si>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</si>
  <si>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</si>
  <si>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</si>
  <si>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</si>
  <si>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</si>
  <si>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</si>
  <si>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</si>
  <si>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Industry</t>
  </si>
  <si>
    <t>Year</t>
  </si>
  <si>
    <t>Construction</t>
  </si>
  <si>
    <t>Manufacturing</t>
  </si>
  <si>
    <t>Information</t>
  </si>
  <si>
    <t>Trade &amp; Transportation</t>
  </si>
  <si>
    <t>Natural Resources</t>
  </si>
  <si>
    <t>Finance</t>
  </si>
  <si>
    <t>Business Services</t>
  </si>
  <si>
    <t>Education &amp; Health</t>
  </si>
  <si>
    <t>Leisure &amp; Hospitality</t>
  </si>
  <si>
    <t>Other Services</t>
  </si>
  <si>
    <t>Establishments</t>
  </si>
  <si>
    <t>Employees</t>
  </si>
  <si>
    <t>Avg Annual Wage</t>
  </si>
  <si>
    <t>Row Labels</t>
  </si>
  <si>
    <t>Grand Total</t>
  </si>
  <si>
    <t>Sum of Employees</t>
  </si>
  <si>
    <t>selection</t>
  </si>
  <si>
    <t>INDUSTRY FILTER</t>
  </si>
  <si>
    <t>DATE FILTER</t>
  </si>
  <si>
    <t xml:space="preserve">current_year: </t>
  </si>
  <si>
    <t>PIVOT TABLE</t>
  </si>
  <si>
    <t>Average of Avg Annual Wage</t>
  </si>
  <si>
    <t>AVG WAGE BY INDUSTRY FOR  2020</t>
  </si>
  <si>
    <t>YEAR</t>
  </si>
  <si>
    <t>Selection</t>
  </si>
  <si>
    <t>STATE FILTER</t>
  </si>
  <si>
    <t>STATE</t>
  </si>
  <si>
    <t>INDUSTRY</t>
  </si>
  <si>
    <t>FILTERS DROPDOWN</t>
  </si>
  <si>
    <t>EMPLOYEES BY INDUSTRY</t>
  </si>
  <si>
    <t>EMOLOYEES BY INDUSTRY</t>
  </si>
  <si>
    <t>Others</t>
  </si>
  <si>
    <t>YEAR &amp; EMPLOYEE TRENDS</t>
  </si>
  <si>
    <t>Avg Wage</t>
  </si>
  <si>
    <t>FILTER_Industry</t>
  </si>
  <si>
    <t>Total_Employees</t>
  </si>
  <si>
    <t>COMPARISON BY STATE</t>
  </si>
  <si>
    <t>Employee</t>
  </si>
  <si>
    <t>Filters</t>
  </si>
  <si>
    <t>Population</t>
  </si>
  <si>
    <t>Employement_percentage</t>
  </si>
  <si>
    <t>Average_Wages</t>
  </si>
  <si>
    <t>MAP FILTER</t>
  </si>
  <si>
    <t>METRIC: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</si>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</sst>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"/>
    <numFmt numFmtId="167" formatCode="&quot;$&quot;#,##0.00"/>
    <numFmt numFmtId="168" formatCode="&quot;$&quot;#,##0,&quot;K&quot;"/>
    <numFmt numFmtId="172" formatCode="&quot;$&quot;0.000,&quot; K&quot;"/>
    <numFmt numFmtId="182" formatCode="0.00;&quot;$&quot;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 tint="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5">
    <xf numFmtId="0" fontId="0" fillId="0" borderId="0"/>
    <xf numFmtId="0" fontId="2" fillId="3" borderId="1" applyNumberFormat="0" applyAlignment="0" applyProtection="0"/>
    <xf numFmtId="0" fontId="3" fillId="4" borderId="2" applyNumberFormat="0" applyAlignment="0" applyProtection="0"/>
    <xf numFmtId="0" fontId="4" fillId="0" borderId="3" applyNumberFormat="0" applyFill="0" applyAlignment="0" applyProtection="0"/>
    <xf numFmtId="0" fontId="5" fillId="5" borderId="4" applyNumberFormat="0" applyAlignment="0" applyProtection="0"/>
  </cellStyleXfs>
  <cellXfs count="47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2" borderId="0" xfId="0" applyFont="1" applyFill="1"/>
    <xf numFmtId="0" fontId="0" fillId="0" borderId="5" xfId="0" applyFont="1" applyBorder="1"/>
    <xf numFmtId="0" fontId="0" fillId="0" borderId="6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1" fillId="6" borderId="8" xfId="0" applyFont="1" applyFill="1" applyBorder="1"/>
    <xf numFmtId="0" fontId="1" fillId="0" borderId="0" xfId="0" applyFont="1" applyAlignment="1">
      <alignment horizontal="right"/>
    </xf>
    <xf numFmtId="0" fontId="0" fillId="0" borderId="0" xfId="0" applyNumberFormat="1"/>
    <xf numFmtId="0" fontId="0" fillId="8" borderId="0" xfId="0" applyFill="1" applyAlignment="1">
      <alignment horizontal="centerContinuous"/>
    </xf>
    <xf numFmtId="0" fontId="0" fillId="7" borderId="0" xfId="0" applyFill="1" applyAlignment="1">
      <alignment horizontal="centerContinuous"/>
    </xf>
    <xf numFmtId="0" fontId="1" fillId="9" borderId="8" xfId="0" applyFont="1" applyFill="1" applyBorder="1"/>
    <xf numFmtId="0" fontId="1" fillId="8" borderId="0" xfId="0" applyFont="1" applyFill="1" applyAlignment="1">
      <alignment horizontal="centerContinuous"/>
    </xf>
    <xf numFmtId="0" fontId="5" fillId="11" borderId="0" xfId="0" applyFont="1" applyFill="1" applyAlignment="1">
      <alignment horizontal="centerContinuous"/>
    </xf>
    <xf numFmtId="0" fontId="1" fillId="6" borderId="0" xfId="0" applyFont="1" applyFill="1" applyBorder="1"/>
    <xf numFmtId="0" fontId="0" fillId="0" borderId="0" xfId="0" applyBorder="1"/>
    <xf numFmtId="0" fontId="0" fillId="12" borderId="0" xfId="0" applyFill="1"/>
    <xf numFmtId="167" fontId="0" fillId="0" borderId="0" xfId="0" applyNumberFormat="1"/>
    <xf numFmtId="0" fontId="5" fillId="5" borderId="4" xfId="4"/>
    <xf numFmtId="0" fontId="2" fillId="3" borderId="1" xfId="1"/>
    <xf numFmtId="0" fontId="1" fillId="9" borderId="8" xfId="0" applyFont="1" applyFill="1" applyBorder="1" applyAlignment="1">
      <alignment horizontal="centerContinuous"/>
    </xf>
    <xf numFmtId="168" fontId="0" fillId="0" borderId="0" xfId="0" applyNumberFormat="1"/>
    <xf numFmtId="0" fontId="6" fillId="7" borderId="0" xfId="0" applyFont="1" applyFill="1" applyAlignment="1">
      <alignment horizontal="centerContinuous"/>
    </xf>
    <xf numFmtId="3" fontId="0" fillId="6" borderId="7" xfId="0" applyNumberFormat="1" applyFont="1" applyFill="1" applyBorder="1"/>
    <xf numFmtId="3" fontId="3" fillId="4" borderId="2" xfId="2" applyNumberFormat="1"/>
    <xf numFmtId="1" fontId="0" fillId="0" borderId="0" xfId="0" applyNumberFormat="1"/>
    <xf numFmtId="172" fontId="0" fillId="0" borderId="0" xfId="0" applyNumberFormat="1"/>
    <xf numFmtId="0" fontId="2" fillId="13" borderId="1" xfId="1" applyFill="1"/>
    <xf numFmtId="0" fontId="1" fillId="14" borderId="0" xfId="0" applyFont="1" applyFill="1"/>
    <xf numFmtId="0" fontId="7" fillId="14" borderId="0" xfId="0" applyFont="1" applyFill="1" applyAlignment="1">
      <alignment horizontal="right"/>
    </xf>
    <xf numFmtId="0" fontId="5" fillId="10" borderId="10" xfId="0" applyFont="1" applyFill="1" applyBorder="1"/>
    <xf numFmtId="0" fontId="5" fillId="10" borderId="9" xfId="0" applyFont="1" applyFill="1" applyBorder="1"/>
    <xf numFmtId="0" fontId="5" fillId="10" borderId="11" xfId="0" applyFont="1" applyFill="1" applyBorder="1"/>
    <xf numFmtId="0" fontId="0" fillId="6" borderId="10" xfId="0" applyFont="1" applyFill="1" applyBorder="1"/>
    <xf numFmtId="0" fontId="0" fillId="6" borderId="9" xfId="0" applyFont="1" applyFill="1" applyBorder="1"/>
    <xf numFmtId="2" fontId="0" fillId="6" borderId="9" xfId="0" applyNumberFormat="1" applyFont="1" applyFill="1" applyBorder="1"/>
    <xf numFmtId="164" fontId="0" fillId="6" borderId="11" xfId="0" applyNumberFormat="1" applyFont="1" applyFill="1" applyBorder="1"/>
    <xf numFmtId="0" fontId="0" fillId="0" borderId="10" xfId="0" applyFont="1" applyBorder="1"/>
    <xf numFmtId="0" fontId="0" fillId="0" borderId="9" xfId="0" applyFont="1" applyBorder="1"/>
    <xf numFmtId="2" fontId="0" fillId="0" borderId="9" xfId="0" applyNumberFormat="1" applyFont="1" applyBorder="1"/>
    <xf numFmtId="164" fontId="0" fillId="0" borderId="11" xfId="0" applyNumberFormat="1" applyFont="1" applyBorder="1"/>
    <xf numFmtId="2" fontId="0" fillId="0" borderId="6" xfId="0" applyNumberFormat="1" applyFont="1" applyBorder="1"/>
    <xf numFmtId="164" fontId="0" fillId="0" borderId="7" xfId="0" applyNumberFormat="1" applyFont="1" applyBorder="1"/>
    <xf numFmtId="182" fontId="4" fillId="0" borderId="3" xfId="3" applyNumberFormat="1"/>
    <xf numFmtId="0" fontId="8" fillId="15" borderId="0" xfId="0" applyFont="1" applyFill="1"/>
  </cellXfs>
  <cellStyles count="5">
    <cellStyle name="Check Cell" xfId="4" builtinId="23"/>
    <cellStyle name="Input" xfId="1" builtinId="20"/>
    <cellStyle name="Linked Cell" xfId="3" builtinId="24"/>
    <cellStyle name="Normal" xfId="0" builtinId="0"/>
    <cellStyle name="Output" xfId="2" builtinId="21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172" formatCode="&quot;$&quot;0.000,&quot; K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164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3" formatCode="#,##0"/>
    </dxf>
    <dxf>
      <numFmt numFmtId="168" formatCode="&quot;$&quot;#,##0,&quot;K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Continuous" vertical="bottom" textRotation="0" wrapText="0" indent="0" justifyLastLine="0" shrinkToFit="0" readingOrder="0"/>
    </dxf>
    <dxf>
      <numFmt numFmtId="167" formatCode="&quot;$&quot;#,##0.00"/>
    </dxf>
    <dxf>
      <numFmt numFmtId="167" formatCode="&quot;$&quot;#,##0.00"/>
    </dxf>
    <dxf>
      <numFmt numFmtId="167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  <dxf>
      <numFmt numFmtId="164" formatCode="&quot;$&quot;#,##0"/>
    </dxf>
    <dxf>
      <numFmt numFmtId="3" formatCode="#,##0"/>
    </dxf>
    <dxf>
      <numFmt numFmtId="3" formatCode="#,##0"/>
    </dxf>
  </dxfs>
  <tableStyles count="0" defaultTableStyle="TableStyleMedium2" defaultPivotStyle="PivotStyleLight16"/>
  <colors>
    <mruColors>
      <color rgb="FF269999"/>
      <color rgb="FFB2DBD5"/>
      <color rgb="FFEE0000"/>
      <color rgb="FFFF74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Annual Wages by Industry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dLbls>
            <c:numFmt formatCode="&quot;$&quot;#,##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Data_Prep!$G$18:$G$27</c:f>
              <c:strCache>
                <c:ptCount val="10"/>
                <c:pt idx="0">
                  <c:v>Information</c:v>
                </c:pt>
                <c:pt idx="1">
                  <c:v>Finance</c:v>
                </c:pt>
                <c:pt idx="2">
                  <c:v>Business Services</c:v>
                </c:pt>
                <c:pt idx="3">
                  <c:v>Manufacturing</c:v>
                </c:pt>
                <c:pt idx="4">
                  <c:v>Construction</c:v>
                </c:pt>
                <c:pt idx="5">
                  <c:v>Natural Resources</c:v>
                </c:pt>
                <c:pt idx="6">
                  <c:v>Education &amp; Health</c:v>
                </c:pt>
                <c:pt idx="7">
                  <c:v>Trade &amp; Transportation</c:v>
                </c:pt>
                <c:pt idx="8">
                  <c:v>Other Services</c:v>
                </c:pt>
                <c:pt idx="9">
                  <c:v>Leisure &amp; Hospitality</c:v>
                </c:pt>
              </c:strCache>
            </c:strRef>
          </c:cat>
          <c:val>
            <c:numRef>
              <c:f>Data_Prep!$H$18:$H$27</c:f>
              <c:numCache>
                <c:formatCode>"$"#,##0.00</c:formatCode>
                <c:ptCount val="10"/>
                <c:pt idx="0">
                  <c:v>79569.104166666672</c:v>
                </c:pt>
                <c:pt idx="1">
                  <c:v>80167.854166666672</c:v>
                </c:pt>
                <c:pt idx="2">
                  <c:v>66836.25</c:v>
                </c:pt>
                <c:pt idx="3">
                  <c:v>64166.541666666664</c:v>
                </c:pt>
                <c:pt idx="4">
                  <c:v>59438.8125</c:v>
                </c:pt>
                <c:pt idx="5">
                  <c:v>53173.9375</c:v>
                </c:pt>
                <c:pt idx="6">
                  <c:v>48817.958333333336</c:v>
                </c:pt>
                <c:pt idx="7">
                  <c:v>44830.666666666664</c:v>
                </c:pt>
                <c:pt idx="8">
                  <c:v>35824.1875</c:v>
                </c:pt>
                <c:pt idx="9">
                  <c:v>21501.9375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E-49D4-A59F-DE046DAD5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"/>
        <c:axId val="1226363599"/>
        <c:axId val="970023919"/>
      </c:barChart>
      <c:catAx>
        <c:axId val="12263635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023919"/>
        <c:crosses val="autoZero"/>
        <c:auto val="1"/>
        <c:lblAlgn val="ctr"/>
        <c:lblOffset val="100"/>
        <c:noMultiLvlLbl val="0"/>
      </c:catAx>
      <c:valAx>
        <c:axId val="970023919"/>
        <c:scaling>
          <c:orientation val="minMax"/>
        </c:scaling>
        <c:delete val="1"/>
        <c:axPos val="b"/>
        <c:numFmt formatCode="&quot;$&quot;#,##0.00" sourceLinked="1"/>
        <c:majorTickMark val="none"/>
        <c:minorTickMark val="none"/>
        <c:tickLblPos val="nextTo"/>
        <c:crossAx val="122636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Annual Wages by Industry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dLbls>
            <c:numFmt formatCode="&quot;$&quot;#,##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Data_Prep!$G$18:$G$27</c:f>
              <c:strCache>
                <c:ptCount val="10"/>
                <c:pt idx="0">
                  <c:v>Information</c:v>
                </c:pt>
                <c:pt idx="1">
                  <c:v>Finance</c:v>
                </c:pt>
                <c:pt idx="2">
                  <c:v>Business Services</c:v>
                </c:pt>
                <c:pt idx="3">
                  <c:v>Manufacturing</c:v>
                </c:pt>
                <c:pt idx="4">
                  <c:v>Construction</c:v>
                </c:pt>
                <c:pt idx="5">
                  <c:v>Natural Resources</c:v>
                </c:pt>
                <c:pt idx="6">
                  <c:v>Education &amp; Health</c:v>
                </c:pt>
                <c:pt idx="7">
                  <c:v>Trade &amp; Transportation</c:v>
                </c:pt>
                <c:pt idx="8">
                  <c:v>Other Services</c:v>
                </c:pt>
                <c:pt idx="9">
                  <c:v>Leisure &amp; Hospitality</c:v>
                </c:pt>
              </c:strCache>
            </c:strRef>
          </c:cat>
          <c:val>
            <c:numRef>
              <c:f>Data_Prep!$H$18:$H$27</c:f>
              <c:numCache>
                <c:formatCode>"$"#,##0.00</c:formatCode>
                <c:ptCount val="10"/>
                <c:pt idx="0">
                  <c:v>79569.104166666672</c:v>
                </c:pt>
                <c:pt idx="1">
                  <c:v>80167.854166666672</c:v>
                </c:pt>
                <c:pt idx="2">
                  <c:v>66836.25</c:v>
                </c:pt>
                <c:pt idx="3">
                  <c:v>64166.541666666664</c:v>
                </c:pt>
                <c:pt idx="4">
                  <c:v>59438.8125</c:v>
                </c:pt>
                <c:pt idx="5">
                  <c:v>53173.9375</c:v>
                </c:pt>
                <c:pt idx="6">
                  <c:v>48817.958333333336</c:v>
                </c:pt>
                <c:pt idx="7">
                  <c:v>44830.666666666664</c:v>
                </c:pt>
                <c:pt idx="8">
                  <c:v>35824.1875</c:v>
                </c:pt>
                <c:pt idx="9">
                  <c:v>21501.9375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0-4550-9EDD-5B7C407D9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"/>
        <c:axId val="1226363599"/>
        <c:axId val="970023919"/>
      </c:barChart>
      <c:catAx>
        <c:axId val="12263635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023919"/>
        <c:crosses val="autoZero"/>
        <c:auto val="1"/>
        <c:lblAlgn val="ctr"/>
        <c:lblOffset val="100"/>
        <c:noMultiLvlLbl val="0"/>
      </c:catAx>
      <c:valAx>
        <c:axId val="970023919"/>
        <c:scaling>
          <c:orientation val="minMax"/>
        </c:scaling>
        <c:delete val="1"/>
        <c:axPos val="b"/>
        <c:numFmt formatCode="&quot;$&quot;#,##0.00" sourceLinked="1"/>
        <c:majorTickMark val="none"/>
        <c:minorTickMark val="none"/>
        <c:tickLblPos val="nextTo"/>
        <c:crossAx val="122636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75000"/>
                  </a:schemeClr>
                </a:solidFill>
              </a:rPr>
              <a:t>Wage &amp; Employee Trends</a:t>
            </a:r>
          </a:p>
        </c:rich>
      </c:tx>
      <c:layout>
        <c:manualLayout>
          <c:xMode val="edge"/>
          <c:yMode val="edge"/>
          <c:x val="0.18130737055392565"/>
          <c:y val="2.5431425976385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00380149527203"/>
          <c:y val="0.31772672539058922"/>
          <c:w val="0.83627230889004955"/>
          <c:h val="0.64986909869621334"/>
        </c:manualLayout>
      </c:layout>
      <c:lineChart>
        <c:grouping val="standard"/>
        <c:varyColors val="0"/>
        <c:ser>
          <c:idx val="1"/>
          <c:order val="0"/>
          <c:tx>
            <c:strRef>
              <c:f>Data_Prep!$AD$2</c:f>
              <c:strCache>
                <c:ptCount val="1"/>
                <c:pt idx="0">
                  <c:v>Avg Wage</c:v>
                </c:pt>
              </c:strCache>
            </c:strRef>
          </c:tx>
          <c:spPr>
            <a:ln w="31750" cap="rnd" cmpd="sng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19050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dLbls>
            <c:numFmt formatCode="&quot;$&quot;#,##0.00,&quot; 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Data_Prep!$AC$3:$AC$6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Data_Prep!$AD$3:$AD$6</c:f>
              <c:numCache>
                <c:formatCode>"$"0.000," K"</c:formatCode>
                <c:ptCount val="4"/>
                <c:pt idx="0">
                  <c:v>62625.291666666664</c:v>
                </c:pt>
                <c:pt idx="1">
                  <c:v>64166.541666666664</c:v>
                </c:pt>
                <c:pt idx="2">
                  <c:v>65480.25</c:v>
                </c:pt>
                <c:pt idx="3">
                  <c:v>68427.875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2-414A-BB18-850DC02D1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722575"/>
        <c:axId val="1323146815"/>
      </c:lineChart>
      <c:catAx>
        <c:axId val="13507225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3146815"/>
        <c:crosses val="autoZero"/>
        <c:auto val="1"/>
        <c:lblAlgn val="ctr"/>
        <c:lblOffset val="100"/>
        <c:noMultiLvlLbl val="0"/>
      </c:catAx>
      <c:valAx>
        <c:axId val="1323146815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Average Annual Wages</a:t>
                </a:r>
              </a:p>
            </c:rich>
          </c:tx>
          <c:layout>
            <c:manualLayout>
              <c:xMode val="edge"/>
              <c:yMode val="edge"/>
              <c:x val="1.4794118624667169E-2"/>
              <c:y val="0.198289858879660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72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66196206606247E-2"/>
          <c:y val="3.10884252201638E-2"/>
          <c:w val="0.88206974128233973"/>
          <c:h val="0.88025063883898391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Data_Prep!$AE$2</c:f>
              <c:strCache>
                <c:ptCount val="1"/>
                <c:pt idx="0">
                  <c:v>Employees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,,&quot; 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Data_Prep!$AC$3:$AC$6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Data_Prep!$AE$3:$AE$6</c:f>
              <c:numCache>
                <c:formatCode>0</c:formatCode>
                <c:ptCount val="4"/>
                <c:pt idx="0">
                  <c:v>12378010</c:v>
                </c:pt>
                <c:pt idx="1">
                  <c:v>12619732</c:v>
                </c:pt>
                <c:pt idx="2">
                  <c:v>12747753</c:v>
                </c:pt>
                <c:pt idx="3">
                  <c:v>12058694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6-4A3E-8141-72F1343C61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"/>
        <c:axId val="1350722575"/>
        <c:axId val="1323146815"/>
      </c:barChart>
      <c:catAx>
        <c:axId val="135072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146815"/>
        <c:crosses val="autoZero"/>
        <c:auto val="1"/>
        <c:lblAlgn val="ctr"/>
        <c:lblOffset val="100"/>
        <c:noMultiLvlLbl val="0"/>
      </c:catAx>
      <c:valAx>
        <c:axId val="1323146815"/>
        <c:scaling>
          <c:orientation val="minMax"/>
          <c:max val="3000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Employees</a:t>
                </a:r>
              </a:p>
            </c:rich>
          </c:tx>
          <c:layout>
            <c:manualLayout>
              <c:xMode val="edge"/>
              <c:yMode val="edge"/>
              <c:x val="1.7297413295036233E-2"/>
              <c:y val="0.582321074733745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72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Employees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.39136212624584726"/>
          <c:w val="1"/>
          <c:h val="0.4236544850498338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16A-4EB7-8A35-06DEE5682773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16A-4EB7-8A35-06DEE5682773}"/>
              </c:ext>
            </c:extLst>
          </c:dPt>
          <c:dLbls>
            <c:dLbl>
              <c:idx val="0"/>
              <c:layout>
                <c:manualLayout>
                  <c:x val="0.13333333333333333"/>
                  <c:y val="-8.510638297872340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16A-4EB7-8A35-06DEE568277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6A-4EB7-8A35-06DEE56827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Data_Prep!$Q$17:$Q$18</c:f>
              <c:strCache>
                <c:ptCount val="2"/>
                <c:pt idx="0">
                  <c:v>Finance</c:v>
                </c:pt>
                <c:pt idx="1">
                  <c:v>Others</c:v>
                </c:pt>
              </c:strCache>
            </c:strRef>
          </c:cat>
          <c:val>
            <c:numRef>
              <c:f>Data_Prep!$R$17:$R$18</c:f>
              <c:numCache>
                <c:formatCode>#,##0</c:formatCode>
                <c:ptCount val="2"/>
                <c:pt idx="0">
                  <c:v>8120224</c:v>
                </c:pt>
                <c:pt idx="1">
                  <c:v>114987866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6A-4EB7-8A35-06DEE5682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Employees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Data_Prep!$R$2</c:f>
              <c:strCache>
                <c:ptCount val="1"/>
                <c:pt idx="0">
                  <c:v>Employees</c:v>
                </c:pt>
              </c:strCache>
            </c:strRef>
          </c:tx>
          <c:explosion val="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Data_Prep!$Q$3:$Q$12</c:f>
              <c:strCache>
                <c:ptCount val="10"/>
                <c:pt idx="0">
                  <c:v>Trade &amp; Transportation</c:v>
                </c:pt>
                <c:pt idx="1">
                  <c:v>Education &amp; Health</c:v>
                </c:pt>
                <c:pt idx="2">
                  <c:v>Business Services</c:v>
                </c:pt>
                <c:pt idx="3">
                  <c:v>Leisure &amp; Hospitality</c:v>
                </c:pt>
                <c:pt idx="4">
                  <c:v>Manufacturing</c:v>
                </c:pt>
                <c:pt idx="5">
                  <c:v>Finance</c:v>
                </c:pt>
                <c:pt idx="6">
                  <c:v>Construction</c:v>
                </c:pt>
                <c:pt idx="7">
                  <c:v>Other Services</c:v>
                </c:pt>
                <c:pt idx="8">
                  <c:v>Information</c:v>
                </c:pt>
                <c:pt idx="9">
                  <c:v>Natural Resources</c:v>
                </c:pt>
              </c:strCache>
            </c:strRef>
          </c:cat>
          <c:val>
            <c:numRef>
              <c:f>Data_Prep!$R$3:$R$12</c:f>
              <c:numCache>
                <c:formatCode>#,##0</c:formatCode>
                <c:ptCount val="10"/>
                <c:pt idx="0">
                  <c:v>27186117</c:v>
                </c:pt>
                <c:pt idx="1">
                  <c:v>22380791</c:v>
                </c:pt>
                <c:pt idx="2">
                  <c:v>20594171</c:v>
                </c:pt>
                <c:pt idx="3">
                  <c:v>15957853</c:v>
                </c:pt>
                <c:pt idx="4">
                  <c:v>12619732</c:v>
                </c:pt>
                <c:pt idx="5">
                  <c:v>8120224</c:v>
                </c:pt>
                <c:pt idx="6">
                  <c:v>7158459</c:v>
                </c:pt>
                <c:pt idx="7">
                  <c:v>4391873</c:v>
                </c:pt>
                <c:pt idx="8">
                  <c:v>2781425</c:v>
                </c:pt>
                <c:pt idx="9">
                  <c:v>1917445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B-413C-9B42-011D9A31F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3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Employees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shade val="76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6A71-4218-8A5D-1982725F3280}"/>
              </c:ext>
            </c:extLst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6A71-4218-8A5D-1982725F328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shade val="76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A71-4218-8A5D-1982725F328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tint val="77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6A71-4218-8A5D-1982725F3280}"/>
                </c:ext>
              </c:extLst>
            </c:dLbl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Data_Prep!$Q$17:$Q$18</c:f>
              <c:strCache>
                <c:ptCount val="2"/>
                <c:pt idx="0">
                  <c:v>Finance</c:v>
                </c:pt>
                <c:pt idx="1">
                  <c:v>Others</c:v>
                </c:pt>
              </c:strCache>
            </c:strRef>
          </c:cat>
          <c:val>
            <c:numRef>
              <c:f>Data_Prep!$R$17:$R$18</c:f>
              <c:numCache>
                <c:formatCode>#,##0</c:formatCode>
                <c:ptCount val="2"/>
                <c:pt idx="0">
                  <c:v>8120224</c:v>
                </c:pt>
                <c:pt idx="1">
                  <c:v>114987866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1-4218-8A5D-1982725F32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Wage &amp; Employee Trends</a:t>
            </a:r>
          </a:p>
        </c:rich>
      </c:tx>
      <c:layout>
        <c:manualLayout>
          <c:xMode val="edge"/>
          <c:yMode val="edge"/>
          <c:x val="0.18130737055392565"/>
          <c:y val="2.5431425976385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Data_Prep!$AE$2</c:f>
              <c:strCache>
                <c:ptCount val="1"/>
                <c:pt idx="0">
                  <c:v>Employees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Data_Prep!$AC$3:$AC$6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Data_Prep!$AE$3:$AE$6</c:f>
              <c:numCache>
                <c:formatCode>0</c:formatCode>
                <c:ptCount val="4"/>
                <c:pt idx="0">
                  <c:v>12378010</c:v>
                </c:pt>
                <c:pt idx="1">
                  <c:v>12619732</c:v>
                </c:pt>
                <c:pt idx="2">
                  <c:v>12747753</c:v>
                </c:pt>
                <c:pt idx="3">
                  <c:v>12058694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68-4D4D-AAD8-40E175F3F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9"/>
        <c:overlap val="10"/>
        <c:axId val="1350722575"/>
        <c:axId val="1323146815"/>
      </c:barChart>
      <c:lineChart>
        <c:grouping val="standard"/>
        <c:varyColors val="0"/>
        <c:ser>
          <c:idx val="1"/>
          <c:order val="0"/>
          <c:tx>
            <c:strRef>
              <c:f>Data_Prep!$AD$2</c:f>
              <c:strCache>
                <c:ptCount val="1"/>
                <c:pt idx="0">
                  <c:v>Avg Wage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Data_Prep!$AC$3:$AC$6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Data_Prep!$AD$3:$AD$6</c:f>
              <c:numCache>
                <c:formatCode>"$"0.000," K"</c:formatCode>
                <c:ptCount val="4"/>
                <c:pt idx="0">
                  <c:v>62625.291666666664</c:v>
                </c:pt>
                <c:pt idx="1">
                  <c:v>64166.541666666664</c:v>
                </c:pt>
                <c:pt idx="2">
                  <c:v>65480.25</c:v>
                </c:pt>
                <c:pt idx="3">
                  <c:v>68427.875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8-4D4D-AAD8-40E175F3F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996607"/>
        <c:axId val="1237737439"/>
      </c:lineChart>
      <c:catAx>
        <c:axId val="135072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146815"/>
        <c:crosses val="autoZero"/>
        <c:auto val="1"/>
        <c:lblAlgn val="ctr"/>
        <c:lblOffset val="100"/>
        <c:noMultiLvlLbl val="0"/>
      </c:catAx>
      <c:valAx>
        <c:axId val="1323146815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Employees</a:t>
                </a:r>
              </a:p>
            </c:rich>
          </c:tx>
          <c:layout>
            <c:manualLayout>
              <c:xMode val="edge"/>
              <c:yMode val="edge"/>
              <c:x val="1.7297294352450417E-2"/>
              <c:y val="6.353594084118230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&quot; 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722575"/>
        <c:crosses val="autoZero"/>
        <c:crossBetween val="between"/>
      </c:valAx>
      <c:valAx>
        <c:axId val="123773743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Annual Wages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0.000,&quot; K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996607"/>
        <c:crosses val="max"/>
        <c:crossBetween val="between"/>
      </c:valAx>
      <c:catAx>
        <c:axId val="13259966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773743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75000"/>
                  </a:schemeClr>
                </a:solidFill>
              </a:rPr>
              <a:t>Wage &amp; Employee Trends</a:t>
            </a:r>
          </a:p>
        </c:rich>
      </c:tx>
      <c:layout>
        <c:manualLayout>
          <c:xMode val="edge"/>
          <c:yMode val="edge"/>
          <c:x val="0.18130737055392565"/>
          <c:y val="2.5431425976385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20887562600641"/>
          <c:y val="0.16857022748953096"/>
          <c:w val="0.83627230889004955"/>
          <c:h val="0.80270769230769234"/>
        </c:manualLayout>
      </c:layout>
      <c:lineChart>
        <c:grouping val="standard"/>
        <c:varyColors val="0"/>
        <c:ser>
          <c:idx val="1"/>
          <c:order val="0"/>
          <c:tx>
            <c:strRef>
              <c:f>Data_Prep!$AD$2</c:f>
              <c:strCache>
                <c:ptCount val="1"/>
                <c:pt idx="0">
                  <c:v>Avg Wage</c:v>
                </c:pt>
              </c:strCache>
            </c:strRef>
          </c:tx>
          <c:spPr>
            <a:ln w="31750" cap="rnd" cmpd="sng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19050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dLbls>
            <c:numFmt formatCode="&quot;$&quot;#,##0.00,&quot; 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Data_Prep!$AC$3:$AC$6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Data_Prep!$AD$3:$AD$6</c:f>
              <c:numCache>
                <c:formatCode>"$"0.000," K"</c:formatCode>
                <c:ptCount val="4"/>
                <c:pt idx="0">
                  <c:v>62625.291666666664</c:v>
                </c:pt>
                <c:pt idx="1">
                  <c:v>64166.541666666664</c:v>
                </c:pt>
                <c:pt idx="2">
                  <c:v>65480.25</c:v>
                </c:pt>
                <c:pt idx="3">
                  <c:v>68427.875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AC-4951-B6F6-010D3F810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722575"/>
        <c:axId val="1323146815"/>
      </c:lineChart>
      <c:catAx>
        <c:axId val="13507225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3146815"/>
        <c:crosses val="autoZero"/>
        <c:auto val="1"/>
        <c:lblAlgn val="ctr"/>
        <c:lblOffset val="100"/>
        <c:noMultiLvlLbl val="0"/>
      </c:catAx>
      <c:valAx>
        <c:axId val="1323146815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Average Annual Wages</a:t>
                </a:r>
              </a:p>
            </c:rich>
          </c:tx>
          <c:layout>
            <c:manualLayout>
              <c:xMode val="edge"/>
              <c:yMode val="edge"/>
              <c:x val="1.4794083155125006E-2"/>
              <c:y val="0.24290359197976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72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792414106131469E-2"/>
          <c:y val="5.6025930741803176E-2"/>
          <c:w val="0.88206974128233973"/>
          <c:h val="0.88025063883898391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Data_Prep!$AE$2</c:f>
              <c:strCache>
                <c:ptCount val="1"/>
                <c:pt idx="0">
                  <c:v>Employees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,,&quot; 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Data_Prep!$AC$3:$AC$6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Data_Prep!$AE$3:$AE$6</c:f>
              <c:numCache>
                <c:formatCode>0</c:formatCode>
                <c:ptCount val="4"/>
                <c:pt idx="0">
                  <c:v>12378010</c:v>
                </c:pt>
                <c:pt idx="1">
                  <c:v>12619732</c:v>
                </c:pt>
                <c:pt idx="2">
                  <c:v>12747753</c:v>
                </c:pt>
                <c:pt idx="3">
                  <c:v>12058694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C-4951-B6F6-010D3F810C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"/>
        <c:axId val="1350722575"/>
        <c:axId val="1323146815"/>
      </c:barChart>
      <c:catAx>
        <c:axId val="135072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146815"/>
        <c:crosses val="autoZero"/>
        <c:auto val="1"/>
        <c:lblAlgn val="ctr"/>
        <c:lblOffset val="100"/>
        <c:noMultiLvlLbl val="0"/>
      </c:catAx>
      <c:valAx>
        <c:axId val="1323146815"/>
        <c:scaling>
          <c:orientation val="minMax"/>
          <c:max val="3000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Employees</a:t>
                </a:r>
              </a:p>
            </c:rich>
          </c:tx>
          <c:layout>
            <c:manualLayout>
              <c:xMode val="edge"/>
              <c:yMode val="edge"/>
              <c:x val="1.7297377301521519E-2"/>
              <c:y val="0.29912016476244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72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[US_Labor_Statistics - Copy.xlsx]pivot_charts!PivotTable3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Annual Wages by Industry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pct80">
            <a:fgClr>
              <a:schemeClr val="accent1">
                <a:lumMod val="60000"/>
                <a:lumOff val="40000"/>
              </a:schemeClr>
            </a:fgClr>
            <a:bgClr>
              <a:schemeClr val="bg1"/>
            </a:bgClr>
          </a:patt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033475230547428"/>
          <c:y val="0.11574391343552752"/>
          <c:w val="0.75799677532182796"/>
          <c:h val="0.8265464382326420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pivot_charts!$C$3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pct80">
              <a:fgClr>
                <a:schemeClr val="accent1">
                  <a:lumMod val="60000"/>
                  <a:lumOff val="40000"/>
                </a:schemeClr>
              </a:fgClr>
              <a:bgClr>
                <a:schemeClr val="bg1"/>
              </a:bgClr>
            </a:patt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pivot_charts!$B$4:$B$14</c:f>
              <c:strCache>
                <c:ptCount val="10"/>
                <c:pt idx="0">
                  <c:v>Information</c:v>
                </c:pt>
                <c:pt idx="1">
                  <c:v>Finance</c:v>
                </c:pt>
                <c:pt idx="2">
                  <c:v>Business Services</c:v>
                </c:pt>
                <c:pt idx="3">
                  <c:v>Manufacturing</c:v>
                </c:pt>
                <c:pt idx="4">
                  <c:v>Construction</c:v>
                </c:pt>
                <c:pt idx="5">
                  <c:v>Natural Resources</c:v>
                </c:pt>
                <c:pt idx="6">
                  <c:v>Education &amp; Health</c:v>
                </c:pt>
                <c:pt idx="7">
                  <c:v>Trade &amp; Transportation</c:v>
                </c:pt>
                <c:pt idx="8">
                  <c:v>Other Services</c:v>
                </c:pt>
                <c:pt idx="9">
                  <c:v>Leisure &amp; Hospitality</c:v>
                </c:pt>
              </c:strCache>
            </c:strRef>
          </c:cat>
          <c:val>
            <c:numRef>
              <c:f>pivot_charts!$C$4:$C$14</c:f>
              <c:numCache>
                <c:formatCode>"$"#,##0,"K"</c:formatCode>
                <c:ptCount val="10"/>
                <c:pt idx="0">
                  <c:v>93586.333333333328</c:v>
                </c:pt>
                <c:pt idx="1">
                  <c:v>90040.666666666672</c:v>
                </c:pt>
                <c:pt idx="2">
                  <c:v>74713.0625</c:v>
                </c:pt>
                <c:pt idx="3">
                  <c:v>68427.875</c:v>
                </c:pt>
                <c:pt idx="4">
                  <c:v>63896.895833333336</c:v>
                </c:pt>
                <c:pt idx="5">
                  <c:v>55605.9375</c:v>
                </c:pt>
                <c:pt idx="6">
                  <c:v>53607.208333333336</c:v>
                </c:pt>
                <c:pt idx="7">
                  <c:v>49366.8125</c:v>
                </c:pt>
                <c:pt idx="8">
                  <c:v>40790.1875</c:v>
                </c:pt>
                <c:pt idx="9">
                  <c:v>23286.416666666668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9-4472-8C0B-862E1EE675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"/>
        <c:axId val="970288559"/>
        <c:axId val="1322186831"/>
      </c:barChart>
      <c:catAx>
        <c:axId val="970288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86831"/>
        <c:crosses val="autoZero"/>
        <c:auto val="1"/>
        <c:lblAlgn val="ctr"/>
        <c:lblOffset val="100"/>
        <c:noMultiLvlLbl val="0"/>
      </c:catAx>
      <c:valAx>
        <c:axId val="1322186831"/>
        <c:scaling>
          <c:orientation val="minMax"/>
        </c:scaling>
        <c:delete val="1"/>
        <c:axPos val="b"/>
        <c:numFmt formatCode="&quot;$&quot;#,##0;\-#,##0" sourceLinked="0"/>
        <c:majorTickMark val="none"/>
        <c:minorTickMark val="none"/>
        <c:tickLblPos val="nextTo"/>
        <c:crossAx val="970288559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[US_Labor_Statistics - Copy.xlsx]pivot_charts!PivotTable4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0132563235286082E-2"/>
          <c:y val="0.1191114202207374"/>
          <c:w val="0.58909632126422007"/>
          <c:h val="0.83931644188040866"/>
        </c:manualLayout>
      </c:layout>
      <c:doughnutChart>
        <c:varyColors val="1"/>
        <c:ser>
          <c:idx val="0"/>
          <c:order val="0"/>
          <c:tx>
            <c:strRef>
              <c:f>pivot_charts!$C$26</c:f>
              <c:strCache>
                <c:ptCount val="1"/>
                <c:pt idx="0">
                  <c:v>Total</c:v>
                </c:pt>
              </c:strCache>
            </c:strRef>
          </c:tx>
          <c:explosion val="8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66A7-47F3-89C1-54C01C6199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pivot_charts!$B$27:$B$37</c:f>
              <c:strCache>
                <c:ptCount val="10"/>
                <c:pt idx="0">
                  <c:v>Business Services</c:v>
                </c:pt>
                <c:pt idx="1">
                  <c:v>Construction</c:v>
                </c:pt>
                <c:pt idx="2">
                  <c:v>Education &amp; Health</c:v>
                </c:pt>
                <c:pt idx="3">
                  <c:v>Finance</c:v>
                </c:pt>
                <c:pt idx="4">
                  <c:v>Information</c:v>
                </c:pt>
                <c:pt idx="5">
                  <c:v>Leisure &amp; Hospitality</c:v>
                </c:pt>
                <c:pt idx="6">
                  <c:v>Manufacturing</c:v>
                </c:pt>
                <c:pt idx="7">
                  <c:v>Natural Resources</c:v>
                </c:pt>
                <c:pt idx="8">
                  <c:v>Other Services</c:v>
                </c:pt>
                <c:pt idx="9">
                  <c:v>Trade &amp; Transportation</c:v>
                </c:pt>
              </c:strCache>
            </c:strRef>
          </c:cat>
          <c:val>
            <c:numRef>
              <c:f>pivot_charts!$C$27:$C$37</c:f>
              <c:numCache>
                <c:formatCode>General</c:formatCode>
                <c:ptCount val="10"/>
                <c:pt idx="0">
                  <c:v>81684817</c:v>
                </c:pt>
                <c:pt idx="1">
                  <c:v>28512645</c:v>
                </c:pt>
                <c:pt idx="2">
                  <c:v>89182578</c:v>
                </c:pt>
                <c:pt idx="3">
                  <c:v>32535322</c:v>
                </c:pt>
                <c:pt idx="4">
                  <c:v>11035037</c:v>
                </c:pt>
                <c:pt idx="5">
                  <c:v>60485826</c:v>
                </c:pt>
                <c:pt idx="6">
                  <c:v>49804189</c:v>
                </c:pt>
                <c:pt idx="7">
                  <c:v>7462180</c:v>
                </c:pt>
                <c:pt idx="8">
                  <c:v>17004766</c:v>
                </c:pt>
                <c:pt idx="9">
                  <c:v>107800939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7-47F3-89C1-54C01C6199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[US_Labor_Statistics - Copy.xlsx]pivot_charts!PivotTable5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WAGE</a:t>
            </a:r>
            <a:r>
              <a:rPr lang="en-US" baseline="0"/>
              <a:t> &amp; EMPLOYEE TRENDS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pct60">
            <a:fgClr>
              <a:schemeClr val="accent1">
                <a:lumMod val="75000"/>
              </a:schemeClr>
            </a:fgClr>
            <a:bgClr>
              <a:schemeClr val="accent1">
                <a:lumMod val="60000"/>
                <a:lumOff val="40000"/>
              </a:schemeClr>
            </a:bgClr>
          </a:pattFill>
          <a:ln>
            <a:solidFill>
              <a:schemeClr val="tx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743331162826328"/>
          <c:y val="9.7189932183332578E-2"/>
          <c:w val="0.7401714785651794"/>
          <c:h val="0.73577136191309422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pivot_charts!$R$3</c:f>
              <c:strCache>
                <c:ptCount val="1"/>
                <c:pt idx="0">
                  <c:v>Total_Employees</c:v>
                </c:pt>
              </c:strCache>
            </c:strRef>
          </c:tx>
          <c:spPr>
            <a:pattFill prst="pct60">
              <a:fgClr>
                <a:schemeClr val="accent1">
                  <a:lumMod val="75000"/>
                </a:schemeClr>
              </a:fgClr>
              <a:bgClr>
                <a:schemeClr val="accent1">
                  <a:lumMod val="60000"/>
                  <a:lumOff val="40000"/>
                </a:schemeClr>
              </a:bgClr>
            </a:patt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pivot_charts!$P$4:$P$8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pivot_charts!$R$4:$R$8</c:f>
              <c:numCache>
                <c:formatCode>General</c:formatCode>
                <c:ptCount val="4"/>
                <c:pt idx="0">
                  <c:v>20063464</c:v>
                </c:pt>
                <c:pt idx="1">
                  <c:v>20594171</c:v>
                </c:pt>
                <c:pt idx="2">
                  <c:v>20961286</c:v>
                </c:pt>
                <c:pt idx="3">
                  <c:v>20065896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B2-4A31-904A-61C9AEBA2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30117583"/>
        <c:axId val="1428737119"/>
      </c:barChart>
      <c:lineChart>
        <c:grouping val="standard"/>
        <c:varyColors val="0"/>
        <c:ser>
          <c:idx val="0"/>
          <c:order val="0"/>
          <c:tx>
            <c:strRef>
              <c:f>pivot_charts!$Q$3</c:f>
              <c:strCache>
                <c:ptCount val="1"/>
                <c:pt idx="0">
                  <c:v>Average of Avg Annual Wage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pivot_charts!$P$4:$P$8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pivot_charts!$Q$4:$Q$8</c:f>
              <c:numCache>
                <c:formatCode>General</c:formatCode>
                <c:ptCount val="4"/>
                <c:pt idx="0">
                  <c:v>64714.4375</c:v>
                </c:pt>
                <c:pt idx="1">
                  <c:v>66836.25</c:v>
                </c:pt>
                <c:pt idx="2">
                  <c:v>69592.166666666672</c:v>
                </c:pt>
                <c:pt idx="3">
                  <c:v>74713.0625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2-4A31-904A-61C9AEBA2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0115663"/>
        <c:axId val="1428734143"/>
      </c:lineChart>
      <c:catAx>
        <c:axId val="133011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734143"/>
        <c:crosses val="autoZero"/>
        <c:auto val="1"/>
        <c:lblAlgn val="ctr"/>
        <c:lblOffset val="100"/>
        <c:noMultiLvlLbl val="0"/>
      </c:catAx>
      <c:valAx>
        <c:axId val="14287341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Annual Wages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115663"/>
        <c:crosses val="autoZero"/>
        <c:crossBetween val="between"/>
      </c:valAx>
      <c:valAx>
        <c:axId val="1428737119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Employees</a:t>
                </a:r>
              </a:p>
            </c:rich>
          </c:tx>
          <c:layout>
            <c:manualLayout>
              <c:xMode val="edge"/>
              <c:yMode val="edge"/>
              <c:x val="0.92676330419327502"/>
              <c:y val="0.40274241262883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,,&quot; 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117583"/>
        <c:crosses val="max"/>
        <c:crossBetween val="between"/>
      </c:valAx>
      <c:catAx>
        <c:axId val="13301175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2873711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_xlchart.v5.4</cx:f>
        <cx:nf>_xlchart.v5.3</cx:nf>
      </cx:numDim>
    </cx:data>
  </cx:chartData>
  <cx:chart>
    <cx:title pos="t" align="ctr" overlay="0"/>
    <cx:plotArea>
      <cx:plotAreaRegion>
        <cx:series layoutId="regionMap" uniqueId="{BECBA5F9-2C6E-42EC-95F2-48A2895356B0}">
          <cx:tx>
            <cx:txData>
              <cx:f>_xlchart.v5.3</cx:f>
              <cx:v>Average_Wages</cx:v>
            </cx:txData>
          </cx:tx>
          <cx:spPr>
            <a:solidFill>
              <a:schemeClr val="bg1"/>
            </a:solidFill>
          </cx:spPr>
          <cx:dataId val="0"/>
          <cx:layoutPr>
            <cx:geography cultureLanguage="en-US" cultureRegion="US" attribution="Powered by Bing">
              <cx:geoCache provider="{E9337A44-BEBE-4D9F-B70C-5C5E7DAFC167}">
                <cx:binary>1H3pc5y42u+/ksrni0dCCMRb75yqEdCr7Ti2s80XquM4IBaxiP2vvw90e2M6Jz51fG9VMymNWEQL
/fTsj+T/vev+5y6535XvujSR6n/uuj/fh1WV/88ff6i78D7dqbNU3JWZyn5WZ3dZ+kf286e4u//j
R7lrhQz+0BE2/rgLd2V1373/1//C24L77Dy721Uikx/r+7K/vld1Uql/c+/orXe7H6mQrlBVKe4q
/Of7v5Ld9126e//uXlai6m/7/P7P9y8eev/uj/mr/vGz7xLoWVX/gLZEP7NM09BNZKPpIO/fJZkM
Drc1Zp4xAxGiI93eHw+/fblLof0rOjR1Z/fjR3mvFHzQ9P9nDV/0Hq6fv393l9WyGgctgPH78/0n
Kar7H+9uql11r96/Eypz9g842fgJn26mb/7j5bD/639nF2AUZleeITMfst/d+gcw7n2ya3fl/cPo
vAEy9hlCzDJ1Qh9H/jkyFj0zTGYaBLP9ffrw23tkXtOj49A8tZxh43onic3FTqndXVir+6qC+fNW
pGPoZ9jSiWVYZE86+CXpWPjMRBRoh1kPP7pH5tX9OQ7PrPkMo4u/ThKjv0oxZPItGZtxpttE1xk2
9uQBIDwnH4wBHtOgtknNCT5Abz8zDozt9x06Ds/jl8yA+evvkwRmLX+I3ZsCY5/Z2LYtGx3Ymv0S
GJA4ABpDpk33ZGW8BOYVHToOzGPDGTDry5MExsmSrNz9yB5G5w0kDjuzbUYpMvSjDA0jekYNixET
lITntPKarhzH5KnlDBTnw0mCcrEr+2QnfzyMz9uAQnULlICXZGKZZxbCwOLsA3+bYfKanhzH5Knl
DJML9yQx+auMd1Lt3lDyE+MMdC6GCD6oZuwlNrZ+ZhAbU0rZnpBmqtlrenQcm6eWM2z+uj5JbLZv
jQw7M5hh6bZlHWVhNjsjDIF0eVCqZ6rZ7/tzHJeHdjNUtjcniYqTSXl/V4m7uno7RmbgM2pRTAk5
yPW5ugyWKGEg+vUZtbyyN8eBedF4ho5ze5ro7BLxMyuleEtt2TrTqWGaoJkdpRuM7TMTrB0LG6C7
jcfDxNhry86r+vQLiJ61nSP010kidHnfvvuWlfHDGP33WgDYmiDpdWN0xEwHSPvn1gw4A0y4Q80H
a8d8+O09Pq/p0XF0nlrOsLn8drLYXNx34u4tFWfjzNAxAeLYm5Johg5G5hlGjNiIzazMcXR/35tf
I/PQdo7NxUliswCLRvx4Q7amszNqU4p1MtOeGWhozCKGzg6+G0DsuUXzip4cB+Wx4QyRxWm6NS+z
sgrfubs4q94QFsM6MwyTADWQvTCZoYMRAt/m6L05CJuZtHltr45D9LL1DKfL07RxLoRS4788Fw8T
+b8XOmNsQAcXNHtwQM9gYqATUBA7hn4QSjOh88pOHUfpReMZSBenqVYv77MyeFOtTT8zDVCZGRg8
0zHzcTICdGaAhxod7NAZl3tFh46D89hwBszyNPW1T9UufEOysc8IhAVgyA90M0Nl8jxbTNd1c0Yw
v+vHcTD2rWZIfDpN22b9Yxe+oWJmGGDu28jSH6yWmaMGYwNYmE0s4GEPE2CvMP+2I8exODSbgbE+
TaGyThIhM6EeRua/lygGOsOAhQE+5j3DmuEBEgUbzCT0UeQ8/PYBlVf06BfAPLacY3Oiitl9s3tL
TZkA06KmYdj4eDATYxMohZJRm54M0H8YMr/rz3FcLg/fMUPl8vNJGjDrrH1LNVk/Q5ZhUsswjhr9
NjkbXWkmRof7M3Hyu94cR2TfaobH+jQF+xZsuvou7h+4yH/PwYh1NkZjdEi9eOmBYRTCluB1BsNm
z9qMhx/ds67XdOU4IE8tZ6Bsv50kkVwI8C6rtzUozTMCrAuCLgdFF7jTc/eYbZxhG0x9sChfovKq
vhyH5VnTGS4XpxlQPs9qod441o/ObAbyglGwPF4AgiGChkEHZgdFYEYtr+rLcVyeNZ3hcn6aTOxD
KN5SJQbXCkQmgVwOEbIZMuAZs5ANGtgvfC+/681xUPatZnh8WJ0m/9oJef/ARv57iWJQ4F1jJtKz
kORzUjHtMx2DXx9UgaOC5eJ33TmOyKHZDJKLE83wE3ehCHbyDVGBED9k9tkWO7gg/ynuIe0PspjG
XKbxmOleF6/o0S+AeWw5x2Z9muQCfsmsLsXbYUMgiG9akFth7E0RBEL9OcWM6ReWBVlK9JAZ+w9s
ft+jX2Hz0HKOzWmmK43hp819qe7fUEMebXyIdNmUHEfHApcLuJQhZ35POPZM9L+uT8fxed52htDl
5jSpJ5PVm6ZfQuwFUpIptsErPB0z+Y8RePUNCJmZZAbMxe+7chyVx4YzSC5uTxKSy/vv5U7Fb2no
Q2oMpFYQyzrEj+cMzT4DLXp08h/PJ3tNj45D89Ryhs3laSoCIwNY7dJcheIt12IY5MxkkFwBevFR
ooFUfwrg6cD29vdnZuaru/UrlF581Ryq01Sj92FYZ1dm4GV+Q2IikKRMwKVPQT2bjln4xQIfM6MG
tiALcDrmWE0h79f06xdgzdrP0XJOkund3o9OG3X/hoYPAMUM4GmIPQHxXI2DhQDEIJCW9guielWX
jmP0rOkMntvT9N18iBMInL3pwkAgI0bAm3ngeGjuUgNHKKQ0IWSBDTQdDwr+3t/5mh4dB+ep5Qyb
D9uTJJ0P5X2QvaVpSiAXkMHSP3LwNNsvzR+sozPIPMeYAGTPk5p+35FfAHL4gDkc1ycJxxVwMtUn
ze5NE2jB6mE25M8eWBmak4tlnTHC2JiXvqcW8Cc8x+a1vTqO0MvWM5yu/jpJnK5DWN37bq3edjkN
ZKGbOtPtB9eAPfPrjJocBoE0rgycDjCPnuP02l4dx+ll6xlO16fp37nJakgRfI2+9B+uTAc2h2B1
k44PfoSZocpGioPMJkin2SM18/K8vl/HsZq3n6F1c6p6XPemK6EwJGoSZgAKe2V6riVAWgHkrAPb
O2Sozdje7f1vunMcm0OzGSS3X0+S0e0n2pvn2EJOOoGwAdile/KYmUGA15lOEERNzZmf57X9OQ7N
y9YzhG7ck0To832ZgvPrQRK8QczHgMwOqsN/M6ZmQUanqZu2CYsFpoM+/Oheq35FT47D8thwhsjn
0/TBfRaQSfumCtyY2AHLadEoU6Zjjgw7M4GNMeNhcfQcmVf06BfQPLacY3OaituXHXjfZFC9qc0D
KwbAoKEW+wU3m2weSIZ+iAnNTJ/X9ek4Ps/bzhD6cqII3avq3f8DEgISMXTACOhoOmYiBzQ2E5zc
EBx60uie69ZfXtutX+D0svkcqs8nKXq+CHWXSSXe0n8AATiQLpTAnk/746X/AJJwIcENEj3t42uj
XtWlX0D09DVzeE7T+PnSZ7BBV/AgpN9AM4CFnpBMoJu/2FoAwkDg3MGGAW65B/Be0NDvO/QLaB4a
zoH5dhJ0c/dvtwzbj9AenRdP/qe7pdng9AQpBAttX9KMDZt1YXCXwhYpe1SA9T2HZbaF2a/7cxyc
WfMXn/D/aX+0X++d9ri9nLurdt60L92z7dP+/d3pc2GzvFnTw9gdJaf92K1/wN51sBgd7MnH/e7G
l7wY9Ze2yD8a3u9U9ed7zTZhlRTDJriECIVF8Aze2YIsgVuQWX0GriAAltqwqwSsdnv/To7xnT/f
Q9qWDXnZoI9AppwF6SZgRanRFQK3xsWlVDctYLPYRBhaPXznVZb04Ax+HJTD+TtZp1eZkJX68z1I
SPT+Xb5/cPxMWCsB74AldpCDj20dUQyTK7/bXQPjGZ//PzZSsvL9QttGmvDdPPRzTzJWO7VuKqdT
8VoFoc81pb4y6vcO6v1N1KmvQ6pdJb1vOVGBeidqS240prXQmyHkeNXHXp8YmcOC9iqo3cQSg+sb
+cYvWc0H5POeyMHVjCRZZGHghThiy86mPa/tkOdZeq3M+isZ1DJAQ8vLWl6GnVwWBbvCJM44yga6
JiV2fLP2nQTb31Bp3dh29ikahsvW6O5YLgOeGPWiTvutIfsN87uVHctzGuOap6F1Eds9cZAeX2eV
+E6iIXCGlcw1kxdIXcfUGrheCMvL69BwKpo5ZZR4id7Rc9zwXAnhsrSVvNHkzzBJlsjotiJbyLzx
BlVf1V1icT1R66ZjpetnP9sQHhaJyHllGJ/q1nDbOv6sWQHhksA3U9/icas+DlmQ8bguTMcO9LsB
G15ftQWPC/26SOINM+lN1aKOk7wqeFTbLiu1vyva3OaF3FVu01Spq/pojaOydHTixzzOBk/ryk+w
jrxyUetWAxac1k3kmKJ16sC80Cyr4rj7jKLmosmKmmttekFT+NwYRkFpueRYNld5omVOrvvSyUW4
itHajPLrSnYrNujMwXV8PkS0c1jrJ1zTxa7ow4ZrvRj4wOIfWXIVB/QDDeobow4WJrxjEdd5wWsh
SrfVkauTPOJBE8Q80rRLP45TR9Due5nG51qoSV7AKpyFPVwn4jo371BnXrR50m4qGIQ+z7rrvpOr
qG9iz/7OYrHV8hI5ee3f0m64CgFr3RfZshXNmqI45qwrrDU2YuxoceSVuLfcMAk/1aRlq7CsLuJc
z7e51dxmzFBemNQrPNB40VgVjJ5SCwVg8kbFMJUj/CVNOuKaRBU8YPG5mRXRApdObnQfVSiTFVXh
JWlwzonlm07YyK8py7/GYdxziT4bVvwlj/PEiRuj4ZDL8TmW8q5vLpAtL/Q0XrCYJbwwBp1j06p5
3y3yKrvJWvN6SNk6Cw3B+7zdlAFylZnWDgn8K5OqS11eWlogXCzo9WBlnVNkKzrYMaekrD1UDZxk
8bbqWuyQisQXT4UyheFmEj4xZYHNVRxLIOi2/2ozpTjGns+q+zomHY+ZxHxICuH0RfoJlhAvbL0x
vSoIHDwY3wpiN7wKG8WlFUo3TySXDfmYVI2xCpDWcIHIj6IpI1f2jWuX4dqnlVyUSKINEfqwaS1/
2NeermkF5lnKk4TJzVTURpzta2qsjczY6wz29XAz0mKYPWmQ8Np4qmtDTt20LtPDvWevS+OGGzmq
3Fw36k3XVngFE3N/FpcwTB4WUe8SPau43vkmoJNaFpe0sh1Dhc2G1eLOQmYH7AMV5UoFw0Lvk3CV
ytCxhG+vwijDCbczs9rkdlZtgqE71FqSX/V9jBdPl6YnolK/FJ2wFk/Pi7HR9FgPssQdaJpyLTOz
jc5EvsnJsEwHS1+WQo8SPl1D443pkamQgU/XAVo+XXl6SlgxtBJZL4G54c3Ucv+manrfdKER0XVg
N+WClTC7aZPdqJr6i1gK47ZNtW3fL/M2jnY541aiK2A3jHxrs0/+UGNuF4Iti8wqrrDyC95WnbFN
m2ZZF1W0bZvstu378qLWQ31lYnlpDn62qasi4GUuxTpSjmx0rofBsOvC5lrErq0PseC5li9IWnDa
FdHlkPrGedc3t6nQMk82mcl9a9BcfUjYprT0YqUH2SfFtNaBlNxzLc9rr4pyy0tE5FVhta2Hrx22
JWe98jf+8LUkhNdU+zbAVlB80Mph2XVRdZnFah3rKNvkg9oVClsrTRK1Svvsu9ERwStahKtQNeyT
sH0nNa14VQnN9HKNpWuNBd+Kvr6XsM3otYn87EpvLIewxrO0qr4dZC02sMHlVe13Gje7KvtidrGX
9uF1GoX+QlNm6eWhGXnKQl+bKhyWcVCwTWyDwFW4dsMfdd6Vl3r4sYTZtWhTe+BZX6gNln3k9rIu
XD+oYtcSHMg4b3kTpMHa6Ipwaer+1hjpLKJAWGGpCrmazlnjRKSx113LULpqwMjcTMUg/A9NY7UL
0CbSTSeQFXPYObUdPGbUhOcN9YFEFFCkZTV4nUQbs7PTwYkZkZuhFqZLOzvhpd5lm6nwc5jQkT1O
xqfzPkf6Mq/7Zdhl+uDoXZlvpqICBtzkG5ih5cZUfbHpVMhNTZPr3MiLTRCHxaZ8rE3Xnk6tIf+s
yU7zkAXvIFLmm16CdOe9bD0BusIKJ5bPhYZ1Z7pr5FnkCJ10TloJMjgmVjyXvVgndVJspoJiwgZn
qjLK8g0j9ItpNszrRV1sKGgFutHINS6CajOMhcAEgHk8xWGbOn5gNU7KzCbhnVarzb4aYrvcTOda
azReFOd3RjCoBL434hGMJ8xIGIbElwlykt7qV+3AnCq0ik3Wt4zbUUOdCdchHZljOEJM89RcFqa9
mFAOo8GFEc5XTT8cAJ5QrrVCbtRYTLXpWtLH97RHmWenXbrJWnwoponwdDrVhqLunSrvwj3uWtZI
YEtQiHEaTHMhTy3QXvzSDBapWXyasDfwIA7TAIPekPBAU199qagHofF8jcR3FeTVxke+4caBzPg0
osM4ZFNRWST2aumHQLkP16bxDiKFl7SrVr6Gys1ToSEY4qfTqTZdG8xvRRZVa1a1ZQICDsZ0mm5T
LU5Lk8c+Y840356Kpzn4NBGtxFgjIKxlo6EUvihhH2KZDQs2srupSAIdcNGaOOHTeQs7dQB/Ku5b
VWWbPXZ7GkVZmPCpCuYAsLa4d5+AswKNxaCyPFDqE4aktkGDt+rVhE0z0eyecvd1GuV3VqQrbwLm
CaIJsdk1S9qNUyQydp6o1RR5tjEn7CZqnu7oWuh7RYg+4wQ9EG+pYASmcxVZQHeisdJxITkXMimA
DEeSmUgpJPqh9nQNB3hpKd1YdkFWbpRPQI+WDrVUt1S4LTdGqQE7GO/tHxivZUGV8obWlmsj4IdI
C9XGeqzNrmllEbga6O7cYGwYZWMlFlYiAt6FQ7m1xbDUJ8bRgKUz1aQdYm+wy78nCPHIUJ4QTQ0f
eNp0ngtprlSk7UlwIslMhSHyggADp6Qx8+q4CVYlZsBO93z20m6LaM9zYUED4e0Q+c5EkqYywAZT
SehNEJtpCyrf1Cgn+KOM0nIxAS0L04z5RK1T4TOQ+bwsfJi8dQwWyEiQNjWg9YT0s3PFTM01EgSK
p+xgzu0RHmHOR8aNpotpU2nLuIoW6JE9Uxv0j+l0qk3FxLena35GuS8Le/XELhN/yGGQRs65r8L7
v0k7CCMnVsbCHoVMOrIas4+zdMWmT+hIN37YdE8PysGbnugw6EerqTrdAj3s0HY6DXRk9Y5uat+b
PA/D734Vp8tg/KQGwydNtafi2DWpacBFn54J0nFojr2iA1vFS4fw5/SaZGrnB2gLS+vE8lmzY21n
1+JwMN1BEZiOY1+nuyixdlZLW286y7rKMVWWu7isfuB2FEcSA/kYAVDTVDQKpNXTtTYaiU1H2gKV
urXs2mSbanW6JOaIxdQi6AVUpyZT42OvmW48a2P3lkcjci7Hjw9L8gWHOvOmp/av2z/b5F0GiMNo
YNLEy+n+VJhjf/d3m8HgKIWJohk5sAnVgvjPIS4wgHQr2rUy895r6kyWqwbH1cbULLURIQO1QMrl
MNIoHotuEu45iYDrVBmON8NNNuoGWgRaQjFpCaEJnQn89GuJDOr5I0X0YeUvWN6eF02QbfxcT3mZ
Cl+e95pfcmAyclM9FtMpmzjvdDGyUwzsIhKuGKXtvpjY9lTNKwJTiPXVR4hGVYuW1D9SIy896DfQ
zVhYo1iYTo1JIkTyE+xFlvIeDDzXGDlPgwIJw+Zvpm+ZLk0fNBVBhM1lkybLyqZdvlKj4ApHLUGM
opHZecjtUQQGo26hgWAAU2+UgShKYqfuZO+ETADvC0ctpR+F6FRTVRpuapiIIwOlCfpG28Hw6oIC
Ix6LqYZp4xpC1atqZL3d+OhUK03DKbE/rOqROYuRtcetDlMQjxx7Om+NBJxKOnKMiqJsJUb1ChZx
5ZsUUnyBS/pfq2ZoB0cblcVhZDf7GqLBJtR4m5IBe9H4naxQ5WaqFfBhi2ioL6KChrqnX/ijnJ0+
fCrMOqxd6dOa56NSkUoE341GxSwDWx45RagNnNV+6kYKzLg21BYheACXQ9IGyKMjNfZacFXQrFtM
E8fGqdzQQQI/nap+pYNANvzzwg6G9UBpukHgz+qdqVqPglrqqF/KOlqRUQdvRyVsqgFGIBeeLqIm
1Ny6LCIejx/xVKQsspaDshZPl+g4g6pABk6lfHCRGLRcdJr2cXpbM6oUU+2pCMaZWmH1pU4D5k0v
SibZNVXNLoWBN6LYIWVDV5UBxtjWb4J6FZLCpaMOPhXFNNVo6JIo6VYo1gDg6YaWETAOqmLnj9BM
s43ZaZ3w6ZxKA6phRWoAl+z0Rt/KNOhBGRgn31QI8BEiJ5XBT3D2FZ4Obk54tW7zQRZiXeSy29hB
220QMmIw9h/P06BoV3HOXL+M200UVe0mY02YclyEIgXVE64KIaBzVN5JWTQb3+6bTeBDMZ3+41pU
OprdKidtzxtdZh+KJm0va780uNI90GvAUdQIbseGvxjSVjiVqd00bIg2AvnWIoQ9nRxmZ3JpydT3
8iEtFj0ahFciNlzh9LpH0loZdu4meXGTq4Ftoy67HQzfXylBA14R85uO+/C8LUKnzAZ0Vdc4O0+C
Ve6zC1C3o4u6R2Tb4YLjyAKCCEKvxX3lCWw4CSNXNnhzPzNhxOu4yaWrGus66orRC1MR3iBr08bg
qOyixl+V/vAx9nuxKpRVbfO2OW+I6a/aYtQWWroQAercwdQuagvMj15Fxcq0wsDRWoK43SmyNlRy
KX2seZqt5NLoYUabhVmvq7pe2YFInaCg9DKwhvNI1Bq4gvsvLSzOcFqr7R1ptYRjrcsWOkV4Xent
B/BsFdsyIsV2qtVxca9I2ixoofJzEk5KbkqcWOtCNwA/pzPkuHeKumwcSQu8kYFFHc33DYcmhrhM
khQcn2CNL9LIGRLD5ogY2SpKwmAly/JyaKwPwM7aW1ILtuj1JHWwZUfckKhdBkmbfoj7wQn1cnSD
BMqlESqc0uoWPQnqc51J5DR53biwkWTk5JnIXI2xCyJLubAKnPIQfDNG5CTgKvxIc+02sUm1ZJbw
cAWO1JTUd1RkW9jYtfXA1bqsk0Fxo4bCr8LUJZ3tGX7zI8NcZj122NDmbuGTWyrT7sLPRbQyaP+p
Q3roFZGseFczusnDgXlRXf+dGV3Ja4kTpwTPeh+h76YCJ65sfuSBj3k+IPDw26uhE4NDzPpCKqPi
Nmn1RUkQeIKT6LowcbkkRVgtfEVycI516KMyQFi2MnEHJHU37VWxYCApnLjoeFMFOk9s6jXgBHe6
oqdLqumeoem1a9Eg5xnqySJOs+E86IOam6D6L0iftut80Hsn7QI+tOJHk6yqpuIEVNjzQYvuEQ5C
XoPa5yAsLa7CnCsrzS4I0SJwNcEP55RoPOlxeNlpeQ+6rEXBGZ0xt6ohmCFYcV/RUd8kYcVjMDA5
A1FbxwqEvR6ANK9QBR6IdClIVa0CiZc+xPFckiW66wvskULZbgcT1JGKffBRurU1Mz4vWLVCSZ6u
47j4nncQLMkwqSDHDUJSh3jZi4DPXZb3pQjCwx+Cejz9122Wwr+pzdPF8e9IPZ3BgvL9H6D6t0/B
xnxjopiaPzT25vFdT38JaYyYPXZ1FoPb/8mqh8DVf3LzddE7xsb1Cb8O3j39FaKnwN2+zSFuB3se
Q/oiIdiENSqQVGLCQq5D3A5uQaYQRPRgQ2sDbkCu1iFsB/tcwd+vgCQVG2J6FuzgD40OYTtYVm5A
khFF8D7YF1aHXXwfvv4FihCuPBK2gxXnL6N2hj1ux4zhr2fBH2iCTejMMar3LGoXR00Y4cEuVk2c
me7o8hpwA8Rksk1LQ38jUqq8wOgFJ9wYjS4NnPKtAO8dbtrOTQsI+QQK9AWK08CJNAVhDIPyDNeZ
28dWsaURiN0FssLKy1UVbBsZeohlEPuKG91tM73aqrR0kjg8r1WmLbTgb2bmyq1oZTrKNOutYBAD
IFqFXJCnOwRpiUtlmZct7dO1yHVHQJr8NjZdGSKD04EFnuize7DihqWhaLQAUQxE19heI9VXo6OX
Gfj1UkwgHJj8bWglyG2jBu9rUbl9bzLHDq3PPUGBF4f+JSOl5oG2Hnsl2HWeX4a5M/goBja09FNK
b7Io2aKgbLlW08pp/HDYmn2wlIOxzC1RXJSY+l7PbM7Sbs1qNKwsVBULQ8VXehD8bfoJvmGihmAd
O/fBpN6kA3BZ1N/Wmd9xzUpC8AqVBQdzqwDtyLKAo5URHwL0bUCKM5nZzqDTm7bVc4hVxPENOPm+
iXxRJhekNPN1W6nQKw18P4CocyIrv8SJjh27t52ur5Wrpz3ipRJ/15knAmCUUVzGEBbBndOLqvLM
1kvtKl+kaYq4WS1gDv2M2yxzSE47XkbVDai1hJsYsF8gvfqc6gHw5U4xlw7BNgRdpGHBD6rFIZd+
Ch6FUP9YNvpHGtfKse04hBAmRPhEk/HFhzDWL0Ffal0UxD97I4KQ72ZoEAk4ztKLWkQ8Ncxb35ch
t5RZOKrstzQXwwI0jh84o5TTAkJwsWnmDo3SqxB+yCQd4sKqLqqsAKe7rn+UWgCRY+vcb+oL7INX
HqLCN42ohCN8xJyyqpyuhShiEsuGg8xdxyz4qLP0POvTc4q+l3l6lRcx2B6FBKvOj70oAlDiPvjb
Nv11n5uXueYMWbxOCPkY9/HfBW0ibmXZTR2nnsVk8jlufKfjQ1p1Tk7C0PVjVLqppa1q1DeOEBAe
9T+AqfqhI77nW9HoCYQvb+qCm7TSHVWDQZFivEgbPeNaMeS8RkHt9MmKBFrupZ3ulHWWOyAPM54C
jYPTvAPXXGsszMJa1XlpO7bWdusGxW6QZqGDOyKXRCa5YxWl5Dnq1yIKbk3MOi4rCBSHKP0ZsWu7
CreqZYWX2fiDb2hgBfgar0vLvOjZTV2q9oNZpucpMpfgCr8xtb661vxkYTcF2Ppl+Jnkide14icG
yZamcp20dOWzgYGDpio+KNOGAOxN3xPlJR2uPCNmt3V4YSUQn0hi38m6UiyrBAIMyM4zR6XRuenH
lheQGPEoRRL6X9gu+K8g4gisJi4bsc6/lwn1r+glScJqYxPt0gKms8hH3qaJQeOZH0Suj7/0LSiD
AWquU2FBgAdCpo0VpbzudcarjZIE1LMSgvEmuEIMrVVeaxYfiz7pzgmoMVyv7IoXVQ/ZCKCDeVLk
xjLNAlABe+BOTXLNCttYpQI5KO7Vwo9Jy626GhZGiD7YzWAvfJu3RZ05vghvsrAYvCSUNwo8Ejyq
0p9J5ONlNQRy0Yf4zhIbLR3wpr3xVQTedcKRNECf5YGNr0D9S1y7by+b/qNOom0lseSEhKaTp77L
fHQXiUa4YPt+HnR5I4IaQtG6YTm09s2taUgLDAMIrkgT3CAsDRZB3tU86bJ6m+tDumihA6Soyq2o
9XKrt1HsVdrwo4k7N/R70Km6zxGmDHhDBI5DypYkAM2mr8VHqwNvqo2zxs18BnLDKs2trtNgndeB
a6Wfy5Hx67irtwh3uZfBH8TkKULVasjE1hAJdmI/sv8ve1fW3iiubX8R9wMhplfAU+wkTlKpIS98
1VVdEqMQo9Cvvws5HafTwz3n/b4QaWvAjgFtrbX2JsHVUp68qkoctvBDFU47Uc7ebgxnhYcOnqML
wNQUO6EuaTIyxbXb/yJBX8dtpq0jtpTWMa96b8cmcrYazzs2U97CsW+shFeyPoKutxMwRiD3/aDY
N7O+Gwqn2Vsd/D612MfQqeHj6TqdmeIxl1F5Chr3SzTqYucic89xmWS7dyP/VhS2FxfgyQBZUT/N
B+pfPgX2P9bRfB6pf/GgCG5MpR5mtceFdvmUDS/VsRyHfNcz3MstuZkW6dWvRZn7IBA+e5HQN8x3
PwnkmAPAzPeL48ORpuRBuYAMKhByvHRv/KB3b0ypwQsDbqi19PFQeHYq9PSr9iTbgtSTMSm+ThWs
oKV3lRw1gHjaxvZCz6yhq9eub6thITcMFNbBqVgyjoHazZa+lcp24/93QP/57ahXZ9KJKPzCf3ZA
317k93HIq/+5ZkpB5k2E2CBTlE0QK/3mf655hfHiQbz+MXDI6vvBy/zDAUX+FaTj9kMb7ymCFiSC
2/iHA+ogcTRiDyO8BwfyT2jb/gv/00G6oz87oDbe5Ra4yHsYItcOFKMuxGvvHVA4kH2vSn8+hW41
bnI56BtzUKrUN86q3CBaiaRp2YTVaiXV3tCdS2mtAkn80gxg+OahBOm7zJBOGIzFlDwe1z1wRQOc
jiv2dcVVDRRmbIGhN0yLJctxFxF+sFVRbJlYPnExMZ0YtM1uHNZ9tYk+kRXAXfnRm+vBMZS0qWPJ
BRIx0foLJTrYGBzOwLg8GIDX+QbM9aQPD8KxSGq8a3MgclA6MegjvRZJFf3IS5BnrG/A4JnmyYCV
pljUDVCCqoScpJjGLvYJIJjLfyxcKrkvKdsUhvk1/8VL84xnXN/cKBtcPjBhb1kRPR+bgGu1qlbi
urF4cQPFBF7BMNw0uvTwWFyLbNakulhN3Yqc4QaSKGonWYNnpxYTT8SKQF4Pjr9+fWYoKCAbK5QJ
DsCp2yAdV4aEr9hrMBWtvQmhjwMExyDb2Buz6XDtNXfksze71kZD9LjFQ+txWQAyu00NSG8tOW+l
fHSh4/rQbOcqw8YawP3WUs6nLAQUWA4t6HHT0dTJtP4j3zVdZ383Z+OupPoy4LlZLbWDncSfzt5e
mt+MZo7LmUzx+jnNwLrdtQue2KVV4klfhc6lZNGB3LheBfDJFE2zOUhdvWCTl22uJlOq1wlMyZPW
sm9EcelxtV8HeP3KtLe72nIEKI0Q//medTheysZ8PQTrtXJpN8a/rb+byhRzORfb0nM/XYeY0mWe
j1O8O+9fikX0061ncfh4hnczVf7ix85EsGMyX+ZfzvSfnfn6od9973dzX9tNyRzeNb8rmqbcLwRI
dncbABdPjGDqenmb0j/aLvfFx+a8cpv9B6NRZJlbZwkqrOEfztD2orM3ll7lELRT/o7gkXYdc+39
YVrT4OsHnrfe4UpFm5Khpw1RbaofbMIg/kaD9Zei6WqariP/jvF+p2F4R3578wAe/N/Pfp3XnMaj
/BOI+OoikiCl9KevpstU8MneFL12dvYc7NxVWgAkBzoeHYHkA6YhwW7AaA5hRahOLk2ml7EO+ezp
JNCyjwGQzCkdrGI6miZtF75+MkUwS7W4fzcN8Zkdq9Yp07pkIA0vc1kujYtj1+UQxeXCS5fKuY2s
Dio1X/2Wd/Qb+O0hrp0ubnhNEtWNv5UVUN9uUGozVT+XldkQnG9qq6+hzWpIMof5sa0EJCCqyWO/
ALh54wbsh6unadtgCYrn0oFmqJPB5t2nvHyNhYYcOoruVRtwVYcYqcBFzPMm9bnarlKfSxcjIln7
/WM16jnkO0Z18F9N44beuIOkfm9GRRfNynqmS9FYzaeB/PoPWYP5Fn/3SWo7v+HFInbvP02PbWJL
lsfWrGT2SrsZ+YMpDes3u9o+9rk2X/tcba0RVFzrfzctmTqILMzo6xT/3WnMtNezXKcxtqgov9VQ
5d4sEbwutS5dZF1NTcnYTBUr+Nkp7GV7tU+8n7EWrsMuRdNUmHXVjPkwo6nWZoU0zZeeZpBeT2tK
l/Zr/TInp1a6WB7wJmeAElBYdx5pvaNjv3BlYf+mAdnM9gTvYoG6Zpwh4bHB9wCvjbal06ciLO1U
ZyAFKwrEqODtb+Xk6zTExjHB+gz4iwcqBnMZ7bq6PvWIDdhPg7OLWntKyjJ8cSkr0za/KfsX3woP
TgkkHtAISURGeEKDx6VxlxgSZY7YB/mj0BNNJ3gYm9y9C32mz0xmu75VkFl2lRNDjvXJDiy646L/
WuXWj6Lu893ijNEGsQp3bAY8VUCpyLwvfdREuyiPoo03Y8te8h0FaDBWNrZ5FXArf1g2veQ/ykxA
XD77e7e3hsTL5g2n5bZuVb+ZVDVvm4Du21KeMyv/VTYzdIlaAEbx/RO2CDzO5shfhdvflyqEGDYs
myP0wiIN/eCmIvaX2i3VXZ23J3vpNwK+e7r4wdM0i+LgyW0EgQbk4jICiGipDR2WMpnm/BEqLiv1
WVXG36dG1CkfBccvaTtbKvLilM/6K1KyfQ8GDY30/M3un0bWniX1QObtRW3XmzZYn3Me3+nOBRIG
wX5c5kCyvDADWJMVXhxolQQP1K/2YANx9ZIOcktEBCdjKF7ErOY4HJiFxyIkXgt3AZH8rKbIvakz
Pj1X0GGHJV8e68E/Nbn85nmZSscwAxD0AFkruP/2WLTqFzA4aA5ll8VeK0f8Fu2wdcCIxxVfNGRI
PD8MC1pLaJCbpbyBCLxOpO02wIDB8I5RvwlrMgKyin4UjuAx6Ul4Wtw6jXzoxLCpzw88IN8m/pB1
XY2giXxMJAVs3bbDzsnsHWVesHETv2rg+0MvsB2B4ya+nldR7bcGsoz7aWz1w/g1fLLVOO2CfJnB
mVu/W3yfyabdVpDPiUiLXQflScV4k/TaPbvVgDeXbpnXgqqN2igZPEUTZxrBN3INfrJrkiFEVElD
3S3CE/qDBKkZ50XOUxl2CISQU2rleZBmGdvMXi2BhAzfWDn+grhVpYCOEEJT3k/2UG+WpUdUh3Pk
IpnKKLtr3cE/hiwDhFPliWp/Wj7LtnNUbau6bWMp7DEZRucm6ttfjaRnQFbOFoKrnQbAwvoN1Xm7
i8qzLKYp8TpSQbsEFMrjoFfduo3SOkPsTS+wRPsVdjbUh6AmZBNuHu08tnoGCer4mCfLx7iYvw1a
PfgDAMg+11gqyXhjRiyQeKXcXm4b0Z+bjLXfQq/a544+DkGwrXF/9FBxgmEo474oHkZ4+4j6qcKj
D0FumoV1XNoIu8JbNW8k6NUjKaC+w/dhG8qcH8rrqk0G0UrisaU9q8Y/LCpa9l0V2WkbuolS1fjQ
4q5KxryesNoDxfWcvD4vOX4JvIqAJvUSPut5whre2WwNZBm2gQuJo/ToJzIqeZKA8DuXh3utQT7k
BY2Xrl0SgOnYkMGFliXrb+3wpubc2ym3OqsZ27+ppMtGCO+ZWyPiLPSyn+ZSHBTV8TT2TjKwrt+0
4bDVxfSdgjWM1YxQqh43fiKAn21dQPkD6Taele1Gj6ktQbQKxrbPEGQEsTe49JRJhBdFy4sLZwRR
MQ2epwhvsVb6yO8wQT51HlQ7U9xTuXXCY4mr8eB1Oh4hEVo8PBK8rs0TPlZfQPom7gyepcUnA1fe
38o5orE/Ada2uQ3OdwVHgTZ+HYapBncw71v8uDGZ+O96yn5vBL/NJ733C/UEbeG5z1pvFw7RsbIk
YikcS6aDBf5XieGTgCYVCKjoYtuq+G5w3acJcYKpzqNDk4fNBo/C5TwXACLd3NpNJR66nFfldqiB
lraC8sQP2u2QkXG70lisGjYgmO8y1/9aR4WTIDgFETVRHQuhv0F4j6CuoP2Mu6+I4fm18RzZTVqh
NkQZNJoU+9EShAIDH1MQuVNdTwDkNVOiavac4zbdje53RzgKAIqSiSMDEXe5flJZBDX/xMNkGfhh
KoYA0LJ/KpnzyRnhlg3RdLK9lwjS8F1L+D4a6JjUWRVCclU/uVmtY9aV0Go0pUy4Xe38aPCewC9M
U0iO470vgcDOuMFwp7k7WeRLjOxkiVzaMe7r6EgWRGYglj/cMP9h0spJ8xb35JwheKiRFjko7xyO
w51UZZfKANfeXI4hCEnoToYvAJFLiDwSO8PjbhjKF2wQRLIghigaomgrshHXh9+WKS3dbjd0Rb6B
J33o7CIdydKfyzDfgM0sHhBwluJpB9ZtWSjC83iW4sZLRxbYySzDOaF5cYsoGaERtzNOo0rGgO6W
Kfus/UUkVEWfoTnTG1pB1AJNajIs2fdu9I4Q9zTpDClC0pT+73VXWWmgljzBndLsM+wEYtaSp0bl
DsifHORHcCQ+t2MqwREMKnK2YAVAPjm5jC2ffJPhCGavq1kchDB1rR3ul8BqsYUX34Co1Qc9wSMa
/Xxref6zmpat79TPjVY0HsJmXzH8wkEPoJhHGsoCOmC33n9qRgoRh6tJErn8rgzFvJkWD7FQTg6p
cNiEEEywjdsU992jPRB1Fw5iGxQIKhK4N4Iym7d4kAzpMH2fxnzDMqrS3M/OblAhuJIRDxe0fSPL
odl0wCvmMl8gzaPlri/yz1ldVDe6AF0z0t/opLbc0QxhRHy9MqIYmVC6rV58ZHK1qh1FlKDwl1O2
/qdbZ7oTDUQYiPJgyTwkTjvMCErtQrCp+c8WsVcJKEYvRgyejAebirQTbReHVmQlZGp3Y9F8CgEQ
jXge3/gs2nIIwG8bkCZx5pFxQ+fmbuS2D+IJPDRCFp4Qs/Uspd+lwzCcI1d2CER0k2og7T1eUvmZ
dPZRZDvljwTPM0QPBgWo7tGOa1mCGXRO6ISfzX1QHhQzumannEy/tTNOZRfhtgFjlARecNNNmTw5
hD9SVU24RqHwLPjPUn325/JmIepXNVtQJAUWiRvmHPoGfIhLyyAuaD1uar/vEvXLXfAAsWUlECpI
n0PQ3olr87tsCsF+hJYTy2BCXGFTRBDwWKBGyyY7SLjQdidObaubjW/Tfi+mpApCEQeWexhBmMTQ
ywQ4Y6LHDkEtTtWnVLr2QUKxpAV193jGbWonym79pngM6fRjDHJcAE4JiQz+cRzRmcVodfB8xqME
fQzE1z+CRWkqBMQgHUS68rHe7ByHSDfw52VSFRDfkNKC0rx1d9g+JIS+zCB773tnfXQiimDnK6gV
xukHRFV4mPAE//Es1Sz8hBiTFtu6nejb3cLAyuDf8qhoE6ZW094y134kcz2mrt08eeP4k/VTmdit
HbcB/1oVEVQ8ipOTReXGzgnEirXaaKnwaOYFPyLB0l053SwK/GJIna9dzqMYD0N/jbI5YR2EuwXJ
AQ/bIhlFFMWQzMUthciAuj1FoHKUOF4PpZGcRcrsl2lYXixv2jJ3RKitKx7rKMx31QA6r/HYHtqt
JbVJ1+KZpwOExBZ6Y0/kvvC7c8WwGHPXOoxlUNy2xXTn5T+7EHT7TPwvbhMkVX7TWvC3VQmsWxe/
L9oVyTB1cI4ij0O9qHGNgqW3AgrEpKIxXDRoYsOMJxyCj1TODm4+UIhWXsIzeXDILJIiI3cIoWWx
GEApswyBc4XlQwRYZJvBqYA0zMXKXJfHfBjZLoDKfmbLLYQW9rZh1Rc+aqgpOl3GI/Y/BHjF8yCO
lFDoRCGEACY/emk1A+5Qg077kn8fl/yTzaBmabL5FxmcUxCBw3SW6ZfPngHHl9u5X37NtXI/exzq
vdJqV8dSuZAwIk65EP1466cF8sfsGc2OVs9OLVTBmwj0+i60buto/i1a+vIWyNE2x0tsbhzV3/Zl
DlWeZgcGVHgPjP67J/oFwYjag+Dx4PNM74Jo/L0N2yWtsg238x8TKTvE4/oAbaKcxtE8Hng1/Ozq
LNpKpY7h4sW5JAi89bEotEH0w7fqVBSIrO6iW0Sk7CgChMKoGuI+Yw9hV34WBNJJJ3ym/RTFEzbJ
CBVePnWZxK86PjtMYbJsauPALu8muz/hKZ0nElrdsCsQli4+C0qQxHc+WSKIFzFVyRJCCVDm+k5Y
VR+Xg8P34IjJrovwk1nOQzeU1tkuQK23WlZniTg/Kwqs2JhmNR06VZW3F5sTQPWmxVwfrqMYyXha
dwpU/DqTaZi0+33QgUrlAF0j10+9fOorOp9nZ94NQUdibFQ5QlUQXzv7RYEPwp6tdmJWnMGLLeQY
bBDCrmKVHxF3gkg7r7pDjAR7GNbDUmWIYEzCphbHgM3e2RwAR+qkWDQ8URG82sB8y50eOW75N9uo
wwLBdjnZyRCqAWQzuK/Xw4iLsUUQKm4Kgkf+ADV0TchZrwdAs+0+ROgcBB+ogsx3z0UX5Pfz2F9M
V3vv0y853F9EZKFraElyrlql03ruxcbYzMElGUFOBch1TZd3DW4cunBfrhaPIMoZoqjmYE5sGjI+
x/DG3BSb0zY1JtOYl3Zz9PzlyZi8us3vAsggZkTKPAArFEG5nAfHyR9mqX6pXGaH2XFv7aWoTkp5
9GwO0CqNiRh8b3u1VcvU7KDgRHi6bRUWpJ+Ze3Kt8ab0Su+MqAXvMhahm6BzIKlZIFFMmiaE7j6r
mB9rrw13lzo0yXKLnO00aU07bz0Cz0idCygjESelof2UM+6dkZ6hMLLuvfzI1oqL7c3lgK3Vt7Hg
+mahFc5QIeAxVY2LxeGtn4JobF9pW14mCmzhH1mdn+u2Hu9agZg4c0XpNofMFJrOqKr7ewHv64Ei
EveBFOKpzZg6mm7m4EtB4ixsEAe5DjV9nbAZUk/ONhSqGGVsBCrg1BLlbTUqlUQ2i84V0jucEe2H
IHZ3fGFZF52NnQT1dO/PRZwVoY3vsXbLxuXQBoTfmh7YBZ5tRCcCtsH1JyDq2lss8s+yFcG5bbjc
ODzUEPrq4GwanKHoD3brIf3C2s80sNKmd7KSiVuUgwXHH3LcvnbdZMoXeG6Td7r25VIGEKf3wa4i
SGAQLgVDQEfGH9rGC1NFkdQD+QsQNxAMMttCiT0mvZT5w7ge6NAPB2BKqyYLsq3/VxG8UxH8eJ9f
6I/cPmt2FrLS/v8sIviQuecqJTDjXpUEvv8/eBubi7dJ0YgA0gaRfxGyOsgHSZF5JsLrjhATEflI
9f2qI0CiYtej61uOCPKtYcSriMAJkR2c4P0ukYM0FFFAgv9GRYCt8p9EBBTZcJBPPPIdlwQ+0o4T
JMd5LyKokKWkcebS+1264tZrbPdZSaimgVJFO2fyyfNMJWTiuot2ptWGe3tpJV3jXlqrChjvP441
U5nOfzfWib7nDAAmm1p5NIewqmQL5/+PeqQWecTe7rXZNBhbwTTgrEtHqz/5IF7gdujudD1UbfS+
mlMkRBDlPpKR+4W1VX1CDnbssdeqXBp7M8882BFf0i8kGH6WzTDfMwAoDtgfEXQgYPW8vACsTJrB
ib5MgF68qBiGLLYDTeGb6AyBBljHTclvo+wIYAtOyrVeZtANTVA0lgt0sjTIlngAHsNSiPCdo6qc
AHAM0hkdTZ37470lMvs3uBHFfilocyo0RzzJeuCZgudptzT50GCq5uDn2HCUbQmBqSm2iOqYy5Np
qxTC7BlXBWCgZdoqV4d3Rd/BQ0aoyh1fS1op6FQjT6StAy/f7T8jHtc6D5Uod6XFBci2SdwBkxd3
mVXiEEgo9dpmxQxmBjSF1n6dtpJFOwjz7xw26DvWWvTJwWupN2TK2LZTnffEWTvfsrZ/ljXccWBK
3vRYlgUYE+TqQBqVx9Guhkd8j2nfIBzoYjMN672CMNOCHUzV14Q9/tsgM1HlTXu3E+IwK1cAmM/H
5TiH5fuDsbUkUO8ajA3hfc+vv3no3i3FtKfOXN13LhSHWWZ5u576TgKdGn9S/eLE09yrtCDzsMMm
3T06DuDPNpinfejI/M5ThY9ttRaPRAGTXJW+X8oqaOJZRdOxbSSUZURVCA3vCzioKFVvpX628ovt
WkLiP7KGx/gIdepyqC2htY54NkKgutbnZoJir44YFtFlTJEoCuBHP/OnQJXNXneT3DNlh49tP3XY
i9TFT67mzSB5/TJki5OCM8pvoaDNTtCL0jQDGLMVI0TrNVZrJ0a+QS/GRQ9yD/7wHV+4uLODTtwt
60EiHhZgeNduTUMXQoSJ+wYtFh+8OJSIcB/VrcyqF1LUM0/aSFo3a7VpplULg6QhN+4oXnB74gu9
VbuGdg+9Pjiuro8a3p+MaUmdY9FUJUsHiGs27qyRHGs1XtqL3vnNb2u+D2ov3whu+cCeLCTA8qwf
1oDgnDLI3LtaRQli9yr9earAytkyZ3DoQzaAKvcQpQJqazlH2lOXQ0NTjMjfW5gKYyGRoAQg9nJW
lUoUJcuuClj+IDI4NGTp6h/5zPaqGNUXr+/ugkbuyvU5Yg546mUQaeM5Yqq1eZhc6/gB7zMNCjro
nOI0TE59C4lkkGK50V9ZZp/8nvg/OeBIqr38Sx1GM/jorDgJ3dW34L9eu04NArxoLb68Wwr/JkYC
GVw/rC54YRLBDten67sTsNCsq8+7GInAqfOR+zz8vfTz6pCbFCIkWmMhVqXSgOQY8JTW4sf6x67v
6n8pfhzbL7pMLKSy2VBX28+jZI/SW9R9nefFs5iTDJK2JBNLBlAQP7M5OL6meIYh0VUD2MOYaiK4
G5tiuI5QVpdtTL/rsLcRV7tHNMM24j87h2y6W9nMzdOCHWjcT2J+yEnXnTKfF6nnD+13BgyEKZd9
BgmYHygYui3rwvb7dBxyVn7va9Fvh1yEe78q+8+WVR9qcDWzHp4U083Z8gfvsebjLVuC8evieXyv
fZ9unGAYvzaThA626/k9QlWQ2oAFTuJ0iHuLuoW/TFmPkC7bVqepCZenGjxnsNp7oDYbu9ZAtHKv
+aKhVTP2MSqC7TIUBNEdJX9xhvt5UcHXbGmsPWR1dGPMbKKHoWjzZxaFw3GgukyzmeUvLinS/+Pq
C6HCbK959fCibqTtW9/l7SLbNt6iHq3t764+Xbhh79t+/rNwSrfEZt06F3apX6it/WReCHyGNnMf
sSvFUi6WF7uK/MRiQ3/S/eI+cmZ9WXDDbh0wspCNZOXJRNbVbfdaMjakDzqXjWb7D3bTV42+QmDP
OvbaXPjy3Lkd/uNroN7Vfj2F3Re7lo8PgUfFRo3jfALR553KLiw2iL5jXwe/uEemDf+nl3ln6VP7
i+lKOH3tOmnyrqsIquCnsLBzBuf6xc8WsXFah6cdHxgyVVgUmbga8AHzmq8GiCgtIFhEya5oCSR9
5K+lP7d+7GepfKtKgRF/7ifC3rkh3UiBG0TI8LTo94eodQ6F63eHD/Zr3zJr7ZOp+p44DarO9nm5
LCNCeP46nbF5orknM4KczVAzsbF/HFZH9iN0fjMy7JTbTFfLJyyeReKETvfVX5BnLgdL+xtiz291
yTiLsYNDkgcLYn/Q9vHgRd0jKEOEHHvNs1Oo4p5wmzy/1XTE3Oc8l89kqot7Z62tbaZGsFJde/5H
4/R6hrdZrudjOIOpvbVdz7e2XWtvn8xrquBQtitB6+T8NmwZhSKACITRUHZrbKZ0PZSmgQE48CE1
vfT7u85cIRb63+/kD6F2FHsn16UI9nPxwgO8kDf4cCMrnlsEagjrZ17YT4PuwocwKAoAhxlSYK13
NFyCH2Pjhg9wffJb4NOv9hB2hJ282ieNdItCksX0V0Eevetv7C4LflTZ97yLEKlTaaCFYe2csrfL
7FJabbbu5aZAAF0c8d5Gx/WiNs3mYK42UzIdsTqCMHUpZjTGy+Shg0yOUnMbgAWcYmSXRIzuFDVH
uTrFtXDtHbfdPDVVuwkrYHDFpYY4Hg8sITDBXAGKy70XPVRJmC3esZJDfz+TuU2GvKx/ILMCkGRf
vdRwkzfXHr73M/NukA7NPwSuC0LS8eFkXeut+394A96qRxcmH+q6kTa/4rrZRTCKTaLQ/fgrIleY
gMzIDX8iR4vjWYh7lGRjNobC2VUjsT6ZSlnu5zXYus198ZQv36c6OCJCh936fgev8K3aZki5AM84
u7RGedA9RAwgPtYbT0tycinC7nukKTt5a8ldbaZkbNdW0WYWdER/9DOlOZ8fnUbnpzmIsAehRG0H
2fX3pWavB9MgxkhhU/iHzXRB6gh4p2sDcCDlIZsPxuGV7a/TmN6mY1QCY/73O8X/c1Dq+j8OsDmk
eAMSwhYI9vR/XvKYN+WWrbj702sGlkAD7pyQpev14Pc5rlRTHwYK77AF9Tjk/c3VJBv8MFU+uRud
e/QOdAS9K5HPrHB5f0uXkd6R9WDseUGrTbQgb8GHBtO6ppAbOpJvkB3UGg5C50F1Z4upSHNSf5Ug
Zg+e8Pr7Xo39vbuWVrug/rK/9C0LWt7TsTwiJSd51kRE5yDIj93cus9uuYTntU3a4bu2fq1ROn8S
uC430BLIQ49gxKMpFfPyWkIWzdfStfVaYnNQHBEt0O3+/bdxTEDGn2+AMAh9vHIPMSDrq48+RAzz
gGdVsdjdT9C1uqeboI22HV+sW8jDzq21Av5r7WIKkI4l7ppxSZkbRiAKTf2tvQDTi5wQ3WFpQKy4
Nfem3RKJd9OYBjNX7hOaDmIe4qwF71MIbX3zSPMo2s5BKkfE8g8B/jL3rEgjX+asZUDhG/vJ5lpt
GmFlt7K1iwPJG3kIfe7ertJ3iMuK7gnRUaCCe85e1hl5GUAP0p1oxsrH0OXdjiJlSDwgWuIH3sux
kwoJTPMJqTW0Fcw3TgUq2/SoOn++q4oCugtzua6Xp6KjDT50vWZn6BqQMpVV2/Gt5dpRkLFKXTY1
STO7/UOkRFxJxZ+ojPgTmUeS5kiaujW2tx5Qa5Spo7JHue4fPc2bLcky6JrWqrHlVVBvZQTfLzA7
TvZWb7BTezAdjc2KigIyyqJ/MA3XuWqzcW0IwgohILyhEokeIBa4G5nCfngtBaQWd63XQHgp2eaD
3fQwjetI0/U6yFtHduvIt2lND2M33UiuLtMa04fhf562hzbz36/28C9Pe48gszZeVIis2njkux/W
7MHP7WIB7/2jXJrUcQJfgIZE0Iy2sU1HXGyNvJ6oSg+5LLwOSQ6FxkYQmanR/KFjEXIEb1+6m05q
7WR6XrubKU3VTBm23n1F3HqbF8Nyl1PIDOIhq8A+HI1Fz+5yVxpz0BbZlq0pnZG/QxKo8DDCtAO1
HZEksyp32smXu0vz6ywOUKQYqkJvI9imRVLtAYjJ2J2cQsg6NUVz6K0qO9ZsYyr2TLvTu87Xbsva
wu0wOloQuCIH6gDhKUyXYjbmWIACN0Mij0rc9k2zbEE4g4wE9nZrbObgAVlQsSmGc3Bq7aUDfzrw
V9u1I4+G1xmMLWq9CC9Yf8PB/27zTz9s/pFFP7Lxgtd1/48nFJKxfliLIiSjjtrB+q3sEd0K7MIF
+RrK1BGjgrgRK8t1LQmnCNqXF2PIEbGGlAnrOrPUSGBUav3a39jMSA0h7d30A0+SddbrXH+e/3LS
vAh+BfhJS1X3D0iM2T8gpw4yHsjzxWdYHQdswa8WFtbluS1OdIRMFj/CQzlU3lNkIf9wTwXdsSzy
nhrtF0dfQnRiWpWjPKTVJgmCNPrLACCuGDDruOqRXMf4NlZUjinuGbE3VVbLMSWVI/b2CqZDrv/a
apD3a6vB1k2rvXb+MNYB7/gsalDDGqLa/6XsvJbjxrl2fUWsYg6nnXNLrawT1siWmXPm1f8P0f7c
tmb2TO0TFBcAtmWpCQJrvcEdVLj7sp9eG8lrv495pGxFlxhs7Ljdhmr5I1Gq9C6Gj7foHRXNrxku
Wc0q1LxFO+0cQ7S154M6GOdikJu9VRn50qBa/l5Z0rx0fe11HN2F5xXZ2u0baPh56T+0heY/KFG/
dLxaOouuPugzNrI5agVGyDuu6dSlUwN99KUAgKmSOedCd+yzNV3lhodggTnG29tAHzn6sZBGsLtM
u/WLD2lqwHi3AXKFaGrLqD+cAlcf921ZkN2I2M2FeXYnS+a3erD616EFnmspxrA283x4dZvsbMJ9
vkS+/x8LoUUN549tL1kxWddlHV1/yjbaZMf2exai6Vy7lIux/+hLMv3yDHXbdGaipnFkn3afGYmL
aECt/9Ba39mPodw+kLatNhGsSqAkhKJp80czHYuLCFTKswsUS9Cwmib4SmocvdC4F1Hjpi2KDO6P
COrxXm2l/ERuVb/muYYBTY6uk/Yih3XNVcUAmFZ+i7rcbZ4mslhOgz6oYyykeCc2YYnDThmZdHkh
9l3Zn6ED/GdRg76k7GUctTh7EMl90eRRcue1ZX4SkcufYBlrFvAvUQ0IS/M2P1NQim/ZoO70EEl3
cZWYvf1YDOWhm/I0op9aqL5zatd+rO38a78Gc2E9hEE57xTZc/9rJ2dMVbHfd3JYNVgYI8oYwuoI
zXz9m0JSqOqhMrOPChVf0DJuua2pbIf9gJ48mob9ER29/iiusiittmZZnTjPVcZOTJ7CpHPDAcGm
S4xY5BGserLJHceHYYv2vxWO5hINsv6BN4sDojRI/rKSicieQ2MvgYlabaR+t4YhRL8edA85wSNJ
/JQMlz1QV2JHUoyyjYJAPKR3KYQXxxrXTeKqM4Q9ouBTTYMaxXc/mY/Te+bWmH5QHeypufW1KfR1
6u4zfCCVpcP2rr5krblN3XKTqL32ooU+qjW5bmyNWNJeatM+uKqTX5p46C5h7e5ZAqPn3Dpb1hgd
+FFAuv1q7LGERx+29T6rEBkUA6XTUiFSUUa/HpspPD3GeeWubwdtcTa/he50Shfn7l9zRZeYYSLr
4Rptva1yb9jfmrHNh30SI0oKonqjaR52CLfRa2z5FKxMd9yCbNbPo9ktmjQpjtoUia6at85ervuj
iFhjfva3mRysEO7q5rc+MYUazrvSDNW6I8dbfoQg5JbAh82tlgILi/PBe0s01DLIXQ57hFPSFwUI
rejPXDfbDn4YLsnM+W8a5OBZYirOWU9S817R6ydz6ofTTrXS6d11KlkpRaTBx8XDLXpl2Ld9Zz6k
WhYAB1uJxJNeKSIQ+SPdt/1pRATxNM1rf5vmBasidPzlv+8WNPlPNjtc+WlttHBVsVV2DqY5PXK/
JWt7rUtzJx21j8TneYGRbx9EIyHOt0IjpJ7d+nS/HrBpIBF+nZPGsXzgyTN+3SXmfgnFfAPw9gwj
gnZlFfUD+pHDLoS5cieaAXS+rrMTuXWZQSXPhkJNN4Wa6ddpvmZGK1Ou7Lno0yD7AUNxihWUfSRp
+irZKn3hPBamJC9NLaeiO4X5qJebqLZ9jh2EIfSmvZLBPRQh2m8KfA79KCLQKtmjZ1xvFD2J2W7c
MLTuPCf4FspJuk9Mks6N3rszUQIbpgPIlz556ov+nHfrkwwq19da25f7Gs1GHKhTI1S6vTeEd6Ln
qm2lJcBZXimDBwJ1lNtFbETymwxyT1Ya8/ufU1Gwavb6NNUo2nYR9H23tkuQsghx+id4CP6pkEnn
yjIYSCgXJ9MokEkSoyLu7P7EYU/fSlBQ5Jnoc1rDP5VSVM81f0DC9nYfkHZAMzY4gAI+wFkb6/fR
cuRnyFjhXk9IjomwzDt9bUV+uhRhpcbBUsMvBUnaaXIMIFON23IvQk8qXi3DB2zvlcqzH1VzpOM/
GxeNAN3QjIfBKIJjbiqv4i0muqjN7TnfBmcrc6yDF+kXfcioc4oDmZKMgF8Vckm3k9rtWCZG1YK8
0ZfzmuTKsEOUwN45o8vqUzcDigKBvvV7OZmFaOtQjaz22tR4SV5RMOQKCaWM1c5Bn+h/XeJKTBMz
RCgaubaqvesq1ZqqezALvcZeq66lwVIJglczywaYbcN4jDrPfXaGs2+1wavsGu5+dNN0LkLVSfSF
ZcoJlCtGszpFsExxL6g7vbmV+Vc0+bt4posSqJ8lT4CV92XcDu+iH0h7v1N1+R/7LXLqu0DSxpko
h/amEy1FKGqiohoqBm5l01tfM9YblBK3UiVrR1f2sxUvP5miN+GtcX6Frow0jFHowVqMeuQ+huvs
slDD4xhs3bzQjiGaWUsPqPNSGzX72HMMn3ldV7yROBjngW+6+5bM5BOcIR52KHB6BDExVGOgX6Oc
vxWqfgx4sz/Yuu9cb0cA6W+3J42EHBj9bJV09Gxh9wGc/A3+oGVIbYWJpe0E/IGdgHKGec3fAdDE
kFqQFkd2iXbjRWereUKzwbJnnMo5HFBsXPSBVC7bkAKW6EPvjgqG9eQ02R/TUuMVYyQ9m/m55Nzr
w2UkuZfN8eSQFpGqBStDa/wH2SncaRBULlCI1jz/+xtCMaaMwe+bLpUjPBApU8Yo1DQ4Vf75hrAS
CQHYtM3fc1fHi4H9115ug7SECaTQXq9N14AcYuXyXPURNTbE0HWCGLo2pZGvww7mPsXPAjHmNL4m
ovMptPluLsWRC8h1vs6kKl6KA5mJNdN1NGyT7N7hURX4BYFnEFdN1TyVVhNsb/03KET3v0ExX2Ai
btMcucM5q7pkagqfKgqeorBfWm0yvqpKzDMVJBIprhL7n27sZw453lPkdNdpEnrax6QHOys2POwu
5JULl+1aHxN9t53Ql4rGbfKX7dSX8PbJvKeCaxXj9qFq3x5qLbTPTl+fRF0yCbp7hPO7F700iqUe
xvUBTRcHrOPgLyUpTF4rrTwFFQn+RiSIcZz1Li7v0hlck+KsG+x9O1Xe8dYeXrXKSDbVUFIvmEIx
TQXKdICokiI/NkwmVn1yd/sue0PyhFK5vLt+mTUz7zdawhlXTBFNPX3xURfHCyyTd7f+21zxmdeH
RjKy6+eFwEDhePolNNE4upCJVhZ9ZTjL3DHCi2jUJHgfE33Yi8gFVH7nRq8iEPf4FvhjrXZwKpnu
+afP6dNI/o8tFu7Tf3uA8P0kKwPISJvScl9OolEfVRB0s/y99tVkR17OP6Kp6x37akjmEYcPtKKN
tFqIzn8aFgN1brxVlZ7vxUGzds6N6bUXEURliSqiayOFOx1Cpb5RjrLbX66H3CiSP/Ea8g5taRsI
bBnB3AXk3C1CB+kyDVDtoisHc1OEzUvA0QdKtA+AZxyds6FDMCB/qL3YqR7uRJ85pQvCQaIW5xZr
EY2DjsiaO4Jt6tqcFTDLELJLXUe/t/1xKX4oCMPpSo5MfylOy27W+PcUsudm5nUPYkYJrBn2bpxt
RVhYk6LnlOgRoaJB3yiioFvH+pgeMBhb1OyWTgjekzUsavKMij8xZRoo477dpOZCDFWS/O7ktr4Z
kBqfe57nbzB2ahde3ysX36paBHlj5eJFmHD101U49aHxph4lsW23IsXhHRlQSo/9O/TSKZtMTTXV
l0Q/h747EY2BjPJd6OxtM7LuRql9E0tHlWGC1eZSslbKzts3dWhu/dS9r2NYGAKyVqtptPUdONfm
tKSLRkrc+yiyqqOIbjME5E3c9eszxIzA64eZxhM/u62LYrFTlco/1u73L90itFow16SqRHBbMsX6
KMbc5vttsRRXhX5sK7uEvsbLKrfD6KBRq9txbgQMExrdUUb3cuXZcU++zw/4pRrhM1aCaNnVRfZX
kdR3DiLqP8z6o00HExSEAkgfBOH3qlbeU9NJ4Vub3jyl4LHLYRcvVEmzjoMaWsfQqq1jYFTZNlWi
e4j92rhAm+rnQGo/mD57wFZGThq3KC+cfLK89S0116e4LjrtkW/Bve35+rdfF7EXXnvC/11MQ7Vi
nSW/jfamHNtHZPsb+JolqUV8sEqOInQ6SFCOi6J2c3hBVnAfhIaxy2VkFf2mluN5pRtYp8iRsxKb
A1af8j4czrGEARggtsNt/bP4bazY72H+J/YLbXWpYbUtLQWYZRdE8SPzXxWkXz9gHGDeolDsgSsy
+bbk2hL9y+LdSvCom2ZkjRIs6rKMjgkidyfT1VEJLCwVx62Ml67tGPuck+u+nBoR3pqykNcdmpPb
W1djRt1aQ4V5fFbKqlmT8F6SfPNPKtXIu55KNrQPBD8VIPnr1tIlF5pJ2K78wpTnYhjCqX4X4P/A
ycOjkFmEazuIIfu0mrMO4xLptCRNDzF0nVWjlHx5dF2fV7hDvhSW8a0fjfQzj7SZ5QDjQ0x22KBg
0H9EElgKtancxUBSfGa3WfmQoVzhqKp5H1d2gdwtBE65iTATnAa1oLbOruSsxKDo8pQUfgAJya0I
JTnu9oZncMDvENQgTxM/xaEWH0cE9Be5AR53VVToOQQJ5RChuijrJjUUcSk6RRNNw9crWTWgcacU
X25zRMhya65tvZd2keuriBboJbotQfjaZ71zdovEObfTFZQqCfVNzD3EALz1fuOWkIc4vVgoSwYs
K3Y/vKoqlbPeeslb3Mu8PoeOQoqnSPRwfB5TWeaLq4YX0XjSU+MW7p1E0vlSG2m/V4by/Taulbq9
7PJeXYg+Va7+srM+ZKOACH2/htpIpcTL/6qNxET4Qc2QwJCtk6IM3ZxvSvLtH2bkHnIZXa6/ahzP
sM/zVxqHjCcRhYb3WzSNsdOg5DzNzJDKv0XT2ABT+jMhibuPsya8a8DMXZ+3Iibp35MJvW7XBfA4
rfBl0AHsuXlyGmpFejbsCnn3sX10paq9II+O11ImPetItR8KDVUTNC+k5zBHSSksfASHptE49KuF
X+Wgi3MgBOKj1SyO75QaMYxp6y+aFgM/ZCnCnz9B6GnJuvaiEEkSWzv0o3ppEmuM+csE8RLplp6K
rl1dREO99NTnmbGs3epsCOBKWVEh84Oa5P2Uabt2xoORrVuVUioSsLzCTImzGXIEd7nWpkBhpe4c
+lvRc+u+TfUVI7kTAzGqydNUFFycdZvDjdgEmawuyZFDOjfN+LMCXKZk7qeV2AEVgrp+MtBygHnY
jAdEn5Q9zLkeEd9SlRZXMA+sTMcc2yfZs9DT8ezf+nEEDI/ZmH0kXqJdePnM5VhzHkWmJbPduRN0
+UVEoWu9Kq3rXvMyKknQedsUGcxFcjitVzsLCnHxWoSBZtbrMLDUhfg0cyiHnaVKSDLYbrVqFTTk
VNWhVuyWxkHWqayUaEjOOuwC8CiU7rHK8Z6gr9qbXE20lRxkxXGYKlycptdVKQXfrRijGZbg5sEd
PWnd+MOwAYXUXuLRhvg/TQkjsi2gQN5hMvMXaX3Aa2rS/kcOfNLS/HIa0yzZsiZXbL5NqLT/eRrT
wHV6ipPH70GAImNbNPgCS9UlqtVol1dRMQO1VF9EX26hahEVcbMWoRgYNevrXb2EwUzm1NKDYbaz
dJzbvZPgztLcLsBWJPcIjKtwFCUgAZZWV3vRoCherDJD/muUpGqPj0SfQ85WK3jENGKKCPW05j5x
ebv5t3vE5/RDiW36v1dD/zR5BvZk8R6C/TNJ1oNk+/r7qkq58rtE697UNk1WiaeEM23aTyhTI65y
KOAjbqz1pQyscCv60N62jl1hMEAdoFpDFUe7Y+psosA+JipS3FFrcQTKPA6jpnL+ctWqsXrt639d
/f/P69RyVRveCIGdOqUBIHjm6yTWxLFYhB72M3tRmBRhpPfhb6EYvU2+3VtnrT37MvkWehWCA34s
uXO5V6yDnWXZ2R6iTTKhO0RDvl6bJ7gIrEnA+g/x6KRn09LmuioXH2U0SDMwyvU9PA11k0ccIn1b
jzgXYCGKPrP5HfPgir/2dzNqpBkWwuEOIbBqjoz+xE6P01dvmNxR/F5ZizDtrUf4vel9qlKMA513
goSXvAZxVm2Qc4FqIEI8sGdm5w7HLmyHZy39DJMxfe3iNN1rOu5f4rNgGgTIaMnVTowOOix8Py0B
jMo9xwl+AvFhchJ4K/ETXEPdecQjJ71vnLS4VK1xSjzfWBpGGGwbgHWLsrcMShq5e4dBLhjZqAg+
eDjeAjvTHjQ51LZmoPirygjLd9v6kGrL//hyo9soL//+/VeFHUL2G/qPFJWpWmBBDFVWsVz/sl6M
GqsmXu3Js9mzF3nG+l1fVX5oDis071H+gC5uau7eb4t73/P0tYhEP5U1q0Skg1ERw6Yh8w4MbIMg
e7IdTHR3Ul/Pkrml4mmLW3G11VqjvyAnkd9lZjP3yni4iK4069sVjuH1QoRiQFedB7NsAAxON1mQ
cw6VPz6JSDQonWL445JVaYH84tkDb8nC0WmdNe647EOgkmwy8fuR6/hgAEZ46QNQCXYyPIGk89B2
ssK537ZGPcGh8ErVLXshHuLrIy8e5aDOEN0r914jI8/Ba2kdOmN11il6XZs80tWZHhvxbwNojVQo
3XOHNd0hJqe5+aFomFznTg4/DhsoilNOVOzrX1elGBExhV5MMm3b+tbnDoDvaaLUy6daNu++5AFE
eOtDcWYExXYQPRmvo+MtZVCrXkGVzdVnvp36Oxgg0rMXuu86a/9ZRE19xp3efkpUN7nH4+JM2Ul6
Vhu/32MSFcxLo5GeISkFa5NUa9WBTr1AwEkvrNXhfcUfxI9k40EKaQq/y2ZOHhZ70YdE1Tqrk2Ht
hnm7l1yp2UvZ0O6dWLXz2S0WV7c59jRbhBz7Tj5JZrVV+s31EOeTvNj5bv4kYBQCOCGudL8pEC5y
QJoPOYc9j1TybZ6BLtWsksKR7YGinzEBN+ZmyQ5Km0LRyLVnnFM9v58QvbuhNAJrVreRe0SoZPZl
WljUw6S4BDtOHl19j/+NfxZN2pfRyR7uREA2kLQzmeXnrFHHbTp2iY5rDnOtYCo+6Qpp2yl0+DLt
7To8suKElx7pqDjr4jsR5WaUUL8IptUovIgmiSlxjfCr2F78r0/P0dRpcnuOX7d/TMvhe+W22lNk
5raIMDnSnkJp/C2i5naNqkRVnyJMWm8zW0hRC1KvycLLzXGH54+8E1d11yPQ/qsPHiZy/d1kSzrp
iVqTvqiWoei2xJ09RflTXCs6PEU0cNKZRc17axfDsO2xNcP5yYWPJw3uqemScSlR6rxk8PWRKvLr
J5yoLLT7qFv0bfAZcp78ZqQKX+e+hgGAj4YOcztgs1XOrAg9O+gdzSEpJPvD9KsfLhrNr6mToa+T
K8lTBksMsTLISP++oP6NuWtrIKo4PLKospgy/AVeFZmun3Y4fz2hpS3PxKu3yxskXTCP3In0NV5K
xTyX5XgnXr1iNAmqn6OyAiddjN7uFaOq0W8bNcvv/+n+2w2+CsLYKEt12KfI1mNz4aezL4wAswFy
z2EYLaprEssOne6gq0E157zcPeWo5s1hyndPOof2BrCrJKlnXQ/ylxGTw11vZVNFlpBMIaLWnjaw
SBKangWUvqiL41gr2YthZEhfFTFyaLWz9GofyUa7KtZGq5pPqJ9cxEFwqDGTsgE8P4SdYWAJLxdr
rw6tJ6nVLgFUqY1n+PpG64udXGXpmyEBzQ/Y5h51LVX3vqMaS/zi2+ekMp9FlvvX1KRKf061Whcp
vmmq7fQvWZdLCxiT1lG3oSUvFCxh5RAXCGQA2NM1g2cfVUqwR63u7A81GS8mD+WHrBWflt+bbxqC
CfjDuuMLrDUokfhWP/X4FbPnUZuHGFeERdGQpJClul3aha+f01RqVwCDkSMqc3ndN3p9MDvd2qhS
7+wc20KqVsr6rdV1mDAURbYZcBw5OkEWrJs+t055aEhL00acVAUWTAmway5pmMWLMLDrx6rEQz5V
0+6ZhQtLmKRXXjH7QPA676R3axxf+Z+U39gAHNHvtT6NLlkhrunj2ae3mwI9IHTd0/g8YJRwn+bF
Rx9qypvi6fKi8hRsJyuIkAoyWqI/6WtrXYJtW/Uohr35nrHxY9t/7Jozdl3RdnSGcJNDlYYpVaFW
h8LQN71osJOIms+hsL1ZYyKLF6CCsVINSdvXReodbc9IljE+ki9RZz53zth8SlG4ahoDf5csVDcD
Z5p5hn/ZZVK4XGmN3O4t0KwsiB4akTgZPeCcwnLpa8mHUYwrJS/rPcpy8dzCzXBP4d+6NiLEkKpi
D4LxohhQLMw3Z+JSTkIuxaTrpTPdrtVjuo+C3z5GTLaDupsjpRFvVez6Fn0nlydXDtRdY6bqygO1
+AjgMeWFo6efmv/Wjf74LeXFjKZxKt+rxYj9Roiury55mHb4No9eYRUYdpdzcU9q2z8aVc6e8gSZ
04av3t7QYGZLuLYB4fV70tFoXiPrnuxYDR8CsfuYGm3apYj+shkfvF9dt36qkqg2M6tzVUgRcVBd
P+P/2Sc+RPwLfRu/Juhrzc3ANhZQILzHpi2qU53YdyqWqo+iC2efXUUx+YxEiv9oI+UGgTKQ12Iw
NOwEOBnFABE66kA+zlzrlhxW86pvl9DrcLcZ67NZS/VD7SN6EkeksRS87ArF0DBxIasFdTqctapT
nQukRB7UxvttWjOAtEycFy3C5j0nTYfaESheFT3PQ2+AXRONCBPsaxa9YaQIvpranatk3l0Y7KDm
kq8UXVJnvGuyU//sG00edGAAxVKMssvI9//+PiHP8OeB3oYwYoPypLTKw6ko8hcAToG+5piFqfpE
/ZNiDEJZA24Go702ybvdF9OLfHSQzbXrn9E0doumMTGznl7r/R8z/36fmFlNn/nrX/h1XxBJ5bor
UyRgW7x9Z27TUV5xDnLVgpm0zeEkekQzAIpaSyFKbF8GKhNR1Wui2LYTeeGU6c6PDJgMU8mNBzw7
GaW7EZFodPw71ywUJbJhfofUbm2j1urYw9pPlfkIbgkOYOOcrSHA200L7wPk3c6iS1xJAeWaxkOb
9zZAdqtcTV6ppxCtWj0ZVXRo2LAOSZEvTPxXgZ2kBvjNUN6zf4hmQ6J+lOR5HwPF/hxr1X8qlbZb
DXh07hQ3Mk7YgPgghtFxy7POWZKNgr1VGxcrT/KHKE/XUWJmLybKYAejITcowh68IquWUa/KPs1f
hlEN5pKyw4WpOUlxmizISang7zOTx7wzspNXLkelAjJaSdKWrUS9bBNIsOthHP8y1KybDVFbL8lM
209Nrl40iq3fkpYSSp9BCQEaZG5ijUr6P8wgf5ktaldR1xB5lBXS6xQ11CQ5cgbGeSuXk2feZd8h
irifqvrW1E11F8Ms1jeuVXocnXKD7E1s3HVxpuxCMiVLSBfGq5zj/dsbyTdFin/O4KeXdxPpbGmZ
lK+qXK/mfhKxBZ8gv6TUka4uOSur6AK/gjkNJLvbXyFyrt8gIDj0h172ULitqKLUUgUftELzMBo6
9Yen6CfSzBHWWJPIOlDYFzsv0jmb0uhxaAMFe65cvosDp16lQMePhp8Mm74GyjIErb93eyPbZHZm
H0k3xquwRBKAvxiiDBoF5cFDaXDFHnw8asUAN0LNtK0nS8Nr1PMOyHuHnLlbHnv4B5NC9vCquxVC
RH7PtGnh6gsEnH9Nk6PCQKWSFUwaUj6tNn5Oi1BFTCLnB6/26EXnV4iIQvmGc2q8RFzPP9RhUZ5i
BeMwD4Leh3Cylc1vgSxn8xHDGJBRjrqr6jLgh1WLF6wDT4kZmd+SOP5Mpa58tIoi/6+tr/GFWcBS
5Siariqk02RDh+72Z+6x7iPFiptseAKt41xK/dnGJhshvkLeGa0DYyCOirckCPOZKdXNue0KdCFV
BWkN+qMxQoOzW/jwMHDi66OtOIiIMKiM30Mxamb1vgjye2e044OrBN3KL/v8EpcRUpBkO960ZLwP
BC7Xsbe5YRU/KjP/S0P0+0WC4okVsZJsKf78qOtK3ktyRfGmyYd330ovFYpBD+XU7wPGX3i6Nry3
6Aq72bmTSb2LE30WjdjMTJas4rwv8gIUuPpjoOIhYcaWXq+NTE5nhaGFaytu2VlCHKdWaaflz2S6
1SkL0NItsnWpxwZJ7ruDiF0PyTqvNxqqEn34dUBMMXOM32diYu2U/TKx+ydMuO4EklBgD2G5x4ep
C5+G6t7PrRiJCbtbQKqUjzZiVUtLng5DsoygqhP03+sA5qrqGT8su7iEri29IihgYBhWKncjZHXW
f4Vc3K/bAxfMmLid39z1dtPw9B9l0F5GbfDOje52Gyvo03MFrWCWeWb6WpZBvcJHNFlLZZW++pb5
1rhI4QXFGDw40GZF9+Ck9gbxBCR+ppvSgdOfrpbuQffl+iXINjpqvK/oY5p7qsQl8pKEvTQ8wL85
h5MgUFq6Jys0ikevq+M9om7tQvRj8H0GVFc8avWwSJ1RmeE2u9Lrmi04O/kD4PHfm1ufbKG2qmel
NhNTbgMiBCnaLeEsWYu0q4ZFrybxvVOkzpLthsyLMmjXQZgUB68Ysm3EtnCXgFzYY5uKinjYNGiE
JMpK9lq4FOGIfngS9pc4dtx5bqfVU1Qjet8rSvMq+1U0S8IBz293qgHn2WeZV6shcl0fTbm1bYBF
nWkDwu6RF3gzOaMI41r1t8YLHrR2TMMfLWCKraiY9RV1AXSD7+WpmpbZwc5lfbsXY1R0rmPaRIr/
NSZqcn+/z4lKf9F2qXplDzh6YAIqdfyNQGDCjdXw4vEhZ00c6dqzpJXexTlQV76RzQPCblu28d4P
mIpblKaDN3IhCgtFH51iJ9Z2MtI2qyRUrQe7pIodIM3yGZpznn7re6kU8gzDP+liK2i+12wGdr2H
XJJXsN8s1Hh4ywpvH6AreazkSFtbZPJmJD69H0BOE9Tef0h5/ZZRXH6xmgg7aLsZz5qVD5tRU/Ot
5jb6KkL5eo91XoC4fKXstVIJjnJdxEtAX9GL1sXP6AA0n6BcVk2k+39hFqtwMhz8O4gRrDRF6m+8
stXuLT/yORarxofVvbNlhm6AyF13DARNwezzbj/VJ7uJryAGQAT9vNKVoUffIBtn8mCYd21Xv5W5
07+29jCsrFQn1zgBsWqkueVGch6HuCsO8JqCuVzrwWuThcDV+HpsROiM5bGpvO5SunV932XRgzrN
cjIt3iT1gCjNFJK8I/Mp+d9So2tO1BP4VeSQkW4gqTEYkNFOAnL5v8BWA/7dEpJTZ9FlpVaAxru/
plag7eOoh3DhWc5azytWBhmV6EppmsfI7M2ZXLbde+3l9yHfDm+WS8soinARSMN8P2it91GPCsR+
L9Cf5PF03RhI0TcW6me31rWXvFbGTZPgyitCx0HeX5J40q6j/LcQozZP/75PN//27jM1jQSxCoJf
ceS/MbwVvLrNwSykx85JMRZ3ERIcirE9y10S7aqunHzV/OwR5wpKZ2pifc/BBXo1D/Ft7gCvcTtE
J7YFTA/y9DEv/Bj5dM28TU9kFKnER8cQXHfXudNHGxObpHIxUr0StdOxAVIfx/uajO9nWSu7vsmi
97pq9XlQh+mdHpXqJuPcsfEyJbzzYI3OTSnz3hN42B6bcnFT21kRWVBwGiO4CXVaCXIjCR4tD83Q
qTrvI3j1GHUUf6cVRIz9ioZo/Do23QfKxfoPWRkgc18PSjBONINXj4mJNNIqX2B0pG9cHTih9ahR
2l1EzRDlL/ijzoCYRWuAYtXelju4meKybChH1lNzHUl13INFZxdXVCLHwZ57iQGS1ByPAuci4DDi
6gsm5kvYdQZC1WNt6hvIUmgDNW3LBry1HzAtZNNpt81eQWH/UEdmu6yQ1nhCqsSbTaegzwQJZSsz
voubEingJitsVrLGmV/cVEUej6Vva09WnLPVj8+qmvvfm65b2mrFU1J42dwcAMPA7vvLqs3xFQO7
ag6XxbjIQwQtNgrMYx3q0gb+obyN5Mg/GsAFVvrYSTvH1599lyxZDMjmQIrOwZOdJAyWrN1jCieO
d2U3fLrAm2udLwh4PPAebfjURfjTB0758yYS4SiyTzdxbC1+3TQIpECJVFcZq8H1pnD6l6Zj0/Vf
clWpe5RdkxIJAKB1qzvJMgXYGTyPtfeXYtjKodOicDfm2KWKLGPlspet+t7b6FMOstDkbIZnsnPN
QSIvhf1DMD7lsbHoZPCbkqSYr3n7o5pw7nVT96uSfMrGNkJr6i60MLvz9Og1sRIXeTS4ulWl4sbY
uyfRJRoROkm8IvEeHr7065Wqzpukwyx3uESNNuz9SQCRCghk4unq1oi+yGvzTZQeWKHslnOb/JBG
E+A4do2DMpV2LRM8rWqn5kFtTfVJjA6NbBxK58Er+2qrJpH2EmG1S5HO/D/azmy5bSRLw0+ECOzL
LXdSoiRKsmXVDcIul7HvSwJ4+vmQVAlqdVdNdUzMDQKZeTJB0yKQOOdfntTBCS91KJ7SmQRWmI13
0DIMxZVJN7ZKhx5QUdb5QZB/38hfreaO+cEb3e7alKMZVtu+Nu6tsv1lza9mA0D9HWkcmy6aSqzh
OKE5j37x00CTHyuh0TnLDW6o7SJHrc7XPa/u2i3mKr3eb0hOs51JUHcTaox6WhOCrmarxltmsEGu
ILwt4zB7sqb4Y//EW9+QW9nTHG91mfdq6rfpCMI/a+HYJl24NeUnirLyyNbf3QijVw/2ZPEfkGHs
krWte26TsPiitMFWvmeOeVceM/LDa5Ho3dM4hDgUuka8k4VCP8kMjFxM7zbhK3vJ44dS1cavoM+e
ryAYsF7GZjIUdcfe2MFgp1POLjZKGz9uq29Wm+CCRK4Tz8eTneXWq0iGGKC4F91XfuQfPaVp9lHg
mY9pnuorF6zKz1bfmUnzK4fr8JoXjySDC0iEf54oyueej0M56IV49TEmr1rnVYXcJ0sOYF/mGpFD
unX+c8obSkZ6pAU7OdpDk8Sr5YfrrPKRd3Wf/841VIL2Lo2c5LazigjttcZ57TLcYtJW+z0rOnXl
acl0SdkkAQS03V0aCe9L1vbPMqLOIl5Yo/RLW6bVvnPz6KilXfXYzck3GeEgPFFa/Xguuadt2llv
pJ4PQoVMo4ZYTrpaiF54Ysd0OjauA50Tf8mG6M7Q0+pBPnwKWkwoH+Sf8Ty2tFoj+NB6n+f7/CH+
/dPfU51/f/7PcBsqPxqFun/XQjIspVECdRifJ+9UKxrC51EGJsnzzH7TF7F9I4kR8izofF6ATDhO
m7jBZly0vb/rcmR/IKfAwyc3cVOZg0v1XH1OnMTb2tyq9qPZxjvbx/lZgoklyDieNW7aAn2iCsJa
hKjRjc2d9atjel9zN9FxLaelBsMKL4vnJCJro9m5f+K+XW8CnCReYVz/dADKXbAMUO6SqR9WGQyz
u9FTKnIQwyVs+wbyX/fTQqn2Fdn6GbvQjy+x0eGgUKcPeMSLuyKGhR65bnFXe45/iDXRHGveTjPe
IbdjV/VPg65Ot2nU/aZNev80Vvj1xW0f7GyPqkLJs+6nZzcrg+/ukGixcqj89gcuU8ZjZmYl30dg
bITm1d81fu25Xjov5mj6e+jA+d6uyu4S2uU5Bcr7ipnoRtaV1BZdolEU4YMTVxeB4etxGCL7xp99
seWBxycIxaJCbm3mCc28qv6X0HneUqGJKu9bWGAu1hpqfeM6Y3tPSYxHaReNW8Ma0OtOfPO+5u60
Fn7l7rDqofgAaxvVJiwJHrEjvzeAwX3XAMysirLIV75TlrzwjLtCdV9CK+9/uG5UrCqBtVA8dfHe
rlVtzR1AvHg2xgO1Gfa/B9Dh66BCHr4znvvc9H5ZvXLhpfjQUp3fjA6MhTHR122rtSuRhe4+MbHx
KXAkP9iucvKnIt9qIyz2tOlXKujqlynvhl0PLm72jOENPG/v9RL8XgPo8EeXiAeXYusflJzI2Tje
OvBDd4dcUHtKgcVIth8Bf9ICsentoS0glz5LqstDVanajZIA4Zu7EkWp1xGS8tvSKrSzcEb4B6L8
NrgYoNl5+Qzw9lmrvfQeESX1S6FoX4tAc+70uGzOo1VjLITCbpnNsvjeH7Ha5bdqFDx68LqPgZNh
NFBHhXmrkID2tlNoZ6/CJmtcdrORytxURvveLXk9tPVe3HU2OvqBkuevphJHm1rtwhvd687ANF3w
z6iISQZN6HFWodmUlGGwz0bx1i8HE5KYpGvmENlGbew3xSnyTe+PuNCk+X2Vxl+ogTZ34xDzS5oE
lvai6b+qLndqoOHZniTJT5674pK5vXEeBudgpWYYrRHUQkrYBII+D6qjLy794Dinckp+UGMkQqCQ
cPQidMmu7QhF3NUIa3LlD3m/xXuv+so2ptsCveexNjdtw/bWKt4Sxxx95l3kYYgl2kZB/sU28pvr
qWN2vCax43LXYu5NAh5Qro57irgrReid8mZ8qMbYunezds/b59b0jJ+F0Njhxe0PYVr9w9RmuJUU
br2ro9epBugb86YzdnHzS5hPwnXEFzwtvNvKn+AOVym0iqSDRBJzS0fCzz+oIsJRjJ/zQ6Z05UM+
nzmm9pBx07+RXXKwL5psL4SBA9gcAbgpu1O0+kdCSbhoHOu5TtT+KBq7xq6ZphMFE5m35Hus5PYz
2sLiMcNdMJ1bZQFjMwr6bjuog3I7zQfQZG9naWL0+z60vy9dS9gS68EoprTB1d9nOnZzA4r3V+WX
7mmomvjodr4HJXTIDpGpBWcRRc0+rI3kjlLiuDNKo7qf3NrZehnSHkIEDx5P5kORFdkNesTtKeTn
f+iiwr01UErd6aM63Q+4XWzxflMfuylBetoU6nOZXuraAnXgTtkFXev40Jt1fYwDr70foy4i75XW
r7qfn1W07f9IUrAFWt78FtcdvnuOkT0YlF0PAKnUQ192CY6HOnQ7sqhHDXsKpOCU+ZEhqrXrGNp3
mxcLbIvsP9wye9LYQ6wbsoIPAiNrxEXKXyakspB74WvQ8wlFmBQPVh51h3ps71x+SvtEd8V+sMDK
qI5LbsEO9RfVan7odhb/yu0zKE0EFvgxP9jUnl+d0CjXVa81j8i9dLsqbYtbd6hvvJiaoB8ozQMM
o26dN1QCqmLAzaVO/1Cx0Vt5OXsS2zXzHfTC4maaDOusgyPZhJ7QvpliPJMDcSlUehq37F2j2tX3
KLTwcHHV6kSa0nnMG/EH3ApulFTteSNu7EvWdPGNEQUo+WX9eJd58+uLZf2ItTKAltGOBy1su70d
sEVCsujSgdL93QMmh7tvNj6OmSlAmNfqrs777oX0BAUSIqJ54+xWRXbRscoAB9AcVCdIj87k2Udt
iotb/i+T/ai29r1nVt4mErNc1RB7h1GPxtu8BI4/RJ7/bJlm8+DUwymBmSoMsTIqyr3B0KbnCAG+
PRXkdivBXVizFRtbRNVRQr86hM1BirgtolZAvxrMyDo0TZ9Vtc8fVRyzjbK1bqwaXxXD7MWx67Rg
O7la/goR4w+qLsND5UHtKIzwZzTfczEeXZW9Uq4jnTwsTqn2sY/6cT/0Sf4Y6MIjX9k1v9tejZhn
p/2hULKo1Mj5UqnmtNW05NUd8fcoZluIbD5AsBcrPeYP1bcVXVmRCNI2U+2U23D2lJCBnmebezfG
OGXpQ9kNfovFjWVeRYal1mA/uNe1r4ultrYPQDX0YnoZlQDPoKLMz0pAAhB+IPvn3khvvdj7zUkM
7xwZvF+HzdNkGNFan3QEaz1Y7rV/cjxXO5cQVNYT+tpATxDF99JGP+Z9Ot7jnjreR4d8zDAebNPo
UPKmsDHtTn9B7vS7UQ/DL+pzE0hlNiq8beMMlq2a1iu2gtw3t0vcPk5Kyo3aVKzLwH3koI5KvEkr
W/tix4Fz8BMlR6Qx5/eqpd8AwuAw62I6Z6jleDv5oEcyw3J2sW0M6AElxc5VR+e2qLquR0mpe7IK
JzvIvuWgNe6fIY2rk1dzgH+xG0GRsGle3AbHSaxYo689ou6bPrOMh8QLeUUFCwGeex8bExQBCAng
exCCFDoGJ1PUnkVt8ApIhuopo860gpQ9HGWfhmUuZpbt7ELoPsRG5PxBLQoXhHXrB+5jYLBLjnT1
u6oo4wnk6XQyFZgmKx/t5GicUxOVItgIJt8UDNJehRoCWAcONAOXXRLg4QlUeo/MmWGvk8GttzYY
eivEnTTFJeVWLYf8GE05v4dSVXDnm3RKe57/ODriMbCDM9zoIEQcSCHBknR7X6uLC/k0KMlKlcNj
a6GN2+yaoNTWX+xijM8DeQ1SIW39JSkL985LzGf+fuznaYTNAx38T4a4M6vFLFSwire4TYXL6FYS
xOVAXDX+XVv+Lht2GKrbwhF4HTr19JAgjbUytHaAmWBMD9c+1D72euqCvZhD5ABvC2ikKGjA0FOK
GJMgK2cDPAuoDZ5T3XZd+naWGmWyRTbSQuZLNC11WGKup9yJ+LtK1X6HZD66iRaSk4oKtTubPdLk
gT8D79jBtDLQFjlbtc0DIIsvbaXgAF1wW2QH61y0aUAchW/maNWWc5F9rVuc9KSZDkXs6ghMwezq
Upsq/IAanIr5YFGNd1SdjAd1HK214YfBBbfMeo9VUXpQeLWsdDyKXWWcUwj3IFg3vaWaPKZBbnql
DhcnNrGm7ZNz2P8cjYJCazeWO88lcVtGiXNq/Ia92HymJcjnXDtlWx5a544q77jDF7DdkjalRFHC
hBRK+uonYfIbZgKzIorSfuV+j6to7AdPYFGirRnX/r2t8kcRJd95uaIA39WA9zuLR8vclAfh4UG2
wkMXNUU5pA+OfcrFRhGp/mA0j5HZQGxUbaRXfL5gJBFQTla9Oj36ti7gb2g435UT+QAzwWY6mhTj
Ig9VCCWQ3Va30wL1ra9uu46CjV4dh7Q2r3FC0+4o6Nm3SWF5uzKeceKOZp7aiEyLh4b1sxbazaNo
xEpFBPfZdPqtl6jKZd6o+12jvRggVm9JEPjXplVmGTZVIt5lehljHdbjgFEi/79HgimlFlv87vpx
gXOAECd+axFvzOZwsVDSmL10p73l+e5NUitfw7hIHgUMSbOrm+dgHOvnAjRSabTaXRko9bNnCGvd
o1HNHZYmLiz+XutJzfitf2cVgKqgbvl3eWz/1KYpfgmyuD5GakhFyAuSFxu2zNYUTXSQozAi0O4M
zRL0CqPYTKBymyhPqmuqjzw/gLHQPTg9vMUQmzibF80bR5kADPaWcbCMBk8kX7VhTCUNgk2gx+CB
218yUgn4V7jqhrw+o6Oq7cuCx7uSOBYplhD9TmCiWzlX9/pgX2plt73O7QCd8bQnzzcHs8NrdsUE
Ml6OJj25P3PEa0o2gWnxwBoHdSeDc5FS3xxM5Azn66pBkm/rjsTYde4w+BuHgvZeBht9q2/q0PWv
o6nddOhb4Ih8nRsJCm89JSH5T0imUFlTYU32mPEccLns73uk73dZNJW3bnID+iR6Vpp1r6niWdGc
/jmrh6+wqLxzYebDoeohbyrGIO67Fgm6qPfgDimRfe1rte/VhJ7atatHrODOpNjsqyU6tzFvzADN
w5MrXHEv18jrKEXzJI/2bj6sMycXbPEwdQY+nd4EAcRvWG+/5ySnvuO/rK9AeVj3mW/FhwhX87ad
sofOSr5g8Re8wEfWT1hYoGztDcFLnbTtjlz7uJOjgAeaNTVC7yRHC7N+ypqifwgi1/jafW+qLDjo
YYH1sbBqFEPw2Wzgre6bmCInnhbIIHkl7iDb2HL+PE3nU1PLcGT/EPDh1My0cpeMpA8C6xGn2OCr
zT/vyTOB8Q5e8NXgr+3ip7g7zC3FEuZ9HIyPshVPORKoufhdtvDts6BvY7waDVX4darRDnIHanRy
1Rgr850PMmUT24pxP/rq28FUjo4iAkwa/+xmw1+eUj/4IoOW/tTstG04Uin+NFAEsbqqfNgCS7AM
IR/Buw46ZuL9cn7PC6NVa9oX+PC7SLTjqzvZeGG2gJpHLVfPqk66C+z0xkXrBf57Ha6j2QVFHvBV
ejtLDYw8sUDlGe7gfyJHtfeztMi87dBDKPk0IIPlqOiU4MMoZB/sV2zRkJUg93pdtWncVdpMAPc6
SMUkWMYpPyEX9naI2SqccGDOT/JsGVjiloFPcf8gZFl+sluQbXL9ZZ5sLjHLlf5ByKellrl/+Sn/
8mrLJ1hCPi3fBDMw79Pwpystyywf5tMyS8h/93385TJ/fyU5TX5KrR+rXRdGj8s/QfYvzb+8xF+G
LAOfvoj/fqnln/FpqeUL+6+u9ukT/Fdz//57+cul/v6TIu9QszvEDxaBELZ20fwzlIe/aX8YohTF
rDx132Zd21g8F9dVru3rhA/T/uMVZKdc6uOsv/5Ey1WXGJW687RdRj6u9H+9Pi8zvHoLM2Z3vlzx
uur1Ost1P/b+X697veLHf4m8egsHAntJjHbfv/3lU33qW5qfP+hfTpEDHz76soQcSeeLfuqTA/+g
7x+E/PdLganvNiMOPyszHpu7bgidbQ0ifi2bYT9LBph5A3KHUTBa1lqtXH+juE2h79MGU7+m9thR
zsMycBgDMHGAV24hqdcnvcCzaSOHg35rmql3BvMLg0529ZOX3lQeu8BSL/W9PhrOxqSotIb3t6bM
APRytmu7mrlJXzdp6QZnD0lPeWoNE0bXi9Gb7rxNXLoWKzjfN2JUjpv0ux81ytFE8nmdZ1mypyZF
PkrNikdQmQezyts7xJbyR4Xsy63ltQ9yTEZV/HJ3nl0PG2jh+aMM0xOsxEKSLScZovsqW6ScrSmr
yoC0LMBwmTFgwfkicuAfXl13+wfH0n2SqP/hyt6I8pLu/whygwxc7orzBBJrXNlof5xlGw57uB5S
7214GTDfQ2xTIaQYCCnE2zQ5Vx5knPe+ilUl4a4wIe9qeJ4DZIupAshTeSBLiEjp0v4QlLjuGfTl
uP8wB+Tpn+EfehFXTN31YKgCmT40/HF5s/Erjpw7eZbiXdH3eXf+1M+GKNqwP+Vv6NOEoQ1v+yRA
reHPNWSEPJS83qICZff7pU+ehanTH6BB/vGpXy5SNu5NXU72SQ7KLicVu0wdxbHShAVmkjohRk4W
X5Gzzu3au/bLQdkvz5YD8Dp83eepkxTAk6cuxRS/jt/mymmNGfmbyKhbPM+yYQcEoF9jbK57K/T1
modVpZEkwdRI4a8WCDVpO3vYxV7RPohAbR9qrXROTu8+y66lH/mtZytrXd41CJWHDDjyzjaDfj3O
M2Xf9RpypaVTXsd1gvF6HTmgltO3rKibvaTpyjN0oC5vfN1P1F1E+LwSw+CZy3s9l5xdyd5FFha0
Q7vx0OUMqeGe1NYwUnTNq6w5KZVic+4rav0v561m1Opahvtt3Q83rabbq6Dps00TG2/c6UTpPJfs
Buzo5WCUDWKdZPNl14eQz8xrOR7ELnTsD6GG4gs5XRKxkS9YRej8Y5xGzto0IEo3qWvfhDMoAodI
9besQB1odtJYIkJb0xANFtlaP34C/SQZ4POd7HRmt1D4rxYJkE3xjg1C0+gmtwMqR3MGkF/KY0QV
FeFKZPHkAUH2DF+5tr+K5pVST3qOa6mGXeOAWogtqicN0nFlc5kVCnZRW8ebEKn3cA1SMAcOksUb
4Xv1pRRjfZF92tzXQerGcogc7U625fCndQY1vm86Pzj2diNue7jPt56gQryS7RgV+htXvyu6Ysg3
1wGST+ABBqf7EWJuQ+Fe79FfDsrNskKXx29rfeoL5/V8/e5Tt61Gyl7Rh0v37hL64bny5iJa44FO
DkH78IS5PnYoAd5cY2T7w8zrQ0b4kboOAD2tYfihj6tQMc3S6EXAC9vns9mcPKTvZ6M0lVvacrgX
yXXGp37Z5A2634P8/9aIzp1WJD5hTXmQmDMzUs7LIfebt6YZtKsOmMitHJT917k9bJx1MGEUvkwj
q+5v+rLS1le1WxPCITQogRigaUQRIGCt2ipO82qMXRac2twRt3mc82IaNdUxntLqmBipqz4Ki9yB
Orj5WsbUc2AiqQqjBzK6o+p2ow93sssN9WLNZlQgD9Joarb2dBu94sGZDjzmtHvIrPq9PMvwAdWn
qDsv/TrWbbeZbqFdRKinAqpdaUNp7R0+NhQ/OpcDaT3+JaC+N5HizZWBeTgyPaQq368m+5r5kkOh
UJLhassHCOu8ue0b83q1D/15WoGOwRdPTPpxSqNqT55affK6DKFKxbd/6th5hF0mfrhtLtY1pP4H
/z02MpzpU6xwvtVcJq3QUw40SgBdgzha6jWkk/LgYKDXJK7DlR2RkQTp8NZXQKwqhgqHnXnGdbJc
R4RzUq8K3VUzj9TomGkbuaI9hAcZ8nnKvDbU2gjVd2bI0cKqNqnuOIN9D2Y937oNQsP819k/7RCe
iJZU30M7RtfDatL7qk7w/sXMcGfBc3mWsVKu5V9j1X6yKNMAfVD0Wlk5Go8kyRlocD2ADJPQnGHE
qoGumhyVbAM56rgAHeSonFt01CFVzzC9eu2zztqkTr6qZz8p8vVk4CvwU0tTjlazE5UczQpcZWoT
QFOjofLrdSvTT5t7hEpg8Mxny8DSF86jIDi0vR3DVpBx8iBQY74OwN34OVHhm4SgiLpMkJf4tJK8
xIjaCYrQLCyDl2un84cCfdWcK2BNhmOWW3sEjhfZQ/wKDwo7GPU14AugWBghNSw67bWyNEBW5fg0
FgJ+npKkVMID7dXJVYfip+qfg3RSMUDkD3aeLlfN27w+DuR7/9mq/qCjjaEo+PuweTxawrX2mt/D
zAaftUI/rL+N9Ch4CcvpGFRk+1s3np6LqlgPszAa/LniTu+wjQrmKEiL7J1tPGbkqJfoFf8UlpSj
cklYeeJWjkam+mHJfMwpFLOG2xY/KSmkVBi8AgS90z2qCI4fOze0d5hd2V+VKbqTz+ElIgX4eSwj
x9qFjYXosok6lVjVk1Xt5T55iiPjxnTy9ae9MqRKduCTqho3Vvw2+tYnR6Km/jAyDjx+VtetOgWf
g1E0T8ls32ikKSo6ZnNqVaGIu/cmRdHgLA9T7hwhR5dnW8HPjoWKQ6O50aM8eAA8ygQsnmyhbaGf
K7O9MXoTA5hszIZ91omemywTJn7/j06WtuvZf2tfIEWHSUyrnsq2c84yZNR9cWe7036ZoNtTcuAO
CqteTvDVwlq3yKdfY67XnZL7sijC6yIG8o734UjhU34KBxg+tu2+tZKx8gBqOt2AbRI7c15+Utxy
PeCK8KSkGzXGF6XoGvE0BrW+jgTGt7JvAHF7CyrqpzfrvcquqjCRCsrUszN3CdDpu6S22UXOzZKX
vkfD+ibHZLgZwyP1Mig7reqbpzHzX9EOETdeEIib0R9AoctTeeD2rij4WrwHfI6q3kdkjGz6RRtU
K9lG6iza6tbUX9dcYrIiHv31Mluua9Xj2+e4LiHbZeY8q6IO9p9C7EbliRp4X0Krxkml88yT2ysR
2MFJ5VQelrYcl5Fy2EEq6y1Stu0l8jokQylIjGstQGdEBsk15NlySbwJFGP9H68mI3lHDVEdBJmo
6s1w7yAwuIkHLdnKZu+F9PXGcN+7k7MSaFDsPg34Iv0ZUm85fu4vhlNYZtpNndepjZ0Kiwzukz6W
4i7QgxZwUubsPN4sL4ja1yu/nsRRNuUh6dxH1ezjW9mq4li7dNawyTEQui/mlmcGwQVi5jKlQoXj
3HXWwR+bKVp7XYvKgJd916B/R2s0XiZ+Ijpif3L6fOHBDMWuiTJwSlW9Bt4jLrWjhk8QAcBV+k/y
YMR2C4LI8k/p3Oc2AFWnScHcZW5Sre/u80A/Vab3NkHvgTBYGA3KLqho2daZemRj53iwt/ltXzi/
lniogcC7bNzt5oCqr8Z10IfjQTantuwAo9nRWjYVNzUe8/JrlqRvV0MVqSJ9aTtHI20TUDeFQdLG
nX3L0BKN+ZfFwQaJ9eIs+6LCAkS8tM2jAVEOrX4C/HmSjJJNeTAiOwZHUwSbTwNLE+8WcxdaNhjB
r4bm4pMzGgFWKS7FpgEdewvg46YVzbSjCo90vRuFFzVyV/FYZv82KueaWPLI2NRwgyc5H3L/5/ky
IkSc9hqxXOH9+nJwWQNQMFq+gNA9pP53VoiGV1JjobeyIe+cXaXdwswIEBKwxO91GweneMZYr2R0
Z0fOegyN4UEeWlRTz6XfbPW6HR9yG5JHFvvZXn4mJKaxZLDq22vLpYzWKNawSuTX8T4qP132H0ZT
UmIf5nbzXDF/dbmaWAdq1QEMpxTqTVLWJ+CCaEsBgH0cwnUazQX/uadQY+9kD/kvOXQNqv1um1Zu
tF3mBKJIV2MfvK0jBxAz/n9cZ7n28L9/nq6f1LVhoVBWpZZxWzT6vo9169j6BvuttO+N27FiGbZe
qXGb2kZ8GqAAYwtp3MouIUevMTK8gpSz1VoPLsk8RUbKtWVTGXCP2FQBgk9tUo1b2SmHr1eU4QMk
pC3kq3oVuVHydpcuR3A+q9I0xgOeGFvc7yJzTVLDPEVVZgHd5p7fBjzysJig7cn7uxwnlzO627Jq
28PbvsYfoiNZPuWOH0hw73apuxuK1kDr+M8+dR7A/w5mTq1f+3OUdzBLnkNwMP/W61Z5lPNll5yg
8eez4S8FWZR5vhwQfebe2vqo7OJsgM8hyluwEtXtpFnl7X9qygEZMqJqbdcT1Nr/PVaulEbBd8dG
Ea22n0rFUNbyzAS0cj3L574yVTD/ex/9+zj8YBVQwSQz3XT7SRtLNnVgvEoeAZid93GySx7qsA8+
2HCnQAtS30C2LQvOmhNAPqO+bJoZGOfBNAAwx0/G3O1nXXIaeZdey6ZVQb1HI0kBwDwVL7pGEp4s
EIKjczA7+usaE3uah9gJnwLISi8cEn62JvsYHC7sDL+3fVE6j41v4ya5NNGdP/YBgiZ7pfGuowFi
ZZfYNq1bJMKHhwmZFGs0uhtE0MYH3+TQRAoq2FWkb5y+5OY1xHZyO7lvE+QseXCN9DpVtuT8wUri
rQOUZlO6VUqusxv3hRYZlxKi1bYryZOZloWl3tznK2a7Lgu7uYbIgZEFViiz5adSH//oAks7kRo2
LoiantQ4VM9a17rRungZ4Ypd2nlo7FrlrNnDoTUcL8JIOxtPiaL/ukaakLVAp5vFWl5z+TBpgNZ3
DCymBMN+I/vT1mvXFRYf++tSy4eRw/IDxk56/SDLcsWL5iXOMY/1AMEEXuyM+X3SjZT+ANQf3pbC
K/1q6dTGCdytfF+U4WC+iUS0/hqzLLEMLH3LMrj9xKuJ3yle98NXUmgvECqV57YYrX3RmeWhzer0
WZnQLAP4+Pu/BgwRhhd1QFpGSgGNKjwZAyEvKQaohraxsavsY9OcmzJYjsrgpSlHP80tbODpLRjr
tegs45wl4IEG3/0GvlXzT4GGXDokHlS+6lIZSdPE5pncrnGW0c3QbpLaEDdF+ystLPMUIvF0A5OU
/6pKwacSZmhRIyJGLz7mww0pITk6ziHyTB7qBpLUdeRz245a42T3v2NpZsOLnuPkcrJNEqmDCl2d
4jFArj1I+gwaNAdj0kLlMFQk7CeeI+veqnL3V5qa2Q1o4JLUZ5RlNw2IqHXi+NpaTmrc1NtGXRex
t8odxTzj1QxrXYwwAGeH9LmJatR474V+hwm59zZqqX19mbAGOEPAe+Gts/jWZfG00orIf+k64Eha
X4wvfhVZK69t8hffwXawKAIPF4VGWSkWnN3OgNFE2cA7abjTXnnaZhz716YmpR6QofnQXEYlr+6f
zk3TIFo7glfydmZ/Gh3wGKOONPYKnnO2Z7UTymeg2EdqhjciqLaybwByOW2uw/OUrC+0bT2vYELo
2nqaXm/dWikPyKe42wTa7quexF8bKAYXta/0e5FV6Ur251lvbjIVGLk3g3qhP7M10775U9We+AIa
nEqy5BV2W7NqAs+/Aws4PZZKe5H9gZ5Vu9Q3LRJjXCRq2l1nAidq0dl8iX4zwnj4KaYAuwJua5e+
bKcD7ifVQTWz4JHXQTD0dm7/jH7TW/RPZCTyZuPFjpGFedtZozcJ8wlPxw0SFikcqHf7edkJ1SDd
jqOTnkHjOfd5pShrJbB4mr2fBTmpUtkXvZ8to9ezeCjOXY44VhTYl5Dd65G/ReNOHiCxm3dW7OPa
iHPg6tOAbI6xfynLzD3K2CUCnXcyYRaY0z4NHhH3y5+0Oo23vgrsv2ggjsVKWa6t3kl/b4d4PZnj
8FuAu9h2qpOPEc1cIvnbCKkTlcbROotC3EQDBcJHjtTmHnWbjF+Roob3vvRZDj1nY6logl1NlEP5
cuIsnssB/AYlsm48NEO7jTcPyFEvdfnRpPV5VMoaUsj8TvNh2rw2NeDhpqnP7Wy1q/ckfI3KKx9H
gIlH4Sr6bphK5SsZrGuEAelnlY0ID9kxlKic+rA2663jAv6d0rN2g7Ju+4iO4niH9vnByPnYa7UY
i5016mIjY+XBUNPvSNhpN7JVddEEp7I/oOfePPByue6nmrKkj5mbNMptG/JwhUF2ZGra8Yuj5xtJ
gUYelddh7FQ2kuXs6o62cm1bPUNQXKeh1itPkT+OW1T3CxumDLK48hDaqnpSrPkA1jzjLsIp2FpT
h1LQ/ci4N1IpmEdk+Mxp/6vTPMAEsoYOC++1GodLNN+vEfuyqOGkFq/1EBfyPya/zXeLpecE7hZ3
vwqvwNE5yP7Prp8yJI+N4SYdQ3M1ocKxkYFyYFlKngVJs4/fl/oUlrj3iqdlTbRHckWPN21mbdrW
zh+sMuVF00zifa236abRI9401RTifKfiM2rWP0SZeTu9VyesCPCnlt7Vsq/1+mk9KENzkQN/2afO
c2H4QU1dYuSUtG7EuhsHbSMLj4tA9LVs+aGOGeJetPOF+CKrltfhq3b0v59fy5umgSXdVXO6Kzp7
1xfdFzfaIH65svQhPYux78NtokD1dPJ/ayYzyzgXZOjSvt3L1ntoy3bzvp4P7/1yRdmS/TLiPV72
m7NB0nu8vKQM9X6zKwSYylm1Wh6K0re3TV9Pq6VPns36mWe98JCxlTGWiy4hfP23ea0rIAXJSJFU
WGmJxNkWVfIxZlmx/R/Wrmw5Ul3ZfhERIObXGl2zy3bb3X4hetqIeRAgxNffpcTtcvfuc27ciPtC
oFRKlMsUSJkr1wLx2hbZqB/QS/D2TeOe5++DmmC9Qlk0voDbX4Qs2+xGpqD0kQV4Hzo3qecPGyK+
X6O4bRYWk+ZadHiyEbtALewfANQPlxjQYmBYrQVxEIi4KY6OA55Q8qJBfjyAfUFTmf97UCey01uq
xEosKH07Jcrd6kxBQwryzIus9sYTtWPI42wGhVQi2Qzt89ERVddrPK38eTR1IyZsIbOI+Buw1zaI
h9KfDjJvO6NU9j0dpm7wV74U8fpma1FehxSiGS+K0nSwLYZUu9TCYXRAtBp8qy1i3uUYgcFRC4dx
L7MhRv1KDh/M/WBtQGdbLMl2mwMxOeCehO/Pc1CHV1rhicVYaupL9e/XAwoo30yTI//swJrjO1Kv
w+42eRPiZ1A7PW6+kN2BQQmUMFq0FaSG7dVmFeqsfeciSqjQQ1uyvWoHMpEDHVL/o4lc9UCAld15
4O9z3ab/fS5VdZ/DJLX2AeML33PfVGRSq4LivRX1b7o2XQVSJDaFzq438+5hGIrwfii4jlFBS0bG
0FeNTHjPbQSukIsvrTdvH+U49xW2Mn96365HI0w9P9mUM4b3I+anVl9bL0nBX8Ys8a+jxHKvyWy+
oyaV7oSTf0AVmjhRDU+RhvE1tQ7UICcOZnrUMjpPia77ITu8o202ADXVuigGW/aQzltZAr8cGkE+
qEB+u9RtKn0pH0FcyG7jw1hdxa9Rizo/PYeJyqujxGWKUGe2zKjcxCYHyAI4/XteDOd2ytWBTHSo
weq0hR42A5kj3BB5BJd8Cj/TBXggM/xm34xO6kNJGLLbd7SVyOgVR6d0AIdjtOosy1rQNoVstC2h
s5vtNuIPG03gIOu3MIOqX3MUgAIyBL6wD6RhKBb1d62ZQ4lB04mh3PWNMKxS7dp1GSgyB4gLbgzU
T25anSCdsrrYoMwg2zQ6m3rrVTH7PlpA0CCllyxRp+Sv/4DJU5N6a6Qc594bTJ7g9MjS8nnsHx3z
VLo3m3AnQ9sQ0S1UEUHT6HmqwdQVWWD0DwbLfY569gpBpvJCnX3HFiDJY09N0YYPivEtmXkBIT5b
og53ZIn3PFam2JVmna2o142FsY7DFHk0fYEI2sfzBeYpR/+PCyCZ+OECSSCCDahMgXpFmUt3dHm2
RBNhF2oWLgB9ymLLPBv2IPAMjn2kkpVwk+Rbg0KOiYH/FEJwzkayygOpRZV9Go32Sg4AUPogu4jt
y20k5AH5t8bCJjiMnM/5VLgbiLvgtnLBWp+PBfhhNGZl0GCX24FsJYRXwHtbbm/2MGnlpgFQEnEu
iIP9MZSaBoEp9VjU6UIv6n1i9ZAmuJncPm7rRa/1KejgVT0CVXTapoBgdfpw6yabmmK+miQCQdTx
5xTzPHWLRDGi0Cubtd7xdpD9IPZDDejSuz0GGulojyDaW/06RcnhMIkPPlWXjNusC78N8VidwZXM
Tq2xoQaooSHz7GE5PtubYkt2stBZp8fITLAT1jY3cwxBSXDaIcn626Qf5rvZf5s0hiDWUIok8JcM
lVN6T0EbEDcKvO04Zq9kuh3+2H+gUPgzRL+Ap9UjgS9jmyQdES3WzZuvr2drePI674Cod97PDI1c
AdAUHFK7aBDSKdtHkaOAzzQmFKMUjQ8e4cZ/Uh4q00FY8w8k7IJPFp6fiOFZ0XFK2/bAbAAhoV9k
P+I7lwtudOYPo7uQzpce4zbsbUxkGdFRxAmkubNKrS2plqqosCtGRPu1w/N5MYDE5dKKAXQeZozd
Fy+mV+GD+wF8kWqZC3A5+lJVK2RU0gugx+POC5SxZb6oroEVNtj5oA7LDkG3rMnDVCLvx0Gwz38M
srrWANuqU127FrwHgWL+zpGhKqA6gQUk6oNaf5O5pf2cteM5V0H+PbMzVFJi9fYAfs0WNabw4IZp
P7dyOFP87G8e73P8Rw8UsQXLElXAq6DPPoGXorgnoEO/NpHdenaVaFEAxp8IUFFx09uP4NiaYQ5F
bQPqCTWMjT2CvaoH3+62tsthWVUO1LY1EiItk3lSGt+taFIFtCRNShgKFHb686S9pfp1CtESQIux
TDF9eR+bTXmEtgF2IBAnm5skUk+8sRZMiJ2AYUUvd8iuTW1qlkea4n0eMkHQc+mnhoWvGfT9HkCP
KLwCyUd8nDyWXYQW0us5L7/3HIipLgxf1WRGqxwbrdnD7cxhwQHSCYG023giRQHVezwVdADiUtW5
hQ7IyCmKn96MLniwIXNpYOtCo5G0aRYMnA/6hRx7q2qcEF5TRXEpanCJkq5536QjAFX/7mg9A3sJ
3REjojaPyIYQd7HuiNPaOTIbPMSnEaGqohKmeHyL70jbLzYjEtSkd7eKBmV+7bIXKIUW3xHpM5dJ
qKazBXzTEQXsoAh7cyiHZN3mBvB8RhpsVddvXLPzD56KXH+FcEm2KUGkCJQRNOapOzGYf0jw94B+
CHqVOUrvdjlDETv9ZYBZr22g/1/6EUwfNzu4cdZOnvGXv/h72s6SsAKyUYCLrAK9R561+JXqmCS1
zSBuF0gbuxC0Q+wirK1x4XhFB8nYxn4RyLy0HYKQCA6cedvXC2LZBM8KKK0M8B1S0/Gc/z6osRyA
80p1QpCqAv2tPhjgqQS8EPoZ3fTLpjtSyJRBEUYC9mR6awV249oKmmMqlLpyfShHdy3qCuzuukUH
AP6dRGDRqS1h0ZuXHrliaoHSEXwcQPZBEjk+3Ezp2BYHOZhfyEQHrw+rXWCybh4pkpbvytb9CYme
/gDuT0Cf+zEbIA5a9UsQobvIMcka8XZtpB7ypLPZndpOXPwsc9MEXiYbj9gyWetmGuSCsJaWRPUN
1uXooTb50BkdwJIG3oLseDODvhcAzrrv3wa0AhLbzWReMuZDysjoQh/PZIPhm+vbaK2aOFilma2e
xMARR3XDKzOB5eJjDfZQzzIO1DlJ00RBJYTWqTcA/dMdRKujJfUGeNWcPOV/RWWxenLBBf0IOYCq
bdt+WbXGpZHgFiPPykV1dqNKc0fzsBY/HeFKtaZeJnq5t1DvCjZMfCLgONL7lNV7mpY8gIQEYZ/R
PFArKUFEiS1nc6TZELPqQWLfKNBoedAbdaCH51oDtmETZ58iFLMi4ZGAJgpKpHcSN/LOBo3uCVXZ
eDS3cf3UgBxjYUoos1X40iIEfGLIBYmVGafjXR+XAFzomCq209YySXgDVjw0C1ZxewE0Q3bCSwl8
LbWDYhvD8Vdpl1rLPCp+c+Q+RACiptiYZQMVYJ2CM3QKLtKpuRwxoHAYuzOZqNMTILAxQ0duyIM6
vB5ETjSebLdJLLcHRrfoz2Q3hSEhSQPNLNTrW8e2b8q7mkfXaDIcUH8RpVVcMBBZWeBInaL0e4F3
OchVdA8XIU6hBZNtPGgHL8gI7ma40+nsCurKct33SEtBnnoVhi+86tTlFgJQhoOygCgx7ihwQB2J
cEYIYYt2hQesfU8dORPIeVfWCwgy8r1fVSUefCHbOkUfnusOugaFm0BQIZqmpdn66Usng2rhT0X0
tQmas5QIyC/G6bXGhg/fatWhgmRofmZO8ezKrHztDfxrUb+sPmE/UKx4mYtrP1QICDiudQr4ON2p
2O/3jRlKqPKyf125Gp2PV3b1lQ1en2tVIc5S5a9I2n+88tBnz2ldmMu0dIbLlJQbkJiBjXtyjK1T
KeOrLXGfh33GQIbdBmtQ/IdH1PwPe+TRra0tU/M+A6HZ0hdN/dkV/YsGbWP8P6A2QqZzyr4almG+
xIOfrRh+9PdxHhlb1G+n+yRLxWns0mnthlP15PMIhNHcsb5BSOPtY1j4GEYUx996G0HAPz6GmsJ/
fYzECarfPkaLhc3Jxjp52Y/4PTcS8hVIQhRPoIKtrnaHx4puOaGJA7B8pa/KM5mw2hKrUNj9lpo0
nE/AKlGzs8d5OOq6fbHUQ1EYgBpzkCL7k5OsBpu7j1FlFVdstQBM6NxH6Am4j0OsgzAQQTqQrY1j
jfrVXFcgOX4Ewqi4etHbcEiCIZ+YuIgmOL157Dvn7SD0WQb4u2cMQJfqlpcME2IruY3Aqe4BOQ9U
eyxzZ4KlckW6Do6F6AJSINMRbLDQ1DO/kxnqopCK0V6kU0Ne5aTUsW7MK9Yt0TKpa/BhKum0x0Ez
qNCBdcOA9THIoBPQP+5uHZBGgLf57q3Gdl110R3kOvuljfjZjpJ3eQbuKzBMBCBDBc6aesF5He4o
8VewCXK8AehlvShaz8CBSXK+iCIZbKvEau0V6b1b2ghNhWBLwu4kFk9n1MvA4rbodG/TATvTyw6q
6yAJu0zcfmLEUqtbyjOfiMKW+nTr1qc9zXfP38dBYHj2rO3WRiEZYGGRdNU668ChREvAeTVIxjGp
oROiF4uUKqfD7O10Nqp8kZq/HUJlqLWqsfqV3LtLHcMGSCFRrwB2reo8zF5U0tYo9YOduGmzJAST
RZPP9kBphrEgUq/afvO3mPMTyzeJZxhiL6NmbKdDlzFUi8g+QbgNtltvrP0Kv5sAdqDdYpkX/Bxb
eHF1nUSlhfLHz2EYxavRLtiesjt+dT9NSrz84SX9VOcW9zl28FcD/7Te9pC4CBLfWQUlR4JTC7NK
W4zXRuFfSmmNgWHPRum10Tb8a+6Y9iNYdtYG3jfQTHH7o5Fjv0ZKNSy3sJxjHEVEWscGsi8loOlc
HKi3y929Am3FQxxzh+Yg8wBp0SMvMAdNaSMOBjxSViwKXmVQsOr5Y62aBvQ7ACo1dsIfKxD3g6wl
WE4j2GeXjT1A0zCK/E3jeG+9GbbVNJRMfxuvPajTR4Hd2oUmDWoHWr+r9Z8iZgJzv3KaI/4UMXOW
my5vj9Q76cw49SI7DmcOfvNbL/2aqMl99nHs35zpt4anWnaUhzLxx2XphcaTEat/namRvdnk+9kf
fkYKLfdRtONWlJl94GMA0h190wIH8aDqUT26Q2cf6l7lUDXEzdmC7tvG7uWDnW7m6Je/TMEFOg2V
9Mx17fkIEIHE5DAJzg6Kdd4KkvD2gmy3jr81EUtgzYLG3brtcvJWHYdC9h8dlp4/xxt31QU2JL4M
i1/oUFT5E+pXfSAef5noDLxu4RKc8vm6Ir1MMtapAG2KF4AC7XfvhAPsnnvfbmZbxcntCoVfvV3B
d4Hd0qxx4ZLFPF/TiJuzZxSPsSx2hgGWTVQvpYumGNNNB5VPaMkFbNdNZnM2dabX4EV4MHtADHSm
F29a8SAQc4LMQgPdVu1BHYVwdhZqyOZBKC/uVwLiZsqaojPkSLuFkYf1l65GOtJlBT8U0VC/QI9s
trcKKkUQJHLWTdY2X2qsVS2rqh7sMgJbUaGANNb2QQ9HBVR8G95AcvUx9vpniFxUK2jvZY/SRLiF
zsgmtU1pG539//gZFcILpQmu6XHk1jK0J9Dt6yeau50G1X12GFcHZQKzTNYsL6zlKPFEqbkN/Yp1
P4EEO4QIjwGCvE0rUmtLQheTb59dqzIfsmLM7hPBfpCZvIIkMLel46jP2ssM/a1dAA9TGc4j1prl
wXLxEEA+3n0kW8X5akSR49V2bfcxhVDzygfqekseNMBRCHdqAdhHsukBgwf21jkOELA4AYgvW4O1
m78ALt3uoqFla65DXz7sbud+tFfYFr1q/7/Z5ZRDfbaJFnzk/TkrZbDJ2FCtq5IXn0BjaN9BlzJc
8qgrPkneomjZj/2FEaKZThGCEjXoMcnZssHnMxTyTJ1ZnU4PGUjIYiydJHS2VkVcsSfWy+Qq/U7e
DZkXmAjDed2+xssyX0grjnaOvbVcIYYf1GFUoLs6FGzs9rM7ZPugNwMRKqCnGrCwTPV4dpKqf+lW
3ujIF9MQHQSnxnxBzbjuNcOkARlY3QtV0hriCihloWYxQsEsduUjMtPhNei9E5nx7YKhKAbIvc5a
TBlABa2AEMwd9fqWeo0c1W2yHPu72+sW0ZFcLRJESKAF8OE1TG/b28s3Gte6qPeDA/VxUmBB5wSZ
l/ldTQMZYtAJyJCODtjdsYe05GbQWbaiH7uHZIo2Xc/jC5l6M4DeMW9/UB+ZboNutt8HdePUHKxe
/iD//+ugpAdaDGwP+Gi9CBAn9cdLmMaAetRC2s031cYHI8Vq87GMuuqpzKJ/LL3qavw2WQRYTJ5A
J2jPTe/3JvXenBGxEqdbU2aoOLPyuFmFxi5ydGXxaAfTPVox1RkPf23ZflkuZO41D4CEsKVbcHYN
mKU2kJVujyCCG/ZSQCwn9ANxQXzZXhkATHyaGghpqKppvwUN3wkLeNtFBTg3+AkgFFrY36C8wz97
zGfLDOm2ecrB0LSPfvk2pZwAWOql+zYlSsqPMe7dpBPys1GxAdSMOFOowVtA50B+LgWuSWdS2/7q
V9kTaGJDEJYux67gG9IGixBWOXk+KC4aECevqdn2LYTCobVJSmGkGVYXzD+920lazEMAAy/jLMVa
8BSUkA1e4MSJ8P5ZQKpjPvnY9V98TAB+9sOU2Ju4t/sVn/xol4Sh+uxDzrqXVf0srCo95WCIXozQ
9fhMbkmSGTtwBENn0/EXNRvCuzRj0ZajWHGFwmRnncga/+s6n/qVXeXQ/aC26pwetCKOsx4hKgRd
UG9a26a/BZbpR+SqeEe89QBddRc6e7ffTGSfXGv2J4p7MrkaMDLCjrdqvCM7majzf7X/MT/u8Q+f
5/f56XOGhOh4n1sydxOiqm1jGZ6DG/LXYQCRrWL9pS8z8L43MkDqoky/tbYfZWtg2xH/aXuQjOgB
s489pRB6SX2owqR4Sv97qpvlfbp5eApKX28soBCu1RCcytV3kaiXoRXkG7KRdkIP5tOzzM2FPTDw
YuNVajuxtUNq1JxxYzLInYUrgv7kg2X+U9LYby/gtH5zm2Fk2i3sqv4E1hDvU/bLberGf832uxsN
r6IY/2IPd789YWMMBaZLV7vQpLcb/5qIxLkC7SlRP4wbvTKPeQdmC/IUjt3deZ4dgCuRYVOi/dsp
AdUhb8F1Sz7KcL1FK4CmY8ixzD76CmBfdj9cwVzN7rmMpiNoI+7Jm6YdQzy37Dk5ZIpxP/pArTiR
Udzl0MF8NmukJCI/ik/UBNXfti265NGAIt1joeyV0jWuWW4zVD2JakHNabLsO5Axm3NvPnIAYcay
vKNempJDcONETT2lysHJR1OWoNfJ+7g7uXEEWhQjRLCCLxnFTfRBtAVg4pCDO1IspY/rCZp4Sbyh
ppVxeWAmNIuGhpdPMfJGj04+h1LIoW1A+XwbLkRjLkO/X1udDZXCOA2vY4NSNabVQms5gHbC7wA0
7gewP/zbQwbdoR3xqv/DA8gphMV1yuMvc/jYv6/GxIY+PNYsBVsDiYOQimc7OE6adn9IjQ0R6c+2
uR+k+iDZb1qwwLqlYW3dxkFWgoHVFHmw5uhTEymTuUkIG8LUcOnOphum5n0QoXXI691ELXJ9H8hQ
jnDkMUqpU1Zd+jw7QH7QfwQ02H/0GXtGGVd7AkmsD8nyJlgjvj2uqbPzjfCkELLqdCeZyjI/V37O
wEqL0VnipmuU1LcbGh6YwsJOtP02j9aDIKWxBbw/uSeTGQxYVIH4eUufYByC/sChB7ygXpqDIQdX
mmy4kknWBiqIpJ/d0UeAunazd5lnAgDy6xOB9AeqX8YDWTqzgOrT9C1Kk2FHATgBgtzt1PT1HMCT
id2d8aK9UifdZMjGQvQ95Ve6wXjWoezj9+GiqOsV9xjom8ss2CV4DwC7G+y6sCmeXJaWTwXWSfaY
jZe4sXGPu8xZuoyLO+oEQnq6s0GUsKQB78PxvCpA4qr8deBV6dm2Hwk0wfASWgHSO4F9B3z3WYOk
civH5BtocL96PfR9QDQS7goONUY/z61XDKR+GqhqI1i5KUAz5cowU7ZzNQTfMhp1h7S4paEX4oq8
sLuI6jbfBGAtkJBB+txniQ220xwZjFwrSWkpF20HspZ9sP/uj5zhiYUt73coXR4BYc2AVNCRvz9i
gLWf1Es7QULj1vEhWNhSJNCXYNUsEzzDh6ECl4aMrlDxiq6ehSwLlsfhdoCM7RUcAYj5eyj9kkF4
JA8Wpdb92H+dlOumyzzknqYP/xn50kuXrmYHbvWU5Etz0JRu00KzT1+hGRiCtz3Uu6MBRW96Z4fn
kgcZv7jbUbNl5oqDFfZTgp0Hli3/dqNXxeBCQTssur+6NXo2AjK/u+l9zDwb2emiRu+I20Vptn4A
o/KQSQAnIEy27aYsO0AXLD8UluFsFVAIFy4rwNgrK3jsI4SuG+ZWX1jCvyRc1j+bFHp3mT/yhT0C
At3y6mcfNl+UwcsvRVOmkMbJ/EfF8GOuDZ5fIFDxdpXGGj9exXOSdI08WAv649fGNt9YY6A0LQ/A
bBFHzAcztCFnWpm/2WiQpuAIYgsSG2GwzhF7e4RITLV3kbKBMI/rPJItFp876QwP0sLrIHQhO9xO
4MK6+UP6CpBGYWKV2lrtdT68DN0E0dLKuXfV6O1tvVj1gN3YWJlKkcaexAXJ9hFo19+Ns3g8GW3t
ma6d/SiC4EeVmUcTLCe3E9+zZkv46+Q3nyoN1XPSNa+0RqbVMi2U1QCxeRGZO7LLMLhwOwD2IZ++
9DFkB27hXQoDa7vDIHbuePGGKg+UfK5jKFVAKsJaJcgzQnIunc52JMwlObjhc9Y1zpKXKFZvRZwv
xWTGmylxnbMBxO18sELGj6Fw1kMRIbxFHeQiIbe0LPEj25BtQP3fynSTGMJ0vbgMEnQhnZuNm6oU
+P6aykAAUqg9Fo3qM2hyfUhUusa+103GNk04+i81yGsObgD1Pq61o61i8pe9AIX/5BslmLDqn7Wy
jVd9EmT124kFftxMQBDEtZBdLK3cem6CrlvxXjgXaUFbIGuTYo+EARgdoilc1wyqCKkVlcu8BvlO
rOXpSn3WB0B7A8iDtmkh6ZeOprX+zz7kSIc0BdsJ1963yeiMF1/Lsgux3bKPtOUcKj7dM2M6kgxZ
ljJ1r/toh0l9LcPdojen733/bRz4UMByPzqvLWQZFiA+4o/cjoKNCoCxkaAxPLE0TNZ9I6znyui/
FtUINfMEPHhY1X0H3bO9GPUgg/0aBPDteEJBTwpmTcN8nsZxHgRZ1XlQWyGgBbiJEQ3ZIWlcY5lP
Ml0i5pQd4mgESTv1dFGq3k6pa8pMBFDcYtrbIxJopS6rrAwUgicWhNehBZYcwwgMGkYh2gfDSetl
VQv+qgp58V3Uei0G+XUQQfcTJVP/8MANnv3cBg9zMDqXzDcz6D4Jvsc3W58yZbO1cAL/kaXiJYni
7aTzR3SQlQqBreGoG6d2biNdnLnj3qIM1Aef924ecLWnVmdCcb5T4bQlSFA1Qqd8aBHRmxFCGj4E
Spa/24QHBgoSpSZn8hvfxxLqiOYjv/84n9tijR5k3RH8GyhPMX1jdYuwDI75BJZ0YG50kKZ0AAqs
XA9UZRodrQ80KIK20/pmm9LwbBmvDbbd+yQIa+ySTWPEdxiv5uYoC++iZJGicjcJES4AcVKiD9QB
JrtoYbsl337wxmp51ap8ON2cXV8Te2f14wc3CLkn69EtWnCBv4AgJjyJqnbtRYd4wC60o5easeis
BPYtK8DvN54NBrLZBTVX0yJNIgNPF1WsgCeCqMHt+TSyvAaZ9ZoeTB3ZHdU75zLvipXUztQT5cjA
LUwBgGAqZuc/Hn40e8FsC2SLKEvXbIeepkeMWYm6TDo1ifjw1kVGaaUOUH3AZughpIH3wY8PVsVX
5OgmFsqD7Nq3d8yRs22ewVb1XQuZNocvirqA3IRlOfdJNjV3btLlu9J21WWCECQ04tLmywi5R9+I
jZ+BbO68ivmvnV+MSxpUeGlzJ3MLzCNhry42ppwHFaZ3oieCU3Z3iBF586AIuLb7MFVrBoW+RaEr
FTxdqUCHemyWCFqFJ9uRFnA1emsPrg0O+iuUHoCQ8c0PuyYwl4i6Ad4cIZ/F+2CzSuQW+miQN0Y6
5wLM8HgpMtmcmAeFesEKD+I7oEAxk1btq9C8UsvTJjoDb0l+13u6PEEPpUmoozTibGPWgN/5UVu+
zRLmebdiPSKpiRVEybp0sNEcMwZCwtulkFvCpwGC5o5mG1V6F6WpOAuQKqyDQCZr+kVV+mdlJuUj
lNzYkVptFHansunB+4c+OoSNKdceEBfrtArfbKhcvUaVEcy/RVTVlqd6si/kTz9FkMeLdcxls75N
JCNxb0O2+ETzIDgM+g3lpwgygVKl1vxXVpb8I2Tq37sDxLtFBNZ6sgvP9ZdWa7FDG5fjJ5bybacC
60suLShZl63akluGFHpuYWPfTgPb/6dpJ2aA31KChoumLSJZ7m2CBbZGb9+hajBaF+7UbYiFjJop
Yusfmlw3ibLMbJtofeuNJIISZvlPjNfCpwGaQnuR4a+kpsMRLa+8AIUIujd1NUckr4FL1E0zBfZQ
aJp+aiJlkJyyusvmZqykeYpr4+c8EzIe5zQuv1IrFq57Hjrz2Z+m6VNXiu5iQEeM+rhl8/s2D8/U
NwK5eN8qG5wBuCIYNZorFlh3EQhWPiXGZABTpDbUVwzMevBAGEjjerdvH1WXLKmvnuLkySv+qXHn
bWUKrHsflcOjLMoMtFz5cPA0uRNgw/ZdypwaWjrgi5pdUE3T2K57pVZa5gwYwMTaUHOwgOEus/BM
LRpUYoG+QIBgOFCTpvSD/upn6ZPStCf50GYPho7aljV3tlhgDJC74fVuRO3+mVyQlOFnaFDsbgO6
QphbFAIAQaEnoUNfJGKeJC6aYWcDurwAw0SIVHbtLdImBJq5dhxjwQyXQ2RLhCunn6L7Oq+ie1RL
5ncJ5I0WJvk0DGV2Zd2fqZcO5Kz2ZRh797NT1uLh0uIemOfNQjAlmW4W390G3a5V6stYKShsw6x0
Vyi4AoYkjE12cPHlvK8FCpkArU3tD2//MVH5uvcRBK87c5v2+XDnoVroMebuD55OxffSDJE58KtP
BejS/uaQtf6nUFX17IAX73BXK2y69Aw5NksPPnhkFokHTfvSiuuTnxv2CxObKSqSl7oZm/OYxMBp
a3NfSr7NABzfIBllv9wGvTWxWk8RyZqm6jC/GUcW4jeS8ArlfZBH+nDoIwDe+KCg8ouOVr9b6Qwy
7/4ZG57EHsMVWULGsM7Jqmob5SXU8FwnhKxrLtauYOknUWApmHRx96NCrMpgjvOPQBqr9lX6xe0Q
1MiBz8ZOu8f2EMvvvVW3KLbTwyOI3czDp8BsPyHlMazTHKv9VmMhPI2PEK2D16Xfn6nlm2BTmLpM
LC1lAd+he/tAvvXGMcrlG7cCYkoPfR8fBmO5MUMwmCagsEYsAIXwg65RyW3QquAH8oi8fQCuKOwF
Bp+Zr718ov4I3G4rZofTgQbmemBHxS3T+NTkidr7uqyi6YLy7OozasZehN9pNBytCVrbYOEAP2NT
ySO5kcdkxNW260EWuwP4qF8GbtEg46mMuTYgytNqkVimvLeGoD4D+2IAzYrUqSfrCvdnrcVJf42w
4yy8ghAQHOa5890XgTjQy6lvk/AMGbRtx/GmX7YsHjZg0mtXt6WeHuDJvDuQSYKmb2MGNkDSCI+K
1Btfo7zegXjH+Gm51hHCpdMXAWaBpY96/wt4s4w7tzeHO5SXArWpB/ku6hZTs9lNI68uU+SUi0yV
/JTrqtQsATxaQhJobr3bXeGWYlXIYl/a4FK8kcwAFgpdH6P3wa5qlnvqyHF7ravcQY6fRVBy7U11
asCQ9tL/U0urf4nZGIMjF6xoYRPaLwL8X5vUkuOGnMDa+jaGeY3zYn134vxONmVy7RubP7LCBjA+
N0Ff1abJYy6q9ognzhfqnDivT6CoPpWjlx9tleUrKONCYFE3wx5vwAWd0iEyUjzCdI8aM/T4EO7U
Qj3emoyD+w2QuPzqKL8558CPLrohND/zdjRWVcPKHTUzZCygjik/ZZbeggFnu+Bghvkcpc0IbIUZ
7HwepAdUnXpLLIcWfSbE81TE/GQaKgSBLmAAEJLtVkYVxPtKN7Wb0G5m3PAT4pXQRItbJMOAwlqB
yobvqfnuZunZABYDNxqBCqb2Gyo7wLBVV19DDzF1HTFPzVYCadUH5zEsqyMq4rzVuwdSEigBSKVc
etoj6kApTx7QJKq+xs3bHORhQHEOXETgSMYDyXzokExbTw1qQMaqsR5QSm895CLctIhSXsijSFIb
iINwXCA6BZ5dP/WmBZ42akfOjo2abKFaYK4wlEa0ek6EI9u1U8mpWNaesRkH9wuDptYuAx3TotPM
MO4U1QdqQqTG/uT24q0ZjyrZJChVXo2N8O7qEoJhtFf38FffiUomK9rIUy81abd+c3Y6GR0Q1EkX
lNXqnA5UwWk5bJI2MABSLvq9cOzgYAK1NWfHsgiUXCMyrDSA7JQ6a9WYbBUwQPNMtwF/zolIEVQJ
VxnHsoflALrxYsjuwwxvtHHyr01UwgQMwWFkwevNNKQeJBGcQi7jLu/Tpc8LsUqNLtvM7TqeNGd5
Yu/mthXh5dtU5ZmmqAovu1djj/2hHgy83Tx/jhJbkNSN+zw5FLHMjljtvB2mIAXY5882r+rhULQH
stOILgpt0KiaRDVjn30NNp+GCILBPmop7chgC7K5ugP//mpZAhS1vtGA0BnC6EijAmnHk+JxcpX7
NArAZFRy6YXhPpHFNqYd6CP6e6FNg202i7Tu/QN5lMhIrFoBJbTWaD2sqFAqKRpwSNFQDinZPYqx
wgU1URJrnf+XK/0Pa1/WIzePbPlXGv08wmgjKQ3mzkPua+2Lyy9ClcvWTq3U9uvnMFSfs+zP3Y0L
XMAQxGCQykqnJDIizjnCqdRNjBKXGll4X2UMSOmpyo+tPsSDg7Yaoxw1Q1N+pDPqLlw1gJzYGcDb
+HNMSO7UT57lVILP5/dT6jfqrlpDSiveulmYrkg3fJ9rdFiJ38nKrs3+rFCAf2ZZlq4y03aOAy++
N0GqTlavPg5h4qoT2bgHfj3mZkfqnLSHAlsD4mg/XahnAIIOlM7gVcuN20uaaupEdDTH6qX5iSx3
kWYgE6Wp6GC0oKjUXtQiVxo4Re08cM5o/TXXZfpf5yL7zyte5rL/uiLNbEvpHIHFxuMTD6MqBfKW
Kni9n01sd+zHpMVj5dKL5cTnJvUiIR5ldn12mdGfB7sJ9ni1HVo7QcUO2eZTDwUq+8SyDmSjg+Ql
8Mz6AJgBSEqfoxY7CPB2NWJ8NFB+7yXGc9lWxZt0vGcPP4Q3UEHPJ6gnnU9+6TKDQTxBKuOgu6Ue
+R+m+B/3gQQYUF7g714zxdipGri7IKKHPMqiTQ2d2pkdwhFQdilLk121+JOfbO8hnmzn+U+DAs+u
Z3aIvw8aktJ5Dh03PvUS4EuVG8MNHdpYZNDKXF4sEwJxNzzWC/I00qKvpmazlKW1tWLsUXlvjZ+G
ZmppBFURzFN2Frg6zEEHJfQVdEzvpgoia5sGIIIlm4sM5aJuhQQ1qCzXHTD1+0A02dNoTFtZ2Shq
1XbTSf2LvQ+LD7sAY9u+Qn3dEyuwh/xpv/j/ai8q4NcoezUnvnT2CpSX0GQe52RZBdrak/Lrh0v+
LOvsatsxb1he8mc9UpiIwsbe5pIUU274koXucCTTbI+WRQBEGeXcJiNIT5FTPlwurfDA2VZVNC4v
09RB93lq6hitbJ6aJjJB5XyjuL2cLCAEGz4hMJihJOUqKzlfGnWTAwcwBFdzD55Q4x64lsdc28iv
tgMoKKKCZEszzGNpgp+z9GD3AaBJT/rzgOXpPNPFdJmzitMt3jfiSJ2oA7tLWKZOHWD8qyEXWHHr
hcy88sCLrxxdpGa1yQPP9K7IRlB16SYtV5gMkWvrg/RINu6B4ABF4dfUObvpeTlS4ZuLTdo/LtMa
o/d5WhrkGwhmJX2TYh+FZRBN24HRmjrp0P6cNmiwVRhLrKqG1mD7ssXKjtYzXog6CGrSeoaa3Ot6
AJGQmrg0qRdYNtwv6ckLsevpgCDeBsP06rfYEoXC7E4gFMcaj9pCG+mMDnEgIRGb1lsaGoBlHa8N
PYTalxmCAgT/Tlff/WafZ/50kTHz44XwZL9BiKPbDyK8t93O/CogxOoHLP6Wq6Rb1kPiXUHwtz2B
xgNwwrHwX63qTA4MqsTLQoBTvhrK8iyhI7KiDr51oDH1BmXnasWrPj77UZhfRRNqD5Dair9x+6Er
renVASh9BR1bqZfNwRYpYsQeGgh34p07fs1Nt1nEqRPeSMndK+rAFgDYCt1hAGI3d5QG+JcDGziK
oToIKwK1ItMlUEPT35Gtbxmq7MZuvKsQGdw4odFfB1lkX1u1edvoRW2CVBK1+taINgYY86EIDJHH
UAj7gKjKnkAtF6ALNaHuzA4gP587yZ/sdBiRWjqwmO9+t+tpwQ5tHAqr3X3y13a6QDoZ0RGAnLnz
t+FA7yJ/bPbzx7vgbcgNJZHyOJXZ9jKtjZr6c+L1y8pohjPnSOgMqMm/7gK8rgE0i++a1EfZbwHF
hqH25dJyrfJZNDVgfH2dffU8VAH0vfzmpyBPklz9UK5cpWkuoB96h2RQgl1K1ixL3wl+IHWGMu4s
fRvid2D0qkdXqXEd4dF4qkxZHC1kVzeT52JRCfKBRZh77TfHDpfGlOU/wMH9pNjoPvvGgOA+Iu9X
3DDNfeECui+wJ7tNpNct+9a0vo5ut++5lf0wxXRQo199RdEmBLrAfihUs4j6bro3bZlsA7dKD5Vo
0mvXi8KV5Xf9V1TSb8cyzb6bY/RFZcn41PXDiN2nJU++pdwT7uxiLTpRPAuFcKB2ddppHwsvOlZ1
zJZlmChQYLPmGHvWdN821j14OthXaDRDzSlw2xP0w8o70LS9kR1/DKIyXdWfJWjrbusmQiF17K0M
H+A6EGCGV0Yu43NlRdjsO073VrM1T2L5DcU1kMnSDnbDxy0wlNE6sVN5A/CLvCkCALwQcCgRr2f5
jQXtNW9R5vjEU3ZNJmC4DGSme9+JFoNR7EKjTTa9LvrAf7Vxa3tZvEDYuD84+r03dwRAC0xBcUOt
iAfFObej82VQVuCtP0YxSDx/TiSRMF7hZko2BpWIYEH9MTH5iMhqFrlXfyOyt0nzcZapGo9tvpBM
U77NxG/zkXzo8KldDuF0bFDrqizvAAmbBeNg8Sgy52quWZggjYHgQLKhGodQ2s0ZAI0n6iQTj6yz
7XQf/g0q3JEmC9nRqD22JDoKt6i/FLFr3dkImp3+YO8q+dme2O0XljUf/hUKgJbEXoHfzRc/SOy7
IQSaao5kyaBrPvhdkQQ5CQ5uUKpJIKhaDv6Ftm7BPRG4N/hiiscOkky7FhDuTTs61pcJD95QiegN
rzDQpzSpcRoVm66hUu2BKAOAZD0SOd3icdAjmwKBoZCX80hyYAFAYDTSQUXFtUogOi7+GknXNAVK
FGkkizzzS4PiI3LASg/Yi3Cdh7V7hwrxZIP/DP/UpzH4hiFevXMap0ReIHKgFq5M6FE7oFd17PQb
pIs2YymmEJjEaA2OLutb4gJZiIrZ5IlNZr/y7d6+LvrQ2HZT1x541Y4n5NkhPi6K6q7CYx7wvE6+
YBnxEKQo7l1Ed5OqwRhWilKrirgvjWHK5Z8+26Scv322sDQ/fbbYMCCyq7FfBN2KhiZfNk7UHmZw
lm6iar49EOyrsY074Eiafdmnab9AZBUUchSu82pRrZ0YjAGzkSNtu/aGyFggjS2xa23FZoCY2TIa
AnzrZGyKGO/okJ0mreI16INUptg0IcTORTlsnUHIg4GSkHPP1XCmMzqopABDWcD56tJRVcFb3JjB
Iq/FsHGS0Nl7oozuvFFD2kZQ/aLy5ASIZ/lMHqPr2MhvOo9A//RL6LGHhwGPEueS1v8U459PyWmC
E6UARBKzTT9E2PaDjW5EcJcJDxiUIFtXuqy4cZp2YbWoDOxQFvTAGUqk3XT6Qm6BCZpTVpaIwHXY
a8Rx21612q0LgeXTw//kNuDO30qUIkLGSqjHOs+3gHIjr4c7b2OzaNrmutln5TKBbshzKivzkNoc
suPGZL6YbPg+Jr53g0TzcA02bSDWtb9j+XzZKIHMlZ42V3JL/mMiPqYtEDfeTTmQ7aDWBsPuxkPN
2BLZxXhPW1tqlmaS7OeNr+4FYiP+1EQsM94nlYlMdAV0qUeFq2HMuoVldWztS988Map2xUui4xvA
M24+rgh1mmPYIk6TTXZ7AsgE9BI5iKpPEOgM7E1YAlReiKHfUD8dDBG/Jry0t4O0FTAsOMQy7M5F
UxWA8mcMDDIeHxZkjIvmw8fhSi3LpkH2V3tThxLhAP5LKC2kJZK30FpXZ9UHKCaEvtSyLSDR2Keo
5kfqHqdYebUbML61Cw+hyWFBxlr30JmHSpl9UYnri720bFB/zL3KWVklCg0HrAwYXuPHhm403ELR
uU1d3HN0Gnn3pZMlUDhD3JwOyFFlPUK6f7Vb8AtJ8PqT5dNIak9pbEGzfElzXcZASAiheH2wc+Gs
3SHj2RXowdqNCS7wq9IKnLOpHi1d7kUHMtPZFPXOkiejXMdYqQjsQQLvNIX5klxSso2+rKHfE7nr
ywx1bD5idxKBps9TcmFAlezg6wOdhSlrJZgUOIzYz/lrsrZT7aJ8V3sx4ULpvBl35EMmlxV/jaYp
L23yoWZR5MxdXnq4JYqVxSEoWfdIGPUy/jgkiEbWwMujnQ1eBcKh8Ptsy6iH3Fktik2XGz8oAvkp
SJnGMVR+IpCnt6hmP2Hv+Dma+VtwkwZ7LHw0YuMJVdDO2TbAD9g70Qil+DE5V2Mmwb2kjFuA0Oxl
1UY2YjxZuABjpHwfwnSNIkWJ2o8YwjUsiL6rpHorQt5+qUfk7Q0emXdY8HjgnmxM/D8W6R4vrQ4s
ODXQ/CJdc7xccT8wie8i6cfTfGo4yjhYNdZUMq2AJNI9dOA9KrNG0OIN2A22sQ3QHugwXlB4eQux
zvrem0r/BLBgvSS7oUC+WNRRdZ0GznTjswHrFz0gAlcAMkYFO7rAFz94BeR0e1M+hsVULwYw8p3o
MPZGfjL14WKjpupVs2SZvSkmFIT3sjk3PCwefVTB3jVesDTtOkJdy6rmMntkQ1s8IvKK8sZS3ZFj
WGRXqJLyrqlVJ/X7IKtxngR6daBVzSLch3rOQm9o8SDq99TMJjatUAvkbqnZeiXSgwhwb6g5xkGD
3VjtrRx9UXCFxntkN5wl9SITbxyqAvQW1OvxLj63LVao1GsOdn2NkMEtdWLpGi9KNpq73DCcCWzL
aQ1ARn1osThAKClPgzN+W8GZzoy+/AK+7H5nWwWbFnYVdAjAj2CCt3JsDHMoM+szOoRQBTgEMQ6X
5p/8LsNoBLnQsEvzvz/V5ZK/TfXbJ7hc4zc/6hBNr/addR9EEFk2oBJSLOj0cgDxB1sVTjksIJSQ
HS8dIgYlfVXkfw2h9qXb0zNemnT2+wWyFhlJS4Dl8N9PE1U/PxhdhT7JbLxclYy8rtxiwV3rdlIx
9m76Q1yGUHN2oVMaUpbJM5Q3q73hxMVNC2lIhlTQSWrGTjqUI0MViBGUy9F2Pmw9nSXpxoCo0XnU
dwBqo1WzqVUKrMTPsTSiSFAtNwj7fLFPJrDbU4YnEV310jGCXqfnfXolvQgrcxV1fJ2Wsb+cr/hz
YkSpANwGh3dP186UxC65spLVPBUNjtRLJvroep4qU1a5jmKjml18w79yQEK0BcOEOnBlqsN8JrLu
4+wPNnIZPFdkuLExjg7y59nFxvU0l1mp42KrwBK6TFzc8aB38+/KToCbKgKTOjUDlvp3yoaEdp/a
15H2qCCvtota1i2ps3I9/65AvCWvevM8D+oVlAIB4kHkCyWiUjXy2nOcK9CkVO/lxK4MbpbvrhJX
kcCJhMULkuYk4gzcTL4Z7EU9PFJBOpWhh7oWHZGA2X4xkQfZ82q6Bsp8YY7YEGQsuQGBnnubxIm4
wgNpTS06GBPYnDOnfe/GMEWmr0VFXulXzdLjAVgMRB4e68zV+/mKv7Q/z9LE+rDRWZe5/CWKxmxh
Frl4mXvDrWn596lS6S1jLL0F7zU/Ne10JBPEIdLbFoX41wGeZVDNG8IluXXdbQQyphvyokNbN7vU
KfoztYY4SW9rWTwXQoJJQ89MpqEBZwU37HB/sXWFUy+9xEy35EIdmcoBuigA4iEbzRlVkBMNWzdd
Xa4aCuVs0wEM1Jf5Qiez98IaUK9lefjASTF5R5e3tzSM/iTURVRQKi0/zW5VoOFN5o9w+RNS7Ch7
sH9dXUwyqG8GX0SnyydTIogXFmgSgUnFF0a+Da+DhWFw8emvquwAZaQ26KrIhQ7+BA6Qxmqs+a+i
SUXnQ3Qvz9Xyclmzld7OqFC3fvlLu7ozDqbXf7l8cQiQgvdfZfvLpxsk86+L8IXmmv8P/aHUUdfx
em5OpXsAw0avwTT9XtgQSTCKfHhNmvbBzvL0IYFk40GYJip0tR16do5RtFcT1uEo/vSaTQsqo72X
l+6jAtEdOZnctpYtN+tz7DBjZbAiXygI8N13g/XUt6M897rFS3/aoFYEzMmVb93XfKhvPJBetV5q
3ZOps0DtFeZhfCTb0IXlLo8LczkPYHZ4P1ibQCkLTJwo0cO6ukv2NDk4cdMDoiLWgpo0wMePxeDW
cEumbkIoMRu6ekuTA22SnxJHfqdO+rhGbB2Rwg2v56u3To9qs5ivaTJPpP2V6ZZX5E8HP0lei1RY
J2oNWB5uA2F3oBPBHzQZQ3iLSpUVdZKpgETmwq2D4UDNdCqdnYgRrCMX+gg9kHHmdE8GQ0Djxa8m
c0cfALQe5iFUA7aS2FP18bMZO93t5Ap1U079e9D7/hdIu49rKAKOu3BAM1LGCqRbqNFMfP9U1jkU
+ICg/gKeQheUuHl7LLsYpWv27WzuoMCnqgp8IYjRLD923KBQ2811epfa/BSpj2Mny8WnQj0naSAm
bjl3Bj52GQbPlL8OTfmmGlU8lEiy7VQDiR9Eaf0H7UCpbawB39zmq4Eg51vCUACZ9u6P1Mmu22y0
X1TSjtADteUtd+Ju61X2cAgqniJOkZpgDXSHh3SEMq6EQOc3PRwape6PGMNFjmAwfqLBJnAy/DQy
E5AEjSOPPQPMFlYK8FkWDU/QqACXM+wXt16jzzNfII2IgNrsxoG9JzegIz5mG7XbZbY4+RYQ0QEk
j0fQfAPeYSzy8T0XEapLffsZssMVihKtfNcMbfpUde5JlFb0BjxPtixRHn2lhG2eC2tEas0Z47ef
I/sMYhQ0suAhyrYdx1wZSYIEUSizJzqTIU/ns/4Ptj/5haZl4rlZZp/ybAZ3xiOYwXafsnpzjo2N
9wab+J7Sa3OvQJZszYwKMJOfOTpyplmyqtmRfUiyhZyQ2L0qu7LcctAPPNt5OfNZ8cyz1qnj1XtU
IUGcNytmPiuspWFPWhBo277xpP09xMmAUkOZAhsL8CjbZW+vde38MuI+eLCrKP0X7X6ZqEUQq+Do
p5AdQalMWlzlE0PCxepX1IE8YXEVQ0PQWSXTsEINVXC8uAUjizZjmInl4ALN2aNQ46jyrnuIeluu
wVI2bObmBCI2l9f4SLboHlRvTSBwzU7USYdegDAMoK5batFsQ2p9zOZa/cdsoWOEm07JFhEvz04X
xJkF+aFT71n1FbUaM2t2iZ/XS2rSAUFeEHOGzZVb+SjY1B4NCMSWrpYSIdsf5pg99IBf5/jTVZwK
2q9lB+7JaHTLeyO1jsTNEECddJcCa7Ue9E0Bjb5Yx6L76wqi3fduPx1NiL+u8XAUx6gJo2XrTe6p
SQvnyQRd+kxbp2RxAAtluQpRNfeF3IKsck+WGW49u+gAqudvdMc0DYQrKsQsblvTbI9t2HkrM0zj
N5Wfi8rxv3YpaFendooPZp7Jez2Q+uu0gIaOjXIhJ075Ps0wD29s/h4i4BNFbf+GbGm/7Fw/ukk9
y4KY6wSWUaeYIKKcfvgyKLIoyDHKlYXkaQeGXnB/uOZqoDMHW9VeKg/hApzNvfrMiV5ZO0DF3QNM
SB9AiqnCbYOC3i1rXSRlFZ5ELZYR4PcX09bHc+a2Ekita760+T8jasdVwxF0pf/LLOqSWyjLaQ2u
G+ab7GsGrl2IKfZf7WkwlypNemjphf2u5Z2xM5HpvO4BCV8iLze9VMNwIg5tX4K9My76r2aVQQ4S
+AujT/IHCeg9oNs4C+sSsqF4JD8YifqwXXrpTJpms+5lDWYgFw9KQDTyA33kgGfZiVf16/yJ9Z/C
S5B9kUceqR0UC5JHPy9PRWH4DwkInw54oui7sB+/antm4m1hR5F74AJUKb/aJyQyFoXVVDs8/oYz
FvzDeWK8hz60W2xTu4wXlTlAhIB6RBRPi7Zi0bboR+iaGdBB8Hwd1NLNi02k2bhDbVt92+lDA2J9
ZC9goyZ1XGxFI5pNFdjdkqrcqN4Ne+Bb4fJgT/VtF7shkmlronZ4kRFN60XZynfqW+TWmrVUeHqE
hmVfy5QZ61ifhXz8OCPbn3pRWAr6HNRKbhP8eg4eUgebZhLlY13LdwdRxve4ajYIxPVfrTxIV6if
Gq+U5yGyZxXNRmaCL205GYvAy62TR4wIFCimNkNEDuuc8EAmOggdRaYzpCmg5VpOEKJF8eomEQpo
ZQ24oyIusoEAAPo3Dj8jkFNc+frxK5X9Yk+tuUtchkdyaQzp3jUNvCWqFBroXRO6ENOxkvcAd4Vn
c/Za+lGyshjLr/zU9I7RVDTrQUkFrDfw4lDzfHeb/MdYdO2DF8XtNgiKfB/mDEppejLymBworscN
e0VoP1kFYpIrYXrjDhSCVKNOB1/Kah0IZq+p2QO8d8c/HFyHbXmeo1x8bO8nGQDan8b5HjkNAAyh
8HALZZAPWyXORpDsZcTXf9KsCBy8anXnpFPxQkbmCiWLvXGP6Bq+hT4OyxVh/1OkrnbI9dp4hUHl
CUSK9W2EYMxsoyZ1oLq93TlLQ4AAoXM7+xEw8O7g2qXmpvYQPqwhDXFpchAo4nt1zokTokLa4/4y
1QzjkGp94k0d3gvWZqduTIMlMXrzv+yqcLJT4Wh5JkTg1+DyzSBKWC5w21pv4NtQqPm3sxuh+Aiu
F/xHZCzu7k2vBuGQftSO0YdvF4HR2LFVdBdZIK9WARJZ2BtOX10TyjyDGp8hF/Nhp0IMcGTOdvKf
ZBKsQ2MCxqBt053bx9EGSQ7k9bwJz0XkysFuA1BImmU7K83bL+QRtbG7TSDOt8BiK1/O1POtYQ7b
P7aJeB75MqBkmOfvbA5quIg3UD+jr1TVn5vUi4h/v6fvv4r7v/X+Nvbi3OmpKs9Q2ymcDv2IpCuk
0KvjgAjARtaWcy9REgaZYzm9F8F1OfTBd2eqfjjM8x5VZmFnGQ7BCVXg9TxG5aWxliOQSnS/maNb
bxMjKhB70msgpRc8vT5k/uQsTfP1gpm+4KpLkEns8wriPi6Q1z3PGwgUj+oDiX3xgyYD1uZd/uia
jYnfaV+DmyZ3NhlDcXGcVuUZIHi5RtlT9VQL6xtBGw3+DY+t9P0yxoynaGUE7EVx/GcSag0VxtXm
0vSbodpAHjnaZCIMT2wE9IoNz1T9XhQdpOmiYLzyXK8/2QobmbgKrNcmnR2c4d4crAWyBRUqRHBL
FFhhIizslieSocl1k+km9TodsJ3Ui72i/Ui9fxqb8giZi1yCQNWQV1gmYF0JAVq7GrxjpUwsNbW9
rzkIA8b2pVJe4fxQqfDuoEe7AsNtmN9GoQYwqPgEpm7mfpPAEK9Aq+FeGyVU/0ZDpI9hVtRrKElN
Z0C+sgMvU76dysK5cZKSLTvGo5fOlnd5Vrg/AOxHfaOv3qPqr+EiUijf6FIbRP54V4AfwUcoxs9P
rO0CVA8MT3T7k912Jd+Ksp7Vh/zRzm+A7T5KCWGkiyBRXkbtlqkIZLgTBIkuHVbpQvDDuAGDDZio
SlTtI7iyqFjcH6nZjsVHk6CHeDt87h1/bVJvYgIe9i/HFhNqdCqZr0Bte2KNkHtfL7BQjQhFNq/K
ozO16aBdgmKS+yQV8cnC4pP4DBLVfw9YEd3wfnDvzCm9IjIER/bOFmWjyYa8xnz6DpReeIO17exF
Znt04DVk8NIr159zgb9i9pJNyTfKa5w1IpQoEB5q8zl2wA2H+zq4lVEDPm48/M/AyCAHFXQRgi69
c55QKg5xxMa5a4umXRaWHL4kvvPa+SL9blcthus8FMsqbJXM9J37EFodQmZCkC3EPR024EbpR6RJ
Ois+B5bxmhmBOy8ou9TKT0USvdIyjTYIHlCuC8/p0gMt1nwXv0GA4cs1sXkRr5caguxs1HhVaOYv
sreDArRD293eW15cyQ6ZzgwvBr9agLB32gI0kz8LyItLy4ve8gAwaAEutqski/orDwBqlBq00VsC
aQBmgnvDFnGw/XVkasXTjcydZ4mVzRkUTPKMVa88YweS7NhgPHlOHB+dJN6Edl7dZ1nS3fBUoKCl
hzLogJjLsg5Mc0e9RsfaUxh6X+dec+TvDcAfRyyOsGvhrgHJS0TIyJcOIK7bsF4a19SKK5+v/vmP
//3//u+34f+E34sblJGGhfyHVPlNEcu2+a9/cvOf/yhn8/79v/7p+p7jMeaCw4L5YB/h3EP/t9c7
JMHhbf2vqAXfGNSI7Hu3KZr71l5BgCB/T2QQApsWVgjd+u7O8TWrApD0d206AoarlHhH6hzpc/mt
M1bzPjbso/QIxMo2pRVWz1i3Q6kZy674FOVbj3jlIJfqLqKxirezymAat7+0gSO+ilAIc1lmJClL
VsjG5BAIATMRHcI0+Gwj5yrPViZ+4wfIE6N6Vh+YzIezow9D0tabAg89MDL91ZvV6gvI9PMd60ys
2FnOa9Qjed3sQmPJmSaAmoK5+PdfvWv//avn3OX4ZTGGHDR3f/3qQY9XGH0j+H3bx+MOSeAQVVPW
tM5do3qpUyRN9HKin4CDrjy3viEPDswToNomysT+7FXLwDjkkfdpnt7UNBvOoCBWbBwYa6KXLK7t
VeKk/VlAEvNYleDJGJGbeppA+oyvl79rV/BPo8Zbu5oBlEbCbDzRbWbV47WKEufgujaeuYA0iP/w
u/Sd378c10TUF9+Oi9IQzjj79cvpvbTyUDov7+dFOi8ZcPmF+4QMRXELRdnuFlD9R3ocxo00NvTI
o6b2QrmWvB1LaBXbkf+KGLBac5ZLsKbhwRTJBmINjLVfbFWfhV4j4qV4JxOzeGZGCcmgsofrWLjH
RtxERlHfoNB+g4Q9uy80m34FblvQHaTBkWygDEu3bQn+R+qlAXU8bJjm5UfUDKq1dewCt+fkSwSn
kv0kJFj7AwnI4xCAM8Pp03rZBEARRu09tOvZ/W++rnXTcHvvQbnjt6U9KczZivkH3Unyc1MXAp3U
I+iB5a95stz4e937+UOrD4gUljVLQACGRh7zbtEBenjI/VI+2MqqN4Y1FWvqpdF9n82jC5D3Xs/x
Rre0zbXttukncvmuFfqpbLUb6qhsM/oPvwjX/+UXwUzTs/CPQTFbAIYsHH07fXpS4clij6CSCe8Z
XlGQjzOHq94CvTLhDOPqyfIb+5UWYa7RDaeQBcOVEflYohk1pCCT9EyqsrNKLInHzvKwdFr7ZVku
Wq32FqMIENo7VQJxmbQ60iDqoOa/tM2ThWYabJvGQ5XN6HjZTvSTdTRdzzrSmTukTrWQ8YhqKySK
zJ3rJftL9998ZoNbq+1/ePb8+tjXXyYIoLhrcs+3QUTn81+/zDSqTSvLzeBODM2IVGzuLyzgF27s
2PBR9J1b6y7z5UthsjWtdcmjriOg9Hq3B8MtiGeRRiw9YI+7ctcgz6Cfs7V+un46AGR07hTE2+BA
Zmh8IOhkRQinhZNc1qkFelfbzG8tP40XFGyhDjM3PjqQnYkRJQCtu+EquUzKElw2gZ/dctS5/Ptv
xRd/+4k5rjCZsGxQ7pqu89u3ghWVG8o243cm5HLPjhbMALVJihI2rXJLnKghT5LVUN7GfMpWn6iX
CwgaEF0y2cCfB2CsByp5olYOxIg6uIG3q6ZODHBx582SSgELBnoOSCGHR6YrBpNwK1Qpni9eDUd1
mjAh3djr0FAZJCDFiI1wR02lbb0HhFI0On+zkV+pQ02zs/Yj29h4WGq7xkut6b0XIpzcezyGoSti
hwmYuni1p564gsZWUEOGi3o/eftu00Ag1/VPkbL1T2D8ip9TuUnsZtpJhkIVbTeLgeMZgaAiWFOw
4wdhv4difOYtusYf7m0NICkBREbqFjsl3dJ9/QgFpaxFWA4SYVEoQe/cW8Ee4t7llWpj0MxPbXD0
cvElk6q9I1OBV9cqQw5jQ03qsDJAqEzr9d//Rmz2t1vHh96Gb0FcwGcuduG6/9NzaPRNvO5Gp7qL
IktHneVz0tTxm+xRdBgM3LxB5idGeR4KgMGvF72VYMRAfj94KZFW2kA3FSwZgscPv470687EBmY8
+bkRA+MKLhbeJzViUqCrpaYXT+uoVNN9FwmwioRyE2tFvLIwijNoYlFqqpvYYbQ7T2iWG93Ma5CP
Vh4bdtQE0OhjSmpCCnkdo9Rs7Tn4lRMiKA7sZh1PvP0EvQZaHCujup6BQwhUTfvMBdRthl6zHEQS
UAKzZug11OaK68Bhn6DXZTg0a9Xnar4EXWcEMAd133YqXmxbqFtu++F12gH/OgDE8+IoG0rhppmf
UKEgHqyw2gdRab2AVaTd4JkabMktScB/XiLX1bce6p067CDIzt329TKtE06IAOvhNG2pihCh+PLU
KHdC3SikG8eqix7Aue6iPgfRulo0+7FBRgCwArEE+0X8juWTXORTFTym3WSvAmPIriVqQ3eq6Ow9
zcRaZAAvM/VmHt755QBwMnSyumBY2hCNQ3Aa2GRPH8jO6nZcN8xRS4tPHzbqIL8BoxzTdOY5vHgL
Eavm2gsRQZGuyr+CAP5AypBt0h7ZMPkvKGLky0SMEfATkE8VbW3thhgBe8t2HHwCL//qxc2hCeQj
wAzptYnH4e2IjRE0LyBwzYruAXmuEHJ2YfFQ5FMDmYCy21KTV5naNx0Kx6kJEWbnpmnMTaKc4hYR
dmtVmJm4s6siuzYrsbXGQdyRaYiDdhXYwbRxtM12qwbKHbN70Gfyyi7lnoK1EA0Cu2HG9xQwiihD
pm3tIFAb3ZkAhGOx5IG67cWQ1m1cMwT1imbvBHX1o7PTVyeZPGBem2CJbbp7U1lOs3WzxkA90AS6
BqA4N2Wsirs/zZOl+yEvqy0CFt266iCJJ+PyrtRoFJRBQiVZA1GkUUC0scnk/6fsPJbcRrY0/ESI
SHhgS4K2SJY30gYhqVvw3uPp50Oyuqmr29EzowUCaQGxSGTinN/wk6JOHkyMA2Rfa+Yp5UQVOflx
+nCKwpunYnqNEwgaTmWp5Fp4Y2d3a0DQKFhIF3FDMy09iEXjcajbmgzc0A/JuYmLat2own1EnzTc
6U4Z4ThTTKdEIzoPJNF+tjQSBVYROt/hVG3SLDB+Bp1717dkZORw4ADuoxGE0Q5A07z99yeh/vtq
ya7BELpgYbBUVeWZ8p8PQsJQVauNSo9hvEqIdfBJL0nKAHJTD27YqXukwoiIyLoe76iw7V/m1qow
vEEl37JL9THuc/YDQ5X9KPhWAi4z3m89wPAHJKr9aG8vEitSZ6VDZJX3n97dSFGVbjGwlWdYOGKM
uw6aJrvuI3TQx+vOmJJLF7bag2wQZEAe/v1jUH/fly4fgynYNyz/LEu+Yf+yHtjjCM7bEd3lE9Nu
uwuTlJ+8wPkYES/CALo2o5d5+9Gnge4Zo179/jCQI8oUkL/89YclenZkyuL1v9+yof62z7FVR3Uc
/nIODw/jv948YZqqGA1G8eW6oZ99u0YJPYi+EhNOl6A8ajvJrnJ9sfurWq7xtQqU6r+rA3Qbr9VC
76KvWG3cejdxa3tmVOVoNG1kmDOz3ehVM9FyKdLNFDYIB5Py8PJEDZ+UoPo8wwjB8IYOmkceqIY3
LWe3fjkWef/L67h8f7hFQkzWdF6DDV4sdMs1BOX//DoP0zxG9Wwm+8mH6mWudUxZ+hmrbZuNJgEk
+2mYBwx1F8LJ0CUPgN7qt1sPXzFm8kPauBoCH9dGDSpDNI5YOYUITKesObBAi/DZFFl1HJZWWZSH
gETwZI3BKTQEXlV/j88HM4EnrKrfxXD3798BbYku/Od/lx+vY6MSYmi2DSfrP/+7UC2yiUxWsL9y
uPRyfY3IENt3z1qQk7hEQ6VeDskcNOiAU99POZw2BKpXiYWKY9D1CPMJm7B1oOm7CS3nkPcFqLu/
lG/tkhPm1P/Lt5k/kr5EA375z5hC43/iurpGhMdwnN+jWAJX38KOwmaXdolx7LALX4MUAsE2mMFH
lLlI4AE8d+wapqQxRitZDwLI3qLFSAI6ysMPVxQpZkemdVHJObxm5EVlt7ww87sgJOwii4WJLHUT
DwJRx4jd8tiWRzJm3wFbxT+z8sKmkRUpD3QyUr7zZZEaXhMZ7J4MP223maiqU5v29pEk8rBra2N+
gJsdeDzKtfdlnr71o5/z/DmPpqD0aJFMLMuLGoQsIChI9heA9mcnSIqjxq9bXcJDHQpUQXeeldca
3Y2L7CWrZXHqqnkP+/mbrJdVslEepr7yPZVt//p6BVnZLFM26tivujwPdrLul4s5drvrpri5+6Uu
6/Ps1IrKM4cKv0k5RF7KhPy109I6+7VO9lHMulg80HoCFv9911hR807oCHfHTqs6BAIVxBTmGC6O
KvxMJ8092H6aeYpLjXB9ovrI5HVKfyfLhVME6zZQI3a30yb1GwtXtTmZ1ggos6JYbfZsd6F9ng3/
3jJCSktVl/rqqmmFiVeImZG/CYw7xch+3noMpviJCLbNo91I2C8ykkScfWhtbJblHO4yEcLpiBZ0
5ln2MNIq2RMbJwC9NMo6PTE2hK7Ch+uVMnfaZtM0e9c5Ina88Rzf2/UuahKU4pZxWuPkG9VV7c11
hsKvHnX8LW+T2uoceRA9y52c1ZhL/xKlwdExhVmsoQPiSFH60z4V1+u0gW+csG55l93lPCNp/VWL
kOZRFv3QMRbWDrjO5RbkoQrQ00gt7SRHBU6g7OuSv4m8K1mna9ARyHVfZP/IiBDn8NXQk5/NNPpf
9aKJTg7acDxj+q0WGsYTQo/Gkz4jhYWfhLtpLTPM16OSrHBsyR5lFzAGOhQ23EgjTSs2Wmy0O7dH
TbhJv6VDmm7H2YgOhqKVb+nsswGx028gIBvPagvtDtfR8Unp++9q5SffwEWxlchb9eIEbnLP7tRa
yYbcGn/2la08Rn6RnOamTT15ASLjd84CZyz66YJUHzL2I38KeZHUfylKV0d9dUx3aTm4u8ZQyg+s
t9eTqP2tljZQS13SOEp7N8QVuYeOYOCap0t8UBNbwLHmIyPyKFblGIlq7fMQ89Ugf5StqhX1nsWb
/04WQ8UFz4Tx6nWqmu9wRYzm4rideMYQI9r6GoE8WazyWtxDadxf+7Yj/GysAoqt3+g/5Gx2aSs7
THbNNW/h6rOmjMZTpt/JtmtNDhMiA/F2vVVHafMj7yxYrSx3rqe8XyEiAm2oYdEkHvt5z0tMNCZZ
t5P30RXCOOlG/nnPg+XcAyfOr/e8fB22aBsUG3nV1ATBPts2mfTlAstB3jfx5uF6X/92z3LQ2Cj/
dc9BUiPYT97tvs3H7aAk5q6r3UNJbg4OWlcC7FB6thbydEq7GtgqOZEyss29K1scpYCtmKfYul17
tpA6YtMJcG1bcCHLHAOI6q0fOe+JHmIkLesE8qLhSZ5ea8teEyugdn6uJF4YsQDoyXPcVPA5alTe
2IKkz/Au0+cqw5FycB9lB0AD+kZApdrIYikS7YnBsqMcggOY4w3hkG9lXeOQLO6iNVao06Ho0/Xn
MOZtwhZcTlehu6316bMIzPZ+Uq3drUdWTR3/za7Yy7m6uXXPfCJ5v67K8k72k0PrYMSOTYzNQdbl
oxhOkxF/mau5Ozh6lXpEduOd0Y7mUSR5dg7Gmp366Pl5eXCSAnsrkWerNCynP8N5m+Z283NK5x+8
QWtvTkFyIa79HEw4wndzY/BiqbXB4+ijI5P3WvZVUx1yxQwCMMubTqt9i00dIf52zp7klcepMI9x
PFoHpAF3pWMhL6TN9l0bh3/qg1aRJlUQt7Qc8xyxamyNMlBh02GZPSWVuxY+mAel2VQGwhwpKItv
TiAuSGgv6U+iNs7IhxwDFAgjrfhD6YIfFc6uH9YokrUxTP5zgz6lhw2DgPYxf14bFn95/O26URc4
j/AhoM2F4fAGShiCswqi4D+uh0U3fL6iKbfuVKJgjvr5tkYDxPNTLHTyXmXDPfXqN4h5K7/Xmi9u
A9U+RDVuL4hlvLmGdayyZdbaVdfOjNGRPvbqfR4l5HLkSGKRflhNz76rlkcbM+mNHJDlu1mLna9Q
S1IMcobmAEzfeZld60G2z1ZMTFethktYEp6H3Yjf+XKlzA0Q+jLsF3527WEUYbKttNr/6tfb60Dd
6TdaNxdHVRDhwuTv43ojoGZXSs4Hl/BCcNbI36yLZUKAS8ci6vK32QmnvQYVfJu1XfclKaeV7KDo
8PPw7svuEF+qnlwH8yl5qcaEvN2wa3gIwECcLBQwPdmgmM3W5an53jm6sXOQKt2Fyai8FwZ/+eWa
SNxV3hw6KSlcED94JFfXj6vAWH0F3iV4shQcavzFRFiOqGMQPwSSvrSzFezGuaz3uJBMb3OBz8ry
QScZugoIYGZna1ZcIHixtppZkl5JVr1WEw4eEXiCfREk2IZdE99kv020E4hnWaQuFyEY2aAG9rMy
Ys65rKa1EptP5XJwUvZ2lR4rG7l8Rm5Pg/MjtMbmuqCWWTTvCnR/1nKQ7NWD3p3YTp5lyRo7F9eN
gWW4KLQd21z1CINqZYOKeU0NRXlMgvJO9fvgfbQLPhzIntdYZF2rwJxENm5kq5UFqaeQujvI4CNI
0p9p6YiLLC0zaqAoXvNlRuTpEFYnfmlWXPcvsnga4jcJKeQE9tQ5dWbP7rSvRm0/2N29tjTAdYNE
9kuzMpZ7HvrWYS5jPOzAZTkn39T+Op1CC5edefwjUL8ORoDYd9dnBMFcPVmHdtiuHdbIXaULI1lj
x7jTeke/NPBNnuZahGc9E/efnXOFhN/YZd61rBEvhKFZtTjdLJM1OT6kIn5MIzd9IjVOwD90/+ys
lDatc7KN1jZ8zeSFGqP40ZWtugGJLjbgnXWUuKz4PQ0Ua5MpboGxDcVqQJLdD5PyJIujru3BoLGL
KnzzOZ/LTTHlyXsQ1mQyFlMvNtLJO24Jzq4W/mdrnI6Jh2LTdJCtvbC/GUVY38uhSrCZdQFjIa3K
B4Ivr/I6WW5UR3lT2TI/lPF/vinZmhF9lDeloPDJZiGpdv40i5NEeV7xnksxJwG+8nmTuYoFyC5X
GYFfkKGB4hNgXzrZUkzgNtG1k5wzWjqZWTZ7VRtseKVfA0uKn8GBzK86aPekhR0sS2Io2KKhxi5L
jqof9Fkk11JaTic9KIYH2ea37j16Xc69LGmBeK6QlryWQFW+d6OtXmRbHmTf1dCMrqrhAod5ciPG
cL5eQtTpit+Gf5La4Ais1qvcnQCELDfndwWaBWrq3MnWnHV+pWYGeRrZiv87v6kUpG0XiFfLdtN1
Js6tVScHUmPFy2zZ8S5RhOrJYpCK9uzU/octrIhvMT6lwYTamGwULZcq9MY95o1SvIxJX2zzmBC9
bB18PTs1E0+069gWnRQnfZFdsxypcgL1bNyXi4bd0G9wfEjJvjORiwLDEfR/Wg/NJdWxFkiTTPXI
rzcXs8LnF1AOp3EIxmLCsWF7raxCl6aqUR/irDcOhB4mLOGWOQRAkEzPPuohPIwzGHXEEfNn1R2y
SxWFF6GoSgFYdOaFTdWxE1pazahp7/wJxJmfVcWzrMPo6quZaQCxlqrIHTCNX16EJjnBpMJa0IqG
py/jRxXolB9i7iiLcoRWbsOkF0+yRg3Z601mmmxlWzglwwNhkGt32WMYMbzuSiJJsugQ9kS4v3+a
7fErUjntSVa3CrBGvqD9URaDpjJgGkEXkEV5GGrtRW/T9Cyv5M7QKyJWLyhL3Kg8CNPDe8Pji5I+
DMYoNrro+g1Pmmqbt4XtyYF9oSpPw5/X/21TubM3QTYHlscsc6xr90ka77Rwyp9ldzMnMauJWfu8
fScweAcy390Ev6k1fFH4+MEaZyeUvW1df0jsBZmtOMdblTxLRnsLkm88y9K1CsMN0objuINQ+zkc
nX8d6PjUr1E6OITlaG9SA57DBAr2oY+d7HrwG2cxXPCPblcgM5M1yN2NY/7ZT3e7YdvZGPu5YRl5
QxKoZ/LZ7RkkYOYlYxr+8A8yzHxrF0b/r+1yPEtzxstfWmzJctleRYrormvh5kt39FtRiujcilCH
kJ9ZOkNTpDPb79dbqxzbAMv0aleMB4cM1n2jqz9lSthyQiTa6trayZQwu7bzhBHBU8suVPbyY/t1
GtArDrLB3V49lDT1te+i9tE13Oox1dM3iYQp48DZ2mXpbjuWTlKyq8mCVgnJuNjddLZSpc5OIa8t
SRKFJSigv7pIja1kDCsPKZxxMw1FMq1sN39A9zA+SIDUtU7CpKyxbbyruRue3wBEyhEFdEs4fGgI
KYezAWQ3hziD7p/+KluxGMPgGF+HNBmC7RgQpyuVATVNVSvEOUzcjUp27EFfDhPqFw9BVn6ftDo5
ypKsdzrtc6iskwdhKaM38dJ2b+poHUeIU99NdtO/mEnXbNoqbLbDUjQU1T5YcRCtZWthxO59VRtH
2Siryr73XF2oj7KEXw7yvFNW3OHB/utsQt1GQW094pTdPinJudPy4VFd7M+HjBS667diJdtknRUo
2FhFAwGhpb+sc5NzW3faqY+zy22gNY1iJYu/DdRzk7Q4g+CDDYQp5s8ryQFxlvv7QnOc9JKzT0B0
QSWEFdh7Rcm1u9wfrP86Y4e/VW0f9FdL9IhIGlGKhYUAPGCoevMkS92omHcYY3yTJXkA8j+tY5zO
d3o2INTdO8FTTzx1GSyn8aNWWX7dkdc3Carby4xtaJqnYVDCJysEJJXmeEDOb5r8L8XIWntGaDlI
oPLxyUNc13epritnWZoGeLTjoL7JUm0P/akunHmXkjk7RUGIo+RySP4+MyO327VJ9UX2SNXqs4cs
Tmm6No0yxpbQaJGghQQ0Y1m7clHLvgxV6t6LpSFbGgoDMCuCsND0i8G9h2z8OQK268+51KDrmOmh
XyAKujobjwbql7PWPGULTMHm0b5vSsIosoOsGxYxIAUs7HVQUyjGo+1uc/tsmePaSrQIsHRuXORh
cEds2PDQ3fYYKvFCT0PoLEDnaWkx4C+OOiE12U+2Ai586XFl20tlrdy1sESxnDsprOWqaOyvZIMs
L62KH/wA8wn/PsRLKHcH7fl2FihT6JVLnRLQaiTur623fmNhnjC7+R4OQ/WF4CzpEP78F/Ku2lNF
NlLW13jQEzZryr0Yo+pLyGtSNpbWW9+x4UGCk1fupf42PMel5q4Gmv3QaijWzPg4vfMigQD6clYv
dfJM1slW2W/o6/D3VscdPscWtV+v3SHUdsqsQ5JrQ0SSUOI/AkDZyKpbvTwrrDY4d47R7FwzmV+M
1D8rmHT8sZwAmRzkCabw1xq7xsn3akXu85fo4i48KrX6kPq8Q0TyLydPG3fGrMeZBgIk/E2t5SAb
9FkLj+5fIxz+p5crFcjGuAWMhz57WjG2u8Gp1Bf+lMpuSIPck8W0AWlsErZZyWIzJrymsVMI6kjr
1rqibYchjsEOMdQF4biq+OXdKa2uvsiJ67gisLoUQ4uJ3ZxYu0+EF53gyXlAYGxThtp4cRdyUDJi
ESrMwOthPZHK9ltDf0cxDEnDJCvXqpsa74qVE61V8gqeW6W/12XzZTL19CEg/vnyD4MUdRJeXmjW
OcdWW1HihL2SFwSgLvnFeJE8GWaPFcvaW7plbjNFy3cTGG/i4yy+sqg3Bm9Wy+Iriy1+qus5C6vH
aUqNo5a6yhoZqOlDIJq07jszOxFy6d/BpOUGngmyV1gaCnQzd/xwHUR7EXzKTnqvyF5y8D/10hW4
ILlqhURDkv7dUM5yhrLtPi8ri79dll5NOhTbShlUj/xhdrkdYh09uFKcbzWZyjq+ApO1rmuzPMkG
3EXyC+T37iQQ9v3IM37LrDOvuIRZ+2yqzG1C5vOjrxsvXTBLsY2JQVC2zilGCfZ+7LE8v4KZGOnX
cfKaVu3nSNXPriNlh/TvkZWW6deREu2ExeTjVLT7CK+Kb02+GxGs+lnjRLmqyt56NVHp2BT9EJ3r
SknuamXUtq5pFc9EWsht2b3xo5u7lRyVFNOXLpyj95ZgvAeqLLyEBqlV1SR+Bwk2eYobP1wHWVp9
jwYHlQcyZ4nPiqqUzcccuRWaLU14j1xkf3Dq4gub/syrRoNYFMZL6D1Nzlc2nGBqu+jnYnSSwHr7
kmeqvfYLM3pQW1/bO05i7QtdJUkE/h6b3mH8YlgFNjasrarif+lYEDrVdC9+pRYvPRSCdYlHyF51
i+JFkKqC7unO69IIy5dhGsR9i1siv7viRfYwR2cfzFP6IKus2m3WseOEB9l/DnpzV2Vq6slWgvjt
BXm0R3kpWeWEo4fVTvcoS22ou/CN8DGRc0dRrWwtPJWRhuVmrEAvAMGWX2XfscjqSxaZML4jRcdM
J8peCF1d+jQvvuoRGGkDSZ9j7Thga2dIHY1afJ38CTXPzuBLgZfHRym+y+6KCjZpdNjYyyK6DHbR
Dl8Kvav2OOs1W1mNj6nXGnEGlyLTDoUWVhs5aa+Yx4If44uVt1DydOMAhix5SgoD3x4DcHdj9/hT
Fb3PUlixVhNNfipbUEbh1EPyyodkbQV1t0fFSyFBupT/j4OvUy1X+8cJ1AAX0LgtUF9ZFBtamP3o
WbzGKmJknVqaK1mfq+PslcGgX7vV+fhLt9ZJf+1msVk6CPbJ5ymSluAkEf+IktZdNbaKX0I7G+8C
590cPeg3Idzw3rKqcDUvD1H2B/3OhZuxkUWrMsnDEyg4yaKvv/aB1b6Fem1cxixISGMyWW+ZkIk7
JA7jfmWR8/8Bm90TWk5wAmDTXay67ldDx00O60TxhFhLvx2TVrnz3aq7g9ztbPWoVB7jCcG3EI73
V7PvLpocPyfIQA1R/UeZY1Ex2u2AQivew6Xv5he7nLoDMtbTPvab9j6bFFSFsSJ5I0H0Zxb34c9A
7E1N5z4qVXt1UmfEjYbfnrKQzOK4UncwA7pjG864tfa5uYnQ/nwRy4OCt/fxu2I1aFkTE8Mvst8n
uvD3k1IHXtto+msetc6+rAhCyOIEpGyfKEl8LWJyqu81t0muxSHgV5phfeaJIjZeUzGSLdfznPWV
YmvGI0WruHa2SVfvK4wUr61WHbR7m4jQdWxY2Ozz0hCrwWVsaZE9aSYV+8flrqD3ZNjGKf21NTMh
knaOQIVyaXXdMtoHqjJdW1PXV3ZBr4pr65zG/o4UO2SMZebaJhGCJbh+bTVVnJ5NDcFxOVUYCX0n
WnRUZZG1Td3NXYNswTI2H4d5p5k+pinLddVeG3fYt0HVmppD45Tt3p/yV7yHxnEFy7I5ywN/3s+z
WL+3m3k8/d5DdguhvK5I5KU7WWxKTIbz0MQ0abGPzAzNObtzC86o9O9ZfHUbcRQr2lYB4qeyUvaT
h6CIv9sRyFJZko2Wgv5klw3beBl/6xqnxKLSmFzYrU6etZp40XIsTW9zNziz3jmheWwinxVPdvNj
OLcVWjmenFjNePisItjjGSzru9vF/AL7kUopHhJeyH+5PhSOBpGjPN7IvreL2VpyMJ2mPN3qu0DJ
jmhXv8kr3+aOcs1ZExhTr3PYz76tQhVd7FbkQYlwWgldXLKnhVX2V3Wahma7kmUNq4y/T01Saei3
IDmgK5knAFicrqeya1umyips8eOTLf8yXZtGO80PSC0sl5yWeayg461Ilo1JcZAYcbWNGjvszdDB
dQfVPVQB33JZtMzE5r0pLM7CdIO3Gg83Wa+Ojn6oasE2FvDVh9pABbMa4M6gnI3XjGiArE8ydzzM
4Qg5UE6OLQ85EnCFxEDY0KqkAuShbGP3VC8HWWxbs9oKH6K4rBuqiiQ1Of5yJTRhEJmK7XNst/Y5
SRuvc/X5jkXYIDa2NFi+3W8IfLGuJDn7bNlRtqgRto1L73AZe6uXZ66vfg6TxevYOjCPRoHm6vcq
bXbTpCknIA2pY2RneZiMCMGq5SDPZF1EwsgDB12vf2tAahwC4jJWdo6VfjeJsjj+Vi97yKGkyf1t
zXb5esV/upgcq9budwKIS2SO0G86+NNWLPaI03IA1/V5KKWBYgqt5GAFYlPL4q3PoAdiLVxl2GmN
Ha9M1YwwlK6Dg11m6W4Ig/Qt8pNHSSmZGz/ma9H+2sMFjP7vPXylar1pbpGHdVEQdbuW4FUb5CdN
2BtDx2v3VmWnMeIIt/JtRK0l3V4vqjP0mOwk66+d7UnYXp/haGd2XfuA1jzMFgPHjpHYiUu6r7b3
2FIVq2oy24drZZk3OwB9i5ArdcVyaOo02vCOLTw5zbVBtfGPSVDTnsVi47R4O43KJNZp6nfrW13s
hLZ9LRfSu+nWpKrIqa7kSFn5S7ssNw1aGL9N948dx+UOZIs8yBkt1fmsuxX51bGwyz5OXuEIs00g
oHkuGZdxVQZTeR5xYySzU1TiroKbIvSQomzp/EbrvKCt4VbyV97KSqu2FlOQSY+9pEb7VB+apyoS
PEu0yD44bkK4ZKiTR835kG2yBsRpvLeJPK5vdZaJj0eUw6ZTE7N+CsEKPBVPsrs8pLrLtl049vUa
ss4IRYxoSNjstcIZ9momwMBkWXomGJeeG2If+xAViMov1IHvrsNRtsg+YDlb8Ng9Os5Lb9kAd1Ld
Fr2OZFiWasfCTPrmxc8w/DUrrPBcJ3jOzGj8omZg1msza8lDV5jSpQEAibyZjlMFqZ6NY/CAkCYG
jQoMzIRX59WQGdMfEO3XkFCGYJV2A1gj3QWzZCAokEbdi+KTxOv1GukOG+ltkSbxQVn2XXCXio0+
TuNL2QAmjyyU9VUnOVxnwuiU4IqP4GPHzy/N8os/Z4iotuWdbmrkce0pLckO/VWWZ/LQRE2xNxod
sacgOFt/HwitwX0feaxlkaPthNN8kY23+t/6zmMVLti2f5zjNjRMnP6IJ99Gzn2rl2e3url0olOE
bPZyB79d6VYnbyaZkV52cCH8u6uTG9GusnKEtgKzOSMMi1G9Hejb0cmaTR3P4PezR9eGyKkUrfNS
5tpDif3SvSCR+tJ06rya7Ta964fMfZn9rvGIu9h8BrQazWBtdbb/G20puouX7qwAwZEzxX2t4hsT
fpONJlJBTz4/F/bcpzoxS2zYAn7qeK9z9Bc5WzJQYBlkWZ4ikz4cQbQuvI/Rfc18fL7TcbjIElTO
5ywXw/21FBoEtpzx4Vqy7H02F+JRltyECImFbkCu2+/gz6END+18Lw8aQNhN7usCiAJ1eWV8NtQg
KrFccZxNK8zOguG/tCCqsgp4Qu1vM1ToBNzHQbjL0wgz+r9nhhzvbnId9KWLCSd0p8zYoD1mPbSA
bh6Mwo73k2HDLOtLoCXLQScqcs6wntd83kbYlVLX6cFOr+eR7Skl2TeODG1VWxF0dex9HjpMk2Jl
PIloGryMyNZ3VHgq1fpeo7TniSTTTrpS2pepJ60mGyrY5vh2ii/9YMLhnNs/IWQ5u6lpi2OGWQMi
gLfTGHj2kbRuM6/jQCuOrWrh3TUq/gFLB2LOECotsy5fwh4YOCt8fSC4V75kbHB2NVbYnmzNIBee
6yF7IxidtutumFdOFzVP5ZJURWVmXpk2Lo594GIKAEMKW5EuF8dG9efrIcmHX4vfldnKEPpVgjui
QvBSljN/LsJfirLht7p06Vc6ORa0cog6txueLea+Bg40hiEZjykLN3YoalixUfyomjVMmKqpvje9
9eKOQn9JutHYJ7bhb9Oy998VaAQjUJrv1YzkaN5P7SUWmX4eyXauq3rM78coFM0uCGCi5aC80MMY
/IPaJHhFNpr/oC0H3pqqy7AQ2WLC/RswsGzSmwHXGBplN5boPwlfx0c5hzyEVgQIPNhCSwWXFhoz
3uZIGRr69FUvS5Q2SaTjCtXFu6gHEe73ZniJ0XG4FFWI5mvjW0QiKN4awqWYGS3QJx0TpluDYpnV
WQG4aVc5yrl5Y3/ogY/WcljbdxbE4veh+24t1T4eUIduCQ6SJahWIJiDvQrXFQWsQcEd1VJOkIeN
zRBkJH6WBlknW02V11zE2ukDHLZao0G4UrLZvndbEOKObUTfxZQ+NVWlvJRAu/bNbGjbtMqVj9xU
1rLDhMO211WJcZIj/RyojrRewWbkKVMF+d1PK4jWTFntEv0+tkztnojksA0yBQeRv+vkWR2H1XoJ
Z2wnd+rhEPJm1E+jwxeTsfJg1ql2cYsXWdALHhCrDNDfYSzsP+x66pIN++50Y8Dg826jqmV8oJf9
qpl8eycb5K34YB+w8AkQmV9csW2o+ErXhG8Tnu/3fakGKxL6BJzredrZVWNvZDfHJ0VgGS7r7tL6
/x5l9lH12mG+pOha/4A4Uf8AGwGpDx2fZDJJp1t9F+UkiufZ4XWQbrIhSYU4EWI9yEGynv8vog/t
sIS4bP2ebDcR9sGx3oUpPqSoTuzu0B2w/1SCBvl+1Snf7EaxvN4FX6cHYXtocIzag8zS782y+RzN
J/oBevinHnR/Ml1wvur8SQVAe5GmCU1cnCIfQ8+bNKBsaPvxPk8T4WmpChi4cc6TiqqaVKSKe20X
iMg5y5KsX6pkL3cO/d018avlBYA/wwqfy0nzH5XsCZAwlJflMGPJ5MXVGG1lEbjoYqNcTbsqnhG2
dLpTo7bTvTlnCFmSdV9DqZoPsjGyx2mLC3O+ka343Y53WY4Pj2ytMxS9JnBcslFWwbQAamtM97Jk
+sQY/Obk83qTa97iN50udho9gFIvBZC+lsWbX/XV6EaWx6VPUyntWnpaC9sZ4Uar07PjINupKRiZ
suWdnxVYPbxMjK/TUpJVQtPekIlNz7J/w1d2h008q87SwwFG9NiHBgF8JnMhUyCyAVJMw0ZHiy7Y
Y7EFHHn6lOnjJCx2j0Z0Ji8lPG5oeETWTmNju+K5+TjWfQm4UkvWUzbht6f0uAR0H0Frug/J0eJh
82jD7U6niWxrmtk7g+j61rFda2sU6UcZlwogfUtZh6Qn96RjDwgBR4+uz8NdhaP41SHQbbQoNKua
oaNxYYwXeaaYwI2qEgFHzeLPGitDhn17uYgeu2viT6zShGKJnLEkD8LH7bjxDc8pNKK4yYIk39vj
4+QuOyIXad+A6yOBMRVHXavn9asWwfJGPuPI739cAWP7USCx91QKPTgETvbF7YNvYRy4Oz9S3X3i
K8S2eB1mlYz4Fs2vZjSlO2tBMzjNeIjrkv8r+jlOhE2xYa4m5KQeSpiI2xDZg8QHfV6pL52ufnVV
zVkJEGGe0flEOxV7VeskiMQE8GcIunU/8OshSpDjOdVi24VmiHhwXYH8OXnClTaHEIBIRGwAPdsQ
T8ux8ch0bIahY10WaXw3AltchUV77gjHB0Ts/0jMHInZSm83QaFW27JVstVgADDV0n6NriRAp+iL
anXzt7bqdvgXHprZvNfLWty5DdhWFqd+40Z1vlKj6afffatz1Jd59/0TKWw+i+Z/2Dqv5VaZdA1f
EVXkcAqKSJaDbC+v/4RakSZDk7n6/YBnxlNT+4RSN0iWJdHh/d7wHZfBY+qV34YCMole90hxqxcd
tpo/SsLldeVbXGaBJRumlaYjfkyYP/LyA9+vg8EnU3qE5k1O+0dlmbCzzHfUAE0I5ZjdCWEvvpkO
QAaKMgb6UuYQrKx/9ERfIHyzpvSSSgRc8B0x6b4umWDngrCpps5uiQ2zeomp21kZGQVT1R9hi/5Q
xrJ87aO/DRa6R0RobwroKOuE5VZPAEhFshpOTTmTx+LsVE2/wcfkP1kaXJmAF6BIjn/yNJY3bTYI
Q8tf+2HQ3gwnHGBQBkokXjV0IbsKZ4PdxBgA4mmeiRe/mcsUVkIliSsrbmNH5pOGRGa/ZHwZFHqH
YwKfNEzis9d0e0cnPDGqJBE55vjca4lk8dk1x8TGdHAY+ieoHztTziMsZDPUKlfx1SQpYNr1d2ep
KFjO1bLro1KGIh3Psoebi9USpVno60qvnsYRjVlllhBf4XVhW0+1P3GIUKkpE3U9aXEDqQxJZN9c
B5ozqTmib+xj1yd4ZyZqYMOAFFgvnJYFHYNJBJCvRaUWsi13g7FXWLpH8gyG7ZtNN8PiUMPUE+jD
mybR983ctGGfYZz+uD1s0L3l/n+dW3SVjrKyh2Or9ueqBuiCHcmztlfRttOfLxCTEZRGul9My3hE
7FGidjalT9T7hI/G0obCS/SD1auPql43IUTyhTsscYlLYX+8a2dIJr0+/2GuspHJLN5zK1Y3eVYG
PrNfHNo65gplHES1QwZV7v5+Ic/pe+qygZudJvFL/aduO3cR9b5OTe8co1XdO+nwq275eoS3PNWm
jYFvjXczFfiqXE2yB+9R5lmCfzDBq7Z4LZOl2ec9RGTZ/ykcPEsg6jrYptb1flES93GQ0blYXOUe
YfAbzclFM/q30uqqA84l37syV/ZO1PLlYeyI+8/woNpioIRPoVprq3ubDP/E0uxwMkzsY2ZTUKnH
/hANsgx4v9mlKKajl/CBFDWeLXphDQ9NxYel5eK1GKnr6w1bl0gcs7Q4LADKJ1u016KosPbJqrex
VgOxZsOQU0lMFJlpVDSzQ1dFV1njKpFxM6ra8FRH2keiO0A1rbyo7DeCfhmGPcpFK1R0RYDZZ+Y5
F5hcyK75K7Sq8smkNlT5F5ee1J/MlGjyNicwNX7uSkM74dAr497a4YBcOe1dzcV7Y6qJ7xkTW1+3
uCWOHR+kMeIvHMNNlV5x1jUWCZmbfXTSW/w+c+fAaa91l/uuPdu+8EoC34vaPVSUe249lEUZt92t
tHrQXOxIMFNDh9UJFU/Ktn8D0099MVgfRhWjyAJyehSqdxpzPE/cNqyU+Y/n4H9led+tsSD+0xjP
JZUnPxGUi5mcp2C2oPNVuucGwNDTiZ1XTnUNN5u8aC7p2DEGu5N5IDxD9/s16dPItXcE3RPcVXk1
Z9fbpfVAdkaGOFWM6WU7DMJKL1RHL3khbaTDdgGNd7i7GQILkCW/sBW/7+Tf1LDerXH+JfWOGlhi
XiFjX2pUiM4MjmjabrPDB+FbS9jo3inzV2zFrdvEdO93MpenOm6Lp2KGh6ck/bPoF9/si3xfsKjb
6QizMMVKSfjSRri0hR30GsnKjS4MDIHc7CQLN74SSxPh9mMkl8UrrHPESi0USaaF6Wig0EzK5VKl
2XgqMUG+Qg03jpoQ88OQFDGLWWSt0GOawzASjEitSdvXaeY8FV2c7GP50PTIekxhU0wlABLvDJbE
ZUPOYYL5b7CyIIMuU6mbm1DiLSGsV9vwiAtcRPPWtqdBsckbKFP3raNoH0jH6nHbT/AY7qEBGTOR
TFjkq9+Whp2T1gzVh9JQE/WybjrXlmntkLy2fsdw+TFZKH0SdC0fyIo7yMlwH+CpkvrXC+ODCYxk
RaRaH5Pd92T4CpVsTYv8DHCRjxhDFJ9hffwAT2fDljXDh+ZFg1/AkvrwLKyQrMWVH3HFEIGPYfOB
hGzCVBuLt1gxQgIH9Rv+kx6AhBPttmYqFv1WKqiIpuRj6bI6QJdkwumOu0NjTkyyphkmNnviKDaH
W4eJ663lf71MrjxAOGOvzAS0q70CqWXuWA+stUGUvCdlkcprl/GRjWYw2LxLLIYyrLynEY9kTGH6
2FhRUNx8oEZB+41J0LMnUwtsKOMHVVVaglPaH+6QU2LGGwSNf3WnpjMfBvxEdjCF7IA0LMMfNCN/
bKzR8WeRGfsMCNg3rOGoV5lHJnk6Hpb6NmTNfOrbNLot/C9Kal/hLL7lSSSeAFJ7H08qpiypqI9Y
oePoVy5PtjkzYVdyDgASYNfh3E1hip2sOqR9gJihOxhrCGpfpgGK+OzRHvvq7C0krWLtSAZLvfxT
9RU5I9VybEjl28+19w45eNfLMUX4wv0fLTB+58YV/Cs23BACh7sFtrZj76Msif0oB2htJT44goeH
NEUyJCI8vrQxf7KV7KavQ3ecA1zZRS93Pd6hCj5sTNwC4QOAAF6skRX0XuH4alFRiGR66NLIfhlr
D1DdKg5tb9T+WAFqVF7s7jIC4PyWyvK+TWp7N7tyCDHqsB9SoaX86BZ4Cy1wmWYyoJYsoR+dKr2W
RgNJ17jOWNPtB2tOL2g7miMLf4t39ohvWnPScMwQShtdOm5VzKHqX6az9ASxCes0YEWTJCkQ8uxo
+66LqmMVizww07fW1pqneJ50H0TtH0ZvKsyjmMPS8od5qP2kjZVHu27722RPil9Srn9oxSgCPJv5
x1UvTIjeKCtgnqyTT6DdkBt6iD+VxIGytAjQdjQNZ3o8L31MaV1Vy27IGw/8JKZb11JtJEbRC+PI
JTG1cB8wcj8OsZL7g6s+mgA6e8OeZ1/rlLDzqjchbOdadsofOfFFTZZmPJh1U+7bOfvdGvB3JKbi
JOc8Vb1Mr/kwTr6Szo4/kTLQMe/jCsG0otpFSJB3tJ8j0oPEgFK6jyJC17DuEI7yx5zM8WJG0Lem
OgmSfrKCVvA76Wu9CBUxIAE1AEbnqTq780AyiFs1VzzHbqpkS2VAFTGIRNSJ3IAsy4pMFPZFTh6J
LhOLJ00O7RGR7T6ZFCRrjVhOhZW3UCvr166tnhUVwhsG2+3Radvvmsj1wJCayR2Wc/N55uPST6jk
lvjsxqQWrZhoPyTZHjtoVvCxNu9Udh+1l4gQjZJK9Wr5p20NuHIsC3bcFGgoyFkPlmkifaj3vudR
afqdM4B1YNM05XhDt/YjpdLpNkEyxLOoPeRu/O5gVrOfPJ00U5Hvlym22QwPfEDDIA52HKl74eTv
BAJNuwbIbI/lqrrPE9iElRJjtKLX13LCD6uNmKIK2zR8B0u4g5IOTtAVaReIKDmCweVhhvWurer2
hTX+lbDLDhvz9MnQNOVYcyP50fyUQ+AYi1Q8t+xnY4tCs+FSNxHoSrqmZceqSp2VPju72oinY1Hb
2i6FYOMLFzvZ9DEWk8Xyph2CAobkznKy58QTF9ty5b7DIpe6daEeBuR4p8VRPRS/mJwwhiOlGbLi
0GP8vvR2hZ1XShYDfuqHaFb3reNKH7lyfog8i5EkEvEel6fvGr47+6Zvx7tWAAsVqG8aXSfqy/PI
LDUw/mqidNoR/njnq3LBWNwfwJ/5QSgkXczGzsnhyMSAcrD1HUmiicTQTo8KaD6TeE/AZ9C5Bgrc
QEjtnQwGlhSHxsLBvMEJAnZ41b00ORIug0KgR81fTjDo88mcfZWVtNkTDcb48xObhfEi0vxZiZol
GFQtehCt8d02qcMvQx2mfSbO5cxwbSrQuSqqGbVzcdhlIj29kL2700ihC5pGwxGpipDORfCUsjbs
9BKS15Tj6Rg3foTB6lFV2LMMjSU/D9YCC8KsCqKRbOs58rLlgEaTMIwMQWq/KOzUpyKFCOA1ZyIv
+3AaxRBuj74OsW32YZFCnUJTw0ztALfDbz/OZe4e+XLr0MjVOrTBuw7dUt1mzH5DLJGWMC3YtHno
koLt1dyOYkCfT8eGAiM2NBfQC9cH6r8JzZNh1pTv0i0AUEpzlKclKdgie6ia3XzGlrifw9Ho8TJ3
WrJwba0ofMvCnUUvzfOgrIF49XGalzJkFinZBE3R3uqrdzuBFdANccXrA7W05OwWZhUoSZWwl3Kj
cDuwfGUdmmQ3C9j9ECmqDJde4pc1WkfJcBhKNYO7mLAs9RtZvaZZ96vtyv7zs9oebR9Tslh4n8/R
4uL80otjtKZRbvuM7ZG7NtdoPr7vnazLiTfNwZ6iMbTjN0RNNQPdXsPqn90FVVnPSd+NMi61oFWb
7Nx1CwX3ZaeN2bOmeClp9vxjFN8sbChxgmAF37ZRFDBIrW+geRyq9pYpDBdY6AZJNkeFn6hRdFzy
5jS2DcYKJamIaXIeO3SJCos1aLCTEW7vADMP6sLO8kbZriavwnCXYHvYaknN9jcy/KSDRIlVCPLv
16r02FqNJngNgVQhRAc9FGjMg9pBx9b8dJf8J7iLyycb4SE36JbL7pg2GVjEoCbivH1XtT5VoVwP
W3M7mJh58DNfv8r/73REEP1/XT06XnuYRwG4WB61egwIW/7O5qQPWhNXuL2tmBiMlNlpaAqPog4X
xDX535WbYpY++9KT8DOF00C54zDA+DvMvwWZElQAJ03prlHeJ+dcKbBzf+yJCTz0yfBcRvU1YxwI
cckmIa0ufmAnFwOUt8i0ejJmF/2xxRseOFxx904mFR9iNOWEOF1eoqYoGbuX4qCN8bNDVSwq7uSu
v0nVNY7DChOollWEU4xNpJT6ZdaItjkiRHDuveQe9gYXvmRRvXqbDJL4gTJGSDmMZ6WyM24dd76J
GUM2y1FaVk3gjB7mDc2Qh5Eq8OXuFJZViLEufDRnvGAUy1+oOvvKBEnLNXQ/82LzjuNRWddZ6FXL
b75s8mkgrZ7NsSRbU0+7XUKJTB877zaKxTgCKteoxoKULcTOkm31qBaIGge2UYHI69Tv87h6tFIq
zhhZYdpfHhHaLzuqMB5XYfhsTDjbknGju0v2AetfXqIyNQMikctdqyzNNcM4w9Aq5b1mmD04k3TP
OblEz2RnUpO2lu7XlImjs3Rkz3fm3XFEdeQWKE8ROPp7VUY4JqTKjz4y6wB72gHGqMhvisq+p/WG
fZ0n4kdcJ28gSQEJ3Ob3IRbPGKI6fwoBnsa8oJeK/ZhHLF/KOG18qRLbZrb2T5B5FyyAMcpRu/4E
WPJCaRCNS98gtAIt2VVxm511HOd3TmEuJ1xMl+NC6WAHS9PYLUrX7lk+7qp6TI9qs+IdHohUCdLa
id6+QfQnrlAMLyV6EiOtku+RUtsowSkm6PesVqtVvJLsVcNeXtpR/d612kc5dg3u5AgmqfZThyGr
JXVTDx+gsdzhuZw9izQrELdmM4PUvpuL/NIU9XixVvRuhuo7GrI5eYNU3oi+3gvPAFJFsbeL+nw/
xWn8BlPwpyBo6sGUuvJqqJZCfIY67t2+gNloVckhl5P7XYJfS8+FW99G8wXgM97lJnZKAxXkE478
Oxcn9x+tNxqBkznaIzsA4yzrpD22aM/uidmheqcS/kdiH2x56W9JIDHrac149qq8XrNHzJNnDOLZ
aCKgDUWUv/L6D7YCCTXSpPYXaXt32MbRIU4cBMPNQsbWki2PQAy/Z707L7Po7mPbuc89xhZJCZ+Z
oGl5xAmc4Wirf+e82XCreWfU0nL/q/15erty69za22G7/OvZX33/70tsp+0l2sZ5zMqUcwzyifpj
DTX+fFiNxB1v7e3RNt8MicpFW/u/Hn6d/7p869sO/9O3vc7WN2tduTPUevLZ2+V4v5VlzaS6PlQd
ljDAqf/uNQaTBcF6Pleg7O7JY/tX+/Opn0cxUwZULOUQZ6IJt0O9TrOjWWE+trXNdv53G/dqVpFD
eq1mPX6xNJXbwS2MABJR/LL11YXN6J6a43Hr2w4q2nQ1GaPrZ1dhZ08xw9jXkzqSG88mbv6ffduJ
sl0k9Z3V63h98c++VGl9TRvU81cfO84AM3vjsTJzbZ+4dXy0aqzGK6Wxbmptqreo8BKmvqn7IV3t
vYCIfNdVZQqXSBR7mwCi52pe2D7Fs4/FW/U9gXFxTAmAPFEYQbWMOpGQvZ2me8NukDlYSlQ+2NXQ
Xs00P7rMsReSPFkiLVl+Rjl2zNjyX0osW4+Yu7yVMnduyA/VvcK2i2Elth/GbkpZ4asP2dSFmKEU
F9J7BZE6ELlhUS17w9NsQk8K/OOq5YdwsJ3kg/buAPoPZSfV7/itlTsx2uVeXbQnys09W8wem8Yq
m4IWd8OjKSsqPSqGTJqOUI6l9y4bBvWtcUYIo122qilAknLyoYigio2PtP5ttH3LThlCYx9b78to
1rsC7dxLnmBSUE/VT7D8+bJ1yVjvb15enLfWdkAoHB9apN+77fqtr+v1N88a5HVrDUm1UGGaHrpu
9uCpdWJXFdn4UoqoRAabjHslHseXrS+pWOxCjrptLY9UzkvSFH+wofnXBcuEVTWoJByU9TW2Q6H/
TUZLPG8v49VLclaJLvS/Lhh64h5MRebnra/hvr12SnTzWmr4c7XDLzF+0pZCJcQzmw+OG6/wBMP2
1hdbyXNRUkHduqxqgHWbV7+2cX3rSsZlDtRa049bM53b6mUGFf98hZIIbB2i0sZ53Uiu0EGf0jp1
TmnL+Iply79Jt5+XtAvrcy369tX/v9cB8ZfQIQ39sL3e14WDltwnqnHsbIoxwMGpesAy0Dwb0+qf
0ySTv/Vth6FSq4duPcSpAp1Tn5fV8wlpzn9OfF2sZYtzqnX16atrezTnUfXw1eemxR/Vk6x+ZOL5
rmzTh0qnZCwI6/189NVnKx0kAumF2xUKFabPy8q4yU+KDhmm03EdT2uTMBS16N5igKB9xJrhsDU1
URWkIfTorh2rfRNRtJJ8VqxwvTgZRXFKhYBUvTZH0dckBsMzwaqJvZew3wwvh99WmSDMa9OkqH7S
W5j73djbb1Mpx5NQWLFtZ/OpzU6drOddbKKVHzrbCSPJosTOQOdURROYpOX2qzOUbME88b61rELL
7mudYGslbmS/GqaFS1JXPG9dVR+zmijq5bo1YUyZARmO3xt8Hnb61HivVjIoWIIlyt7yPPdVY2l0
UksWdVuzwuoF/zUWOdvFBsPFEwqGy3YygtHx+k3nZz0E42xwX9X1k7q+aNax3O08r7xuFxJLzJpu
7klGIrjQ3/pGZp69aHGh8tjfe0k9IKJhypu2iW2bm1zdiYA71zJONyAXCQxbX05O3h6EM+RwP+Pk
WOIW8hqPz3Uti4OnEAydj6vv5WjfAQksir9av69gZb0p2QA6lavf+jhjdp/L4s3Sppl1PqMcoTE5
a3HDuSwJcmd8RPO3QZkotnjRO3bQRHBMmD97vXncWk09ylfHODM6JnubLEsHVlDo6LqHfCvDirqM
xFs7gWTlDSUpZDT6SStjJxDUBFaUzwkGmC77JDf7AzDWio25LOeL+9wbZWDqRXzy9B3mo+6TvebB
bAc9Pxmm8miU8luvK0TxuM38yJvGhqOawKtz9i6KgSwypXgcxHaN1FDHQxDXrOpHVw5PUdSoryQZ
bowbX5pedC/AtbKGtbqqNHw+swa7aD1sj8S6xrAr8yEu4/yzS5uiJFSM4SVt81+17RqnlhiLm7Dw
h5tZ4l6Kpvhg7d3+ck1xG6ZC+0PMxiHzWovN0mM7Lz4L8pIadtdBl7Ay38Nc+Vu88q9FKf2YbIw3
M23PCUTeX1qBMZzylBNj8qLb1QVn3vJQaeC0pZKWe3dMa4reyTcWfc1xcBEyiM4T+NNn3ZM5VBIg
wE5+SfFDjRf76LXays4v3d2sghGWqagIznYBbVWYsfaiPy/pWL6OfbqqC3MRbs28wW8U0sQV5b39
FPUzdah+bNBqGNNTIs1VX5a2B1jB6alt8AixlPJE3BMhDrktT4B+cm+usnJ25sYLS3/+/EINkgLF
DhLUPlUo9FPUyv1U7xLAG9s39WdSB1/ihRHIYKg9xJFekfZdwvpStPpNdzo8a4vy2WK39jYsrvbc
tfphO4f1qXfpydD2J/t3z+D8ZgrHuxc19vxEZLwNljGTok0I83puwggOrJlU07Wl4rf40gwg92tr
oFj8UpLEu7XwA65fWi87iKi23rqqIWy3LI7bud6z1GcnkqfPVm02z924nE01U7G10E9Zky+3Yj10
6nhZ0k4HrqFV9+1wGFzFxstIt2+TrjnseefCB9HBM2DrNNYzqcUcM8/FpdClfVNHjbPR3C17M0kG
DGvX9nZqO1DAJOZpuG2Nz5cqmtaiqFoBoxajOI1DASzZCgLTXEsKBEM4h23Nav0DFAFsnr3Snqla
QCeiOXU6Vy+uupx7Mb9+NrczmqyHMLGyW5EPH2aVVucCxOs2DM2/DjhgOnty5Zrgf06Mqjc96LyV
r2s7w9EMv520xodAjrXI+ipJBxg06SmGAWYUPxqZOx3EgJhSy9X4kTsJkYA9LPN1zTDa+rbrXKKB
Hrem25hPKO5AGdbnf/UvTYt9kbQVfBljyVIu0nZijgSKUw5l2pUQjJFYjnlNEXntS0xGT4yAYugc
dvdaWOVbHTXitrU8b45WaiWJ5OvJsUuVozLaKRvpsn9V7VJ/sMn9gDHSQXrhigZaKpvj+9YQkhoT
fvXLdWtqHVQOxHj5cWvWc5meo9GDObw+ExvP4nEZk88/vHXZ1hwkMo9ftpZVjECsI54oWzMh+31v
mysQvT5d2FYdosWw/a2Z6471JJHgbq3t/XWxfsrtQj5t771YeV6TlSrkaa7veyUWzbpW77dmTbg8
P82StJvtvdkFNkgpRlBra3u1JBqe8hqIl8IypTVLK9VAaVoZ2hQLAJLnhrHarNqTalMZign/fHOm
avbTOHZ+QCC+SB6RScf91FrLX3CL9xkk9HvdIxehKC/u5Hwz1bM09MnorG8wOPJTXdlR2BmLuESR
kpyoQ5anChPPR71I33Ps2X53s/NizuS1O279uywqm8jlbAq1mlBjN4V9A/aT/D5TiG9B8NkYaLGb
3vKpTGHixPGFEukxnZZXeykNHztO6Bt1bj90S18tftFo/Ly5U4e8eNwOim3nj6ChWGRHPxwcHoMh
Q4Hujg31tLgZIFxBPUdDp+Kx2aNi8brpAll+Ocu2+UlspnK2tGJ+tfqGn930pJEH/07u2q9ycQMK
9Dh319FB2OJP0xfZY5Im+NbmjnJApq++11aqsWjtDpqr22/CPlISy78ZyzIeDCVJ966SX2LF+8Vy
XQ1Nmfwxk+pnPwmT8k7jnDQYo1TZXIKzMBqbZJrjwIT4wRNG9s9IkSifLRcqUkOx0uHGzprJ2+mC
8lIDEeClqo4g8iklP0LPuzIl/AV3YqoE2rdmib2T5VH5hPie7xuBPabpQFYa4cK37RBdrX9cVN+3
sdReDLUNEaI3PlWo+KBWIGIWdpcALxN4r8raXDrG4zT9o5N4YjxXne2e5qLH/nCCoCwDcEblpCnU
1dA0NQe08zr2IJER/oLqod5yELAd/kr2rrTLNUd2OTM9YrFpx9+bwpX3RWfSpkt/dCjcQ+52BIgp
B8WcxHXy0l9zSejiNOKdS9Ti3wUZTN3pHmmAcRtYg+ieKd5qR6uxRBhbJah8Uru7uFSNd5ifP0cr
rf+auGBSC/qT9H2D+FsA1lc15hBj1/sqJnVnkvvGF7XSkqcGlsrW2g6N1WkHhPOAY+sV2yGqdZgu
k3eJEKu8YKOiQftLT3Aj9ilZDI+DZqr3mdLq3tOpdW9NCyPFW5HiBb+eHGAX3kcDMfZkD9ety0B9
cHQSu9m1bqbdvcHoYHlCIFpbW5dmWBi+dXkWbk9YZ5+zwczM2iU5VVq0un3W/X2OoLSaSf28tcik
ive5GxGhs56c2NlQr+7CreXpWn9PlByGgIMl/dankxFyHrzSRkXDE7YDi5IDtwbxousTYleZ91mT
qbARuIJVdfrU61Qf1pPKephGgD8F0cB5uwKoewyjCheor5eM3TzEfDX7fM9FMlZB4s33OQXumC1N
v7cR0WilFGFeCGa6qkv/2p2NrzRrpxdH2C/5+LsmE/cVTDOYDWsimqQ0Xuup/iUyjCa2c0C0aoA5
pXeCMWq+2hp5hsrgjfvt2tLQ47AhpibYzo4qlR7i161jZD4x39eQYeRchJ5gBYEULXnZDpijVPsm
i6p99p8+fU4KP248zLttPXmZ4wmWV+Th/W0ec5EYd7fqjXu2KAz6cFrOWzNVvP6sLdBDtku00Tbu
TGCzUySf15ctZeQJl9aTvT69ieUBunuEITratkbpnZftkKUto107TmcnTp2XDm/025QqyMx1CGiV
GaOOJpHmuF0MIiie8ZJjTxN1ZQDrt93zAU17iM3/ej3Z/60KJdqj7IcYRWzKC1o6nYi7tv9sbn2d
KXdSYz7bWoSYVselgWD32dQjnrUUxwjixuPWNRkL5bw+VYn1aOL71jcvUaiV3BhbS3bKcOosWXEF
f3Q7DPb8WEMOefjsQgVJotXo+YZTJk+Oy23e4Z1lz7rpU9ulUmyM8ct28FRxVCtjuW2tKXLbWyLd
Y6XnSRYs7YoCy8bxt7NVwiyfWzrQWZulh68+w8v+eKrKpDfU7bOWoCr745AtOrXqy3bgd4SDx0C1
+qsvMsc3majTFUcf9WWIo/QqNfvj64KMfQrOG217/OpziSvrps8XbYcRwwpshAJrsuernqRP3eQV
N+bA4kYJPRwQQYRbi6BMW/W3h14uXrTO7M7/1bc9zWqrn7KL4p1WNwUkn9J53g6uBCV0EASgUKev
VhVIutRi5LjL0KjeZRrV9yirgde8NDlufUVSglWmUMxFWdXB3ESqz28/Om8XmwYZrRUuxYYJ/adW
icPKGWb3cZ/Iu1zqlw6g8AG/V3mvMkxuTaFEgYoclKyH8eL05sAHwEkBfWpHIRWmlGbLuzrL9LFN
3fN2cusiZ0wDvG+9szaP9W02p4stxcD3ORpvrTnWoTfJHlbQHBcPMq73Zb1X1LHeta0jd5oVLxCP
ovZgKobzMGRINNIhytb4sT05bt9aI6rQww/XqB4erCHGsV1Qk0KX8DPq04MlMDzILHY6FSsAr9aa
05TYvxe3hMEmz+oQo5xQBJxuddB3HWuQoGX1UXrkC+mFv8ASDqZEQUgaMZtv1T74MajrTTjoqjKG
MCbeNOkkx5gJAYBbhZIOSXkY9Iu64DXXaYpBcQF1kqsc80l/Z9/FYAN7YVcb6q3o8zNh1Mq16Wvk
scPonosBAZxhvKXtmLL9c9knw/YsBuHel8LSwpmKNnhHB5hoVH5Rzh2aKV+dSNLFnZjy7UwagFcP
md8tzJFshh/U4VkTrfe0mvDNiBjsuTHRPcbG1WxT9aAQjOJXyfuyLK9UhHZJp9WHyu7cy1CQBgMQ
wMOvwzziAG8bzQXTsm8wLCZS6LrhUDuCHFddj25D+ZuXESF2K4aP7/MYOKZB5bZStGvBWrWwJvXZ
yHnlsSmWi4XhbCwgiRQKkYuZjiZvzk6tNspQ9pHcEx857lrHia+5K5ed2unf4on8ABhT/T5ekGio
S/1sQf94bnTzTUmT5lTg1njFJhFeCXPKPm+d7lpXFSiJPqLfWqIgbubhCpHg1EsMGTuZBaWsj14x
eefSmJtdzrqBrZUpfIM0rUAO/clqVkZg3Gt7c7SzAwThn1g1/VjDRE8mVfKAT2sIoMP1Ae5sIHj8
buxWga6Xdd1F44hPAnQtvCTYsfcGs71ho7ZRfzaZPqOrM+VlhGhwVlbAw2iftxW1ti6rWaLwM+qp
g+QCY5YywzIiGTv1TS9+DLZyy3N0vpijBHn6DHv57+IaTUj9TWUmzCSea2o4V432YqLwMPnZU+61
5ZjBv3GawChFcu3LJg7jiRVGoXH/zoJcnryvsdsb119vXQBZOQOeFE7yRlAvC8wMDNVupDwKe/7p
mqp7ndysC4ACOwEU+kl2IFuN2pLt/B9j57UcKbKu7SsiAm9Oy5e8Wmq1OSF62uC95+r3w8eshbb+
mT/2SUY6oAqSJM1rrkEf4ggRQKbRckzLinpZKfkCESDfD3H0q8lKXLIj88K3vE9ArCBvVZ+4oX/q
FIuYkWV4dh8w5Wgr64mFEX0Xgy47+HHz4rkNHDO3wf1NNYprWNMPxoq5n4e+2ZcdawJ1/oSmqXrX
R5F21y6BY2JY6UDCTPNdqAf+0exA6oWazgxFcTr6Xqs5Bkni7gFlnaIi+KWw84ASQ4SiEEsZP3tr
KN9aZM35aF+6HBs7x4XTpAfsgagj9FSP4fF90ADkmZ+ZkbR79j2r0nzA1jzb4QbwOY3VkMs71gKh
PkyQix9HjwX2Wu8mdoWDTwir8PlsKxBKvtqBwzfjuxHk5Q7bLEYVTAq7RIXDY7YsXs9pcLK9RX22
6n8Frp8hUGYAb3T1FBCDmQM89M/hjFWjDmF+12lQmdrfA6TBCNjvsfGA89W2w6qzszPzVt0jNF0c
1aIDodwpGLBoqoJ8JHoxQeCzsVC6L1M1fRpDu7ljqTHbz92EKFrWPsJe/sRKc7Oz0JO/epMOClT3
ratjuzeK33s3SuK7N9aC06ni7kfjendlRDdrNgrdWFpVlxmFJSxUvw8AUc9V133H+8CAE2wHR6VM
pvsBr6I7h8XjYiEQB6n+kjruLfiHiVH26HMHh+8js3ZWNwLgS3F81I3O3zUFJIosrlioaAOTXbfS
ulRuVeysxG7PQNcLQHGeBeiGj8EJMvONk7MppRdobiEd+1JancsqT6Edkjg+l1Nrnvu68r6m3itc
pk5t/Z+zXR/gvPMt9RaIjPIzMvp9bmXBjT4G+CNWanNgpu5deoBnZwscKLgTtqQUn8lbB+HesQoW
PVTzwJjx3hut4Skd0ChySCEmkxxbM3jNM8W+3YJqKJw1aTPyv9o1FDFsvh4sn7GjN1jgGN0MoGfl
eSc/8L196KG+ptH17Zky73Q14FX0TeN2rmO2TRl9/Epz/ZgHyXSjzsg3IRT1rMXBb2txiIKqc4du
sTRGZmd8iJdgEc8x81G7U826fR76dnpo46XnJuWVQftcRwx1qzo9l4GjhvvU4TGCCbsqLfOPrk8Z
eVjRW5Lq6ByaxZNljPZpzCPm30vgu/ez18FDa7X42HTPqdMkNyHTg5vUd6KDUUAAgI0d3Vq2+awH
BuwNb6RFYfc4gLhifS8+Dkr9PGNQycIek7NuETjTsotgwOxlRxqqMLBE01q8rkBg/jdQOvaLerRN
Cw+7DCNEUssvQWqMmdeyzIJfg4Ps+bIRoMz6UfexdcVwC44EZqAeHOugB401BcPEjNPnWJZG7hCU
vtJQi9vGnJ7UcB6hdvj2YUSVZj8tSWQKpn1v8rDM1AVo5oQpvJIO6clZA13kmcUtiIzLMMFIAa70
0Jnds9Li/5SbcXLQMdGc94KZCxcCvwX+7OgMUw6nYHYfxlTTGAp22aPH1txN3FRvM3Cjz3htgDYs
foRDlH5Wc1xivPaXW/g0blklcJalgnrWmemkNCjHc7V7CSY+YQCsPOXgS200wLFXKyVUAHv6IAWm
Ojdv5DS4Vr5GdZBfs7ikyx4754BhN/AQthQAwRXzvkAxLXIKm/fC3pt0efeDBqW3BiiA/9pwShqu
h+SIfx+zwHpJ5vAtRAoO8dHThLXcwXFGCO4L3giA9iHReLro/6bKPu3rP8xr2tt2yM71WPOZBBWY
OFhaqwkkoRYeZ11fnfBbkZfGFyTkUeQcP+lJYF3SQfk0swiw0FvVc2UuxgPxd7UzLrE3huzWH7x4
9q5hZD3EbKXtUx1ZpVbNEf4zQIzbt66pT3daGr+OKrPUsAqQUQyhDC8mTZWPrk3ScD2gQG+rAkSQ
1d3JZsMbLFdpr8IR6fSnGxztBdiuizS2MjERMOmntQVXn6d9cyhS23uCBeA8qtPrDILvyQCMYOdB
c6ri5EvJwAD5yghoZclmqiTnVM8Y85UZAE1FOSedGzJ+MlLgL9YhDzpjX5VFf4EdUbx2Zt1cRtgi
e0nqidOAN64t/EKV5p7hMv+n7eyDXga/JluZzkWczrcIfzz1M2Bv07WTxwApl8eg0Wp2hpHCdHon
PVq1XZ1LaOBGADtDSZCYy/h5C1PDHZAKdkI2GYtg58xjdmQW/WiwzkEvfsiyxy4ELPYjt18xLWuv
2YKZKRdcXQjC4mo6j9GCG62NSb0CjAgXJKkEkx69KYrhH+P/Zkm+VM+W166+KQPuq9dCp9tlRUoo
QM9GBzmt1VVw8E8TjpAXK3yNG5AC/svYBOkpgM5rtwbcomF8QagcdUM871ZdDcEICW4oM5kwuLGD
kvciuCEFnZ9Ckhz/mtwmuAGXZc1HBqv8EonKG21VcMkuEk1mVpBgYfH3hroA7eu2OgpCpXKeFkgh
Y9nspuiBWwcNXg/+LlG0ZR2B3AAs1pFdlW+Okh8SNcAh95fZD6CYlxvXLGeU2IZPtLVEnY8CVZTM
cc6m7CI1I6flziCLGPx9fLucRGppoTrtbCdLD/IrE7Sm2YBF+Gxx9TsHjXoWhRHH20NyH65gOH92
y/Mbzci55KhRyx6wBIncf4nGTJHZ0sL4TpJZVp3DUtHxn1l+Uw7uM8A74yKXlJ+B83IYVQPiJH11
9MrylxyXjgEc8+Uxrk9YMgUvlfvsulgLaXTLG0u9OyO1gicToI8V+yutAdotO9TjlI5HVa9/CB5Y
ggEYdVfDr2M9FcmRrBpszIgqJ6WPd5ujbHqvOK9QDb73MBePXhPyRG0kRE9t0rzIs7cT93Fg3ec0
1wbdujVE6O0xdGd7q7hJHaZ/bYhm2/bQwA7rQKib4CCPS56GxEo8PpOdRKUVWKHus6/c7byiz2/w
dfRAn0l0CSAi0DaUc4XXO33LkMwAEYA5YzWMEei7qBzt4EgBEtk18ps1Oqc9aCg7usj1xqZhjbo5
xG3yZR71G7lz612CWrorrHQ6yL2Wu5K0BfP/VkN8ZcEAyDORIyQmeWtzkLQERopjSNOFQDQRfRy6
T/Lg16Ypt2ZrDVJSs/K5q8CwH+RWyI/U+5r70waFvmcFnVGuVf3VLrYhyF2u99fMnX4GeGWcMkYD
tLoXrcpbmLbhKZ8hOrf69Elfug75bGex7ZznYAYJjB3fToXOiRJug56QleTF/3Phd79BotheQXbX
Q32tuT491GRwKO0N/SBdgHzfO+TGLzaArPFTCpd3vbkrnOLdW/MOVPHxDhps4xURrMm5ORlhrs3H
2A2/K12mHrc7TCd4ozsulO6tc1H7pwwTy5P8lt6vHlN7Vk9oNPbzvsnCu3bQFWAeSz+0vNZypMT+
Nc/ryhnhgDA5SEvo4/TEEIapy9IQ9BFpJxOO9dZ8lgp2NVPB1PcDEmwXacFjZw2XKbeYllTH3Bkw
PnIXcOW/Xtcu0qsfghX2cgO4wgJI2dreHN+7+gJgNAq7XuRt6N6WbllakiS3vILVn6VHsvTZOfpO
NYBZSZ+cQKGPlPoSbG/ruya6RqV8rrzh4jXmXlrCegi2AmflrW3YIJC+kAl7c0ah+7q94VtbljxJ
BksrVPv+1ADSO4dOdJIyUxq71NiO/9gEJS1PTWLrMZJeox/KJfkhb222ZWXbf3c92MqxwZ+a1wCu
3C4FHlOkgNx6G4Tz8uHQPYimgc5EddJP+FCwT8+4QJ74YOsYgzqP+dw+O4wNmB/e6axYzGqBx3by
nANKGeru1lqwqvNYPueD251Mc2Yo0ejqQQ0K1m56BGZ2bPCehHcw5YtdpDkP9SGIykcH8+LtwctV
Jbm+TltaMrdm8uGQYkjbS4/9oDRGCeqlu5aYnkBfMmM4T3L35SQFeMYJzArNrveh1e/lLYHVTq5E
3+UOrvE1txBRknnLhGvwEVLdN1u4FCE3rIuV9Mo6ONSQeME3jIn+OeqBuyNjcpR7LIE89ngZniCU
yxx5Sv/KJ/3Gi43spM7jbWKWCJR53UU6GY1eu4WzW6KeewiLYP0CGO0vSPnZVU4oT15i9PTtwoax
o+HXPHhPmMW5K2bZT+wXH8+zUy4tYusMVE11rhy3/T69HbVDP0G83+5imTn0pMnymcnczDr4FnQh
IZXAC/gKLtlgJO4hPypV2FuDcmKgizJq1nHVMZPBFnjd6jy5znUCmMN+7hl6JBrFkb3PcAxbR1fr
LCrSgoI9N11bO2G41A+1kRgnOb/8Lt+OxmurP85G3p5U03iWp7o9WonlXfczNqZoNxYFSv9QyP+e
oG0dhyLffkmvAzumpyWONEwfwPgftczOYee3+XCPILt5AZpW3QhrZ4i66oa28KcMs2x9vvIktj5m
ezB8oH+n0DPNyasPFgRpZDEcA4eTgpfApQc/oBB4LLll8mSkWQcqa48W8GC/wDfkv525VNh69O1J
rg166e+3m7CVSkyq/P9PxVhthL10v3X18mMkuY7Ft7TE1sw5wvaDAS3CDDLQVTr7ouKxKFXksuuQ
S6I4bPKqrVH2tf+G1a8fSvmd70YZ67Fl7u6BBdyxIYg9Bh96Gb+yOcLStbwmc4EczD6YzO9orbCe
HPbJpWjCUD1K9TXqL1/QCDBIF6TrOE5aqozotmDLm+aMLQcNpUgNmNgyCJO/swUrSlLS78ay668v
5xEmzv1YoOvWE2+Ap59sdqnmPXq9BZtQf7nyQ8z6Rnd19SrDMhnUSUyC9dTLsFCSbASheR1AANkq
S5UtKbEt2B7jlrdd48OxUf65Q6iDPow+UzrODiBAfpG0vHnc8YRp/FK+/vi51IpdpAzqu2GkPMK1
5c0/Aoj2V2muEUq6gKaXZxB2HZIb0lL+OSpHr10VoJzm4pbp4SMVJIApsk3hPnBChOAhpVvBNgeU
Agm2epIc/J+DVufX9dcvLXkle2zvzDqeWRuz5Hp63rF/8t/3TmJrLYl+TMtB61nf1fp4gY9HKRob
G639qs1IzUq/so0e5Nh/ytuqSOk6zpboFsjz2JISk+P+9azvpjNSWyp+uNQ/5X0464crBUuHj9Fc
3YUw+pZXHA9n9iqqeZ2rygsvAUspkDOhETF5X5bZtmDLmzM8QaHfUadqDaJrJelu5eRb1XclEvXN
AIQQW/Bri5aXRd6T7WXZXqp/zdsOk/dO6v1T3v/1VP6cL+T+IgbtNx5cHNoY1i5jYflwbcE6k93S
79Yq/qn6h7x1PrGcdr2CnOdDnfUKQ+LdacrwR+28cC9dg8xBJbZ9o6UP2ZIS2wZkW+UPeR+SUs/v
EQzof2o1kghJYUPk4+Vk753hrTThNSq5kp5ZymZanVXZSfeKl617B0wFbXxLK/NCI5e09PyMhQJW
lKzMctelIz+w2nkv3QOr/0iyNigD/01XWzsNW2UNQXqXopwhYSL+dvin7nZrCo5M+rc6WzPY8j40
F0lK6Rg0KUsWLkyvQZ3NQ+fo6byX+W8CwIDlomR8DdohOq1vvNyULVi71S0tt+tfk1KwvbqSDFhI
+bv7lvSHM0jenCVgJ7SE12jr7NeB9Vouz2c7ssGrhMlbdrVYGDGWFZJ3M8etmhwrgQwMtqTEPtST
TnTLe/fHpeTDIYNXKcfZuAcV+FRDpcA1QGqwUm5oIDmWD1eJI177Il2XnyVZdpE7UyZ9nl1m1dk1
mWNd5GXfnuj67r9bzHw3VNiqSkweb1T0rOitldZFrtxB9MSII2RSdLSyh9kr2Y5BzUWbHuQVXdcp
pQWMsx43X+VF/ntVq1aDI9bZbJ00bA7meXZNkAiGJQ5pTYK6Ybdyt6V9K1DQPwutXbnoDjuzhQEZ
HfK28mHpWnA2df9WONsWGwCRinaN3FV5LnUGlUmvitcyhmcifHJ9ecBzi+hOu65nfrj9clPfPaJ1
6rredZmzSHR9zSM2J2fPnI5yl+WyWyA/YEvKjf2Qt87qpOQjmXOrKcXbX9LDUN/bWOvtsDHEKi7I
/beuiMezgRDgUYcxSxLqGQKkxRWfSUotnb0zw0GmZyn1PGCeepLg3VQHL5GWnbXlHGpSZ/dlULc7
qTV32XhR5tI8qH0GSG8Yil0T8apL4GWuubc9AJ4amKK7NHFPahRa+RHJIAyXmdkfWZUENTw510YP
mkc4Wew1IxoL8TxzcC+K1bvUH18XRPunABnYT/Bv6gOqcSOqHCQlL0PwKEvYnqhHVCBiu0o/xZ6D
sqDZ3U8xWggOsIWTzt7+2bP8+Smtmp/wHS+9qZVvY27iqpX63/OSIXmND/yNH6ggxbPmtfdm64fH
aj07u37AhoPWoo4zDLugqesv9Qymlyl5+VlXU3uPog7wqgjZLrVYbAFMlpLn3KrQb1LVQ4VEMMpQ
JThujBirh3EpYSkJM4EBR4Ew0c5NYZcP85RUDxKTICsKB92zPEdYmEV4q4iDQ1khP+RPwzeTzbNz
qy5SfplaGdiRoMRxWBaAd67PzC0uYlSvVQifho+RqIqC4aHNCjBBXjswH24K9wakBttrHovtLapf
Uz9FT8MSQHSJnnw1+Y6spnKVrDLDpBvdRVS5CoTPDIvdGid4alDDflLZCX1KFU3bT+MYMIOgILY9
oFWpzb3MsRTFQ3Y3DUP3oCWd9zgvQZ0B27NpW7CrqbEVhHqW7rXSwRVtYHfGnDCbG0cdXRj/95RE
88OaAs2B8q9Dm9uOryLLe0RlJtpXYbtD99Q4OpplHqapydF4A0xfGJp5YztAnYG1agfd1pN2hxU8
Mhg4gJdeWN5VUO3umiXYkrTPc1KwhjogbWTDTSv1m3w2U2OvmYZ2I0ExBf/JLPpK2U8eLHcvTFls
RtTgtfcBjLr22H9LhvyrwVY6uHDo/rxbJnxmkImgFYoKlZh+/s1255cwT/RvU5OAVkAQ5zUYM2DX
6GA9zhp7ydaUWLeVm/c3eh+3lzSNiwcegQblv1U/NaNC48pS8141+tca1aB7N0oeB7tqoL4q9ae4
Z+PIQezxKEkpYCv0M/Lr+bEedz3GHbtpqR5rKaZ8MViu5Th2sMlyFGi39BmHdwdb+Xcnnc1bOVXd
mNqD44UXyGE4dWbIop344FSH7Re0QfInDOdkPW9tzO1j07XHXEXWZu9jsdwH2QtGhTOL9kXDXNk2
byFaNJ/gnvcPLB1fJYXRbvsJ0zrIUNmIWNNSQ/Ico/x4UOK+qi56XLgGAtSG9sOKxRJVYNDdoZ/W
39UDy8plitqJFDgoWVyRwUxAs3ErdFNpz4htantJyu3JUnX5VDlgwpb7Y48jQJdqGejFZ3v8s/6d
NMn9s13UcM6W+4fqNIi8bPLwp6fNjIOJcopEJaiCGYb7lpbWNrZISL7LlGIp6SB3HIZHgDMg8IJh
B64LS4WyolPS6691HYSX3h4CNN7D6ntZnqQ8HsL6lOqoNlWz4rBgrbi4hbMeeG2CKLjrlmBI0D1x
Df/8rqDvU+xk3gLfjo9QGOLbcszwMFwCiUmeySwbywYbRbVYixr8Bv+lohyy1t6O7kbMAf8vh6Tu
AL5C1c4fT9N2BSK3z+NDqbIauP/w66S2XGQqSr25S9uFR8G2o2m1MGBRpLyPliBHYOJekpPvo1gY
+QPkdTVmcX0pLlWUy3dbJYnhoHfLh69jH5mDY5dVlbCsPDwxJkW5cd4soPgoS0nph0MlKRduUR29
OAiBr4fK1d4dkenmsSsBaHwsWH7VVMaQHZ/nwv6aYk8Kcml209t2qtJbd4wAnGgob3YZ+4wquxXH
pAi1F7UMhztXr//KQ019GexCfdHD+qGjg31gbxqmC6KDfP16A/0vp271WxtoyZubcSo2c8r7FDWD
t6hSvsBHDh6l0CyDe7+I7ScpAyl8TCHUfcqXmmP9lgya+ar5UfFZS65ShW9O9qI2DfTLh7BOp7s+
0NL7cQkQ99OHnZnURO1m3tFng8ZbklIHoikbOb77W00G3Etd1i5hLqVvmVejo60Z7V6SRt8MFwPX
1ENpWiji72yr6z9hY4V0kTXqxwhC5VvTY4ugwtc7L/zKN6Bg5cHOfPMyYpn5VNrjKxCa7ptV/pjd
xv1iKW57k5UR0km23n1rZoAUqmPlT4jooKUb9n8Cx26/AdnSD3OMi7jd+K8a4DM0bNsBvCexOGyP
M9aw8IX/kwUt8u/CD3m65YCKzea7cvDqI35tJQpzTvGaKZZ906TdhOZ2X7zqMKY/Yf2+k0IFGNsr
CIwvMHnVe8my/Yb9BXcoz5IcUZO4at6U7CVZx675NLNLJyk5Yzeo9ypabzqM6NtgmsElFFZo3NZo
xUCLrn1U2Oz8nkX3uDuAxUPWE2nZY+UPzo2U9K3vHU1tsGh3uJ3MPj0PgjHRW69W/R6OT3QjSSdS
bWAKUX8rSRsjInwgdf9OkrMy/XD55j9IauqzJ/rr/MmIwff4Y3AJo0F5TrNWvY98aMShj13VkFdP
AH2OyE70z6XXfk7iVr0FrDA863rLqxKjKl8l7p1UkHx0EU+lUmcPkiWBicpRZENgqDsdw9UC99jM
Dp6legwd7Sk3n5umOLmdW2FYWB+RMS9v7ckpbqMOstwiFlzeKipB01UuMrPqdIi9HtFxO2oeQ83B
CnyyXlEIS7+pVuUd0c0sL5KEowOkXi/eSnNEktLowRIs1bR+8ndo+oGqyUfcldUWoHiVfgNFnZ2h
4zsnnb2Pb7Zl3OauYr2YYebcl4kFwGKp1k7q7wm05JVPm3bPsE7DjYiYuwSzlvp7VvAa8Lv/yduq
SMxS2t9Vr2vnfzpebwHAdHb8WI9z8zAqFXDpwkX6DlSXyZfod676n81xsN8aZ0QfKNeLuyw0bJSN
qxRE3DB/6Sv3WaqORnpXR4b3tW5y9eDWsXWflh4GLHWNWgq6sJ+hI/1UEL86xsXeBTZ0p5a8VO4Y
/+g0AGKW4TaPntkFN4rtJOcoDdUXVFXqnZzemb+qpdf87Ng3AkZkxugwTsaFNdsS1d3SevZsNMd5
3R2ELbV8l2R1gTIuGlV3JX3qnV2Gh97X45sacfK/C9Y6UlxuufBIAD8j439Q50CND1Iegnu8k7PF
jkumXUEnrBzzuialWPe0ZDzxakdrzUDTny0zsc6qPcDd3k5hOeatDbz8xgkt5ZhqhY4t1eBcLPC+
V7xumjvNMJ2TnWTT04SPy6Fv1eYzb6MK9Md1vjN2fkabR/nTeK/ukDAkHQvr9Pxit4X5E04iYpEm
/Tytj5c2SxxIKsF8rKuqfoj1tr6YRjXcRG5r4e7rl9gSdA76WIBV6fhgZuolslh+73+Lg/FzEpnK
bwWk5XqhLNeQiiusX1M6/AgVxfmq2U2G2rE2v4Q22uAMUYJHKNTuOVtExVXFT2/7NLbOLAekjy5U
IDDOjcX6GR2Z7c/hNzrg75APlV96gA8y6CRG2AzCk8A1f2coI+td/xpgzdG0n/oOzDI6xc2r1zIn
7PpKewS30QHPwWEJ3pVzYHHN9y+6buBBNTqLpIGa4handdmtxBynZgsQCYT7LkHWBf+aT5ozeK95
6n3Vpli5N3vP4x4g31uHaX0jyc5AeS534u6qxz3CVBrjsmtXAnUrGtf7HEBI31VDqN73Vel/jur5
m24F+oOk5gUB7ujWo1T1NOc20iz/SVJhH5zbtEw/mYXuf/Zn9hILq3kpDcf57J9HP3O+xXwqz+2o
tmenHYLvhX6uh9r+XoLIwjKnqi9DMBRfsbnb91bkfmIeeYfJQ/FQ+wri+QHkja4Ptd2atxREBTvO
OOsuTJbxjNjRxEuE8JoRGb/F7tBCTC10gu7zVqExauNQ2Z11GrAUfOiWgIYxHRq8kQ+SlAI2bIuH
ZsZtC8vqW8BOXDnoKtANGI7uWLsrHowlsJHivXUV4z53qvkTqwBfuzKavk/RAvRo4XOgA4XkXqp/
jedh+j7WkbUfl/xoyf/f9V0kl7b6vutzHuBp+yZwEXz7z/m3/H87//+uL9fVqwHmtmcezdyK9wMT
9udymOpn3TH1s73kIZdRP0tBzuR3zZMqCEU2z+WS9+FYvpzIWSneOdb5JkpgLWxLr2rUEy0j+ztP
xT7ay83TVk0Kx9jzdnUN3yAoH5WstSBMwvkatXoIjg7v+qFHx+aQjVrxKMFo8ryK/k3faU111MNE
vQsqiHh0UpJAoV29a5dAkrahQLpf01l16JmuofX4n1LJ35JyhOShbXebRwDatqz1TFs6pdObR/ex
5Hb96LH/QJHM+5bAZ6JRlfnV8+GS6qPzabJ774eBAB2rhd7waLkuhqMJeitFqkbsvsImhnh8bUrl
ZOje/AVFhuHccVYRPH2DlnWVa4QZcL6+aq17nLC9B7/T2Ohazo15xaPOXfsMbsTCdcAwTnrTjjd6
HaLZvRjuiKPOaq5jhQXkXCZfUiBBj1b30QVkBRO9d65mapaI67T+c+YkyjMC0d1Bv3jYiCXzjKaL
gXYMIuSOuWMIAi8mHuuzUmX9mckfsvjGn8psvyMxMnyJYpzgk67tH6Om1y5q3GZXf0zNhzDQ8cRQ
yvktDdM/gA6zPxwcYgd/o5gm6lhY/z7jJ3M2xi54qIqmeS6WwFAZHoYFcolLBUNfqEgNkA2rLR+0
FF48ksnqcfCK7kHqSzUMno6YRk4YoCFOkyye7EDm8ZLtk+cAsQ581Zr0CdEhDCIsjNGMTh1P+KDV
D1bQJecKas19kkGqMEZzvnNckMWw4+1bJxuia4GU8a1nRtaVZY/ixpvm4SarxvGqqFF5mxkFxj5+
H90ljY/E0+C4d0k54fVas0gSdYl/ittWxYFBrU+uV4wQXRFdRgCqf2J/ojymsdM9+6g9oRsMdpAe
BzRQ1fcvc4fVD+bO42tkIY/cmbu+C1mUCgr1c8Me9D4cVeNtdF20vNE9/YL3TL+romm89/GhQoI6
Tw/VFEYoYaEfx7cJwoefzn8ljXv08SP7yu51g65NtHDt5+gFLOmfyFbnv5TE+IuFX+jlVsBCeeDq
p6zl4+wP5rlfzuDG+HeAAyuxeBiZUNkTIp1ATP4qwCXqnfnDA2vAFDAbbtFGHZ9qjNQXNf4Z0bX6
3rOmDilk3gBmRuUlazSEZBDvGx9i1FoYlI+X3FSiV1/xnAdHg00rRvCh2UO5s/zh0qfD9NW0mTtp
WvDqFrwp2pQXyAao49cIAOAxKIf+IkfpcXKtjUG7yR1tOLCWWNzACIqZqi7IYMvDkMNvd2uWOSGI
KFUk9i7TXkok82PJVn3MRJ+QC2znkbyqcuGhsYG3z3AMfLDKFivHVuneOgwsb0ZfzZCv4JZk6G2z
bjnA9FiSKNp5x6kt8Llckro5QVoyreIqST+ttR3sxHiHyQMkOdthUrAEeh7i91SaU3k7ekmFgwUx
CbY6EpM8nMap3ehAlIYcNNb/4bgZwagSgvr/Orck313awUfgykho9y5vO0SuP0blfJOlX5spDF/p
c/1dETvWVffhVvS58aJ6jn82hlDZzzmP2fGK+Mmuiouk5CDT8F7aLvPuLUu5IF00P3hdA6Wwzdsv
/ehUO2Nwgh9toLxCKPJ+mZp2yl26A3TA94GW6xEVEOXtsvgPixmPqIPEf1VRHfPZadqvi939PrG6
8p517lsVEfd7iALVfa5V4Qk503mXmGp1vxVIKQOsv+uZWPIUrbNXuzcgMjg3L2eQQ6Tiluzt0dk5
Q82e5X8v8uHUypjAF9L9txSMKoKZy0W2E0gyHdQLm1/xzcEdFOeuGwMMiLAOxfFF6UMoJLrzZKLk
+JTaS++rFSAMzNBd82D6YqmUuheHpYJ7R8W4JFaR+l+TSx5O3cN9tASSBwRTO+KLxi7IUroVSD3J
q2o1O5kDrgCSbG0jP0bIwhy6eGJ5v6r/iiAueIVaf9OCCfpbX05vTsmkvZ4a/yWf8/4AVKx/1rsY
NUxnzB5dA1GVGBG3+8nqh0sBqhYFxwjMPrZVVyv10ARZevHBUaOHPFWrU8Zc90lFa5cVA1avU6tW
WFgvss/8unDPmrf7JbFRQLFm0/yOp+hXv0ntn6Xl36gsZAYo4cBrSuqEofTnomxt5PtYZGBDo/sz
Tt6dn+fFT6OJfygmq9T0lgDoQQ1ZVo8blonUgoWkZzZnw2e/Hho0zZlASOnohOVtmEEFlNIcC887
v5+bnZTGaZjheYmmnJROrZ0+1Ir5PVnOxI5H/pjW1YuUxabLmhNCS4zJo8eyVZWHGCch4oE1R48S
k0DNgm+zrlbXLUtiuKGGhxgfn/WorVR1MuccsxG1kzynCZGbdBt4p4iD7rd623XUIbtvzMK+8Wed
unOMKxVMpJcx8Uq2iHw2T7RUu/XcTrtV4VHBWY+0czojFSMFEowuqkF7ZalTK8pUnbZjNF/5Wc4l
ynb/Pc27KpYTwyGTk29n67Hp2PfOVB7W80qxn8Zc4l3N2VaUPXZY5sGwPYhgy+mVoYYiCIP13YFS
sF5SfmCYqf7JM823Nc+QX7BdfPISmqDvdOq1CdvDP/6nrfbf59V+ZQG6DetvWO6CxN792OXHrb9J
StaLdmX2GCPsClX8bLWuelss1aSCb9Ys80hUSiSY5PZL1HQ7pBuGvzx2hO6Vbjgx2sBObWzumySq
9jUGFkEE1Sxo8h9W0Uxo6IFp7NWrHfrz2fG638Byp0OKsKIa/ez1BOtI08aPwkMfzBu6a5i2v+rM
906MmW5dJEyjSo8Omj0tUrbeT1vBIjvudkpNR47QrIkcvuuxxtjgbuXWyRvzzAskvM9m03u7ntcO
XY/ptfYrwMXdZy0YORk0PxSxk4debe6cGP5lBeqJBZ1jyupWYeo/wmK4U9j1nAosESckGMplw69Q
2HRI4Pte4BEzTfWS20jRnus2UZ7UmClviZ/RU+XfmoxFsJdbsoaxhyaVJvdrnoaJy24uhuy6HRWw
knfIaiSX8E1VnqQADtqPdoZxVbU9VM75palemtQcngYGQq1To4WeMyUfZiAjiJfF/JDgs1JisoJD
DrYHVeeg7NCOuxGqqemBN7TSh14bcQBbgin1n+sBHn9W3DrBYIH6JyhYLd7DMRtPeoHWmOTlKDCc
Z1zWWDD9T143M5BA0lQ/V7joFa7lP2ZLgByFVzrVU2sj15S26OKMjGGe5iWIUqO8uJMz7SRJD2I8
xahRQBhq1qwtv7HNL5HVGjeS5SqVji7ZOGMX2hRHyZPgf9g6jyVXlWjbfhERmCSBrkBe5Xb56hC1
y+C9S/j6O9C+8c5tvI5C5UsIkpVrzTmmZYYmYyKYjddv+T9fgJhnzd2/P3z9tG1WzHfnqjxe//D1
c2E8baTXW0E/t0ys13/y+sUk08uzLQEQrp+yaavfOo4WTFGcPlT1tsIQfN8bRvLAzPxXJU14nAzr
BhB5flGEVd1fH9wF1j9YK3v33+fyeSwJcYPMn+laqmFpDC0yr4dTZmf2Pc1++9/PDoncLlVI+lHc
d6RouWzawpyMocWu3f2/j0lIanZtlQsfnS9fj2vbPK/Fc9q5d4tHdTAuDbOiZhD3npdpd3ZyjtYP
rCT93wdlt+8DXcvTLPJ1W4jfh/Q/hBn/fZ/KoBzlC0vv9Rc5eiXJrkjuCbwbbutqDv6dUUudRGiN
+w1U5O6uaovoQdAkezDT6rEOI3W+ftv1gZLM3BALVB+uH16/14CyHtgNyvHrT10/h6Mix5KQ3bCH
U76nR959XlrePVzu5WRZw0cUtlBC1s+bTjGSJJVuwtTF+X/9NgiYRyb38c31O6j87vXEsM7JwvlX
zUl/0CJP3mMWde5JEGu2RuySZaAW5/76BaMH7qnXDGeuH16/ADBF3DY5BSPJGxrk2LhnlGxZ/piw
/majffnve2N6p4SZdc4+N5t0584oJsBZxg81boiAeJZsazmQ0Xynb8Kd5VmQw+G3PIB6Th5E3+EN
tTL6B4p+qGvlhAqtWSbXB2qXhbQs0jzNRVFt1BFxeBphIeFK6gsBD//vs/VD+HqvZU+WH9kaHvq7
NVolJBz6dH1GXHPB/PrUry6hYZUwXp9dH6arUHJ9YFOLcPL6SdC1w94zmXirFOBLNT/F/4RXq85b
p+xu33Rzoc3Ss4tdjQ//PVAjY3W4flxcXQ+jKF7FajwaVidNu/4LZBPhPJJX/5HdAHaDBklTAO7u
6fpgNr1aCDhqV/7G/3tq5t5XkpkwMLoS7OP1y+O44BC9Pk3BzoD8z1LGHIDzGdpB2ft3xNyZCJIM
zkjqSkaI16P478vAXs5rV2YP+4S4Axxm2BfEVpstDYvd8DMP4juEFpFXzV4R/xXYxmNEruOpGsY3
h8N6TogD2/WG+Ihn4W3VqqrN+DWVd2bFKbbX1/vf0b4+u74DzLDirYg4VhopaWd9MIM2i8ShJ6jt
JK2qPko2CVmTthtNH/aTkM85r9q2FQ59TB067zCngNFSk7sA6RfNDtIWE/NqSitXxbWzvlnXZwXQ
hm0DFoT77micOsgWUSMZdFk1JL4sV5f/c2CwKHPcpNeBUHQMX9OKkH4/Dbcmtr9EEWtby75UU6tO
XSynfw+WSNQpNNcjV8wfhWE2Jyy/zckrG6Dj16el643G9vr0Gr16fXZ9yJywQe3kQcNYtfPVGsdS
Ww0GHYqO/++JVXtOeUwKQACrR3R9mdeH6wv+78OhsCDLGORmhquHaVk1itfDUV09p9en/ULDqyyc
Ofjvnbmep/99eH3mGRPxVhh4WbwrOIE8WKvs778HexDxfhD2OVu199fz4PqQrB9OjDh2S9Jdrp+q
Q5twh8ilGrnGGozXRAOpjby/Y1X9yY2uJX3UKvGAra6xf0+dwZyOGZAvTPIc05UP0QhiDK4P1w/T
BAqxkWi/LSXldCYYst8snTOSiqKl6uy4VWAR09VXat5EBdG6MfnUge427GJMPdzT+/n2cvVk1CtY
l3qE3NiKwDms9DOj861ZjPhGs5uiauINjDIGpUsdXyRamJsoHHzm7d1mmovbwuAWUXqNHXhQVs96
0/ssGTUjdDqLdTMcwQ2sW9tFf8B9bx6WiQQh6ZJJ67z2bV/uBEMYVOzDSBZLF+2SniBKUW60sWA+
gkww4IbLopHeCdOQ/mzM2jbUemJhRnMH+x883fJsifxY1jX9OyKJkk68N1NDZuGc78AvJVsbo1/V
D5c4avUNN0ecyXFVBR2GjHi4AH5FT5Iy0tV0Rq9RSlMFL5UPlC3ZTc2aEd1bqHBpUTCc9pfanMg3
drugBlHRufQaR/XbORwYd/SISuHnl9G7RHOW+gkBW2GZ6nBNiShNDNrVow741kqh4xOa2Yy/aYgj
W0dJ5avFdvchrBut7g+9GXMQ4NAlQnKkRYxXvJsEupjpxXPX1iVBkNRj3bfDrXtdWwwDdowjj2W2
t7QZI7CG3n+YtD0VxeIzf/ygeI637ox/v9ZkBpsImY67UHsKvDkueDTkm7zwqPTmQ+Y+KBBIByae
+gUxLekZLgkMeskbXePSxTM/RACD3cjVydoaBMwpXE+x9tuHZMu06mY9g8xU9jd5vPzYfNEvO26U
DZtszQlvK3P4agroSCaXqG9MI2FN88S8MXZIzNFTEdAQvVRZRwKuxCeGgzvIaSdYAlP4kum5L/sV
KQJreaPM/jXkfhFAed2Qy0w+aMEIx+VvycZLYEIso48qZ4boZd8MjbYroi58mCGuL437t85J1Yv0
6HMetV3vshGcjDFYC8BRWvEZrdzO9uJvDQ7rplJkExtqefMaGhY0IA3txyEiEa6RlRwtg06el+oP
EBdc35rzIIzHp9lwdwThIh+JkWJpQmfayg5Jy76yxhh2S6OGYI7zeqe5L7FWlhs7LcJtm5f0Z8Zy
Z0utuiwxv3Dq6QwmhnEXqbQHTTkfB/2TnX/se7Mzbof2scuIam3J66Kfv5Ve/W70I3gWAEmuRehx
P76gyLWAHaWxT4pnsaEaNPwF/urGIzB108+q2KROfLCFpm9GkF0yFS+AxBqBSBLMV0591OhBmZK+
4kIM1Y3hYFiRzdfm18gbP8OoaYE6Vd/p8raYGfC1PP5CnFsEnflMhOLziF6SqQu01OnsgUxdZxu9
GtyAXpuaB4eWGSJgGZq/tG9AmMj3dLJvK8XQPvcuwuTbCmO6sXSqf9b0dDuSOtzX3SVcBgJky3lP
PK8kXbaMD/NfkrPpVz9l5fBhDATK6/18L1Iq/2FZcb0VjUCi0Rn0CVboEsjkgGYYsGHEOeG31QAQ
LP0cOUibtiYUWLO0Y60osmJhNH6/59jrQe7Q8CdS4GzVu7awwweyDfsto53UV43zLFURWOXAQqCB
oc3zNzLu88DwGHh3bZ9suq54RS+KybFnD62yhLwk1JuyJUh4zYlFGa22nZa/APN/AJ3mbrrXUUKg
a5IM3/10dBPzu9Ky7yIxv7rGIiywhcyvs4eiw70vp2HeuQXDgsRAy+7m6IjiOXoz6IKqAtjfNFeP
etrcNmujqpzXQeyP1TlEL0z8wzFS2W4UG7h37VZpcrU713djnG6SStItWYW6TaSOlcFNoUAjJIH3
wXph1ZSRnxrHtkjuHIQYmzqvbous+i0s59g08rNL2HgpcR+7eREIPT8gVKEfFPbktUwhvnp3OvWk
mUWgqoMGBfp2sFKIPNOYBVIjjd7U+nmj2aUKQkv7ciEbxeGIED2xtoJQKbN35H5W7RMxb4yhC7Gn
C7C3FzqZcflcKn0nSPXeubFEP4xmJbE5zbTqzdOr9DT6UeyuDLE/oxVDG89f5qXPA/gzT3G7fFVK
vprV/DBK3yxks5ORullAc2YS8lxH/qQh5U0FxtqtOjiDlclETXTHLAyRacv9lGiBm5B1/z4n9YcX
5U+yHi5KomnUp5e4zw8dGpxMcU6kfbcDyQaaZrzEgAMRtAFGa3M7yGp24FobWC3XJ1R5Oz80XTXR
xJ1hxsGHBhpAdkVkf8y9+iCbutg4ufbcuYBs+sR874rsawKnZzXqHX/ZD7JddLHWfhmT4yCKpxkb
uZ/r1Z96AF6ewGEaMxTVHI9HQYjYvmIMgObPonfULXsGkMDUumM0DA9kGpEh6NIfn3rnpxMdaAru
sGRsE/VeCpC/AJQ3mpiIvNRLsE35xezLhww0z8ZYJnsrPG+vpHd8LzoAfdCGjpWye3j7GWL5GXlE
TI4maexnQjGqW3zDSPgcsOkmV2Qd0tmhK9zbX3rRXzJ9ehv4p9j6vSaIMCB95i9eq51Z+R4Rl9Wb
YXA49NGtQTJ9ZZv7Pp0Oqgp33aGbyl3HYWGRYOfP7FBtmO0l1P8TKGCnvk3oUh168tT0jmAx5V2y
CtbnYGXMU8rdlHD1Tm74k+dEKGfo00rVvsqhv5hefz+4uU+ew0PdRx92wb4RCxnRDVP+7uCph09a
jT6jGVIeBNGfC+cGEwGw8SVlQ2tMVDRq61o6AuNhL9hnHD12y1VxS/RoSx2Q6PSquFyGV9nTVF5y
V23g8Nzlqeo2jQMRUBcIjqwieqpk/lP3qt0UfT4FjTeQGInpsI3146h7fxyLInKOIWeX0Xi2Oqrs
egg/hp7rbhnMnQTm7XTjjUX3DnJKFoC4k1rONLQJQYminQK5+wqDEKFTRAvNonfYjhYH2eEwEnmy
sKAbRTCYjofh33U3YzoVQfHYFTCixkzTd6YFs6Frkz8EwPchbHtucFSSD963robhYgAiYzdmH9yw
f9LEDHbTGz5ED2l81hJ0L8NH23m7aAQp2iVkFHuZF+S0CFoGHDnC+KDUNS4eirBGpH4T0REYdL2g
Y50dimV0j4RMvjoJ8B7u4MNYfxs9tfE8cXlW8HXS5CK0ioS5CYZiyunSJH8Mlp8AdxKqJvJ7lqS5
REn1S8hovBHGwFjJeg47l6CS8q8Buc5dWlwSBolgYeKSz1neDFFzlhSLUV/ejh5DQ/JFQF3dYCB6
odZ+cRla+Ha0ZkWY6mu22QFk7qhuXY9bjZyDzB3WhEHu5pIAqbSDo9q8ZmbD1TH5sl30O3ssFMV4
nm2ESw0mc3QbUfI70s/uz3a1ErJsBe9NTc92NW0N01YUVoRmJA5sBznca5Oqj4mW3VsRBTmZtKVp
l3uLzlTTLBMFbTzuMWlbnSwCGkLPMo7+wreCnZqh2YuNhiuAk0b7pen3mVTZMZSWIhm4Z1p5W9Rg
zEDci02O2vaw2FEbdBAxvSn108W+aQcPberwY2snopYvCcGsJU1ogI9o77J6i5XxPh2F2Oll8w5k
4TSUC8TnakU0fzSC4GrlGZj1q/i5Fg6VEBoolybBptEj6s4qATOJBL1094iWbKIhnclPJeYeOeMK
sT/TAQTkOM1ktktzJ6z5ydTlpUm5AmOOcCYIlWAq+WM74RjkPcThYhsbcp9I9bGoE8qZ5xxF6oZc
kGZbGBwnosRvcWIgG1nYr0u8Sv28tuDtVw0y36pt86GHvJndWTN2ksCjjWdrj6ISuxHA7bpIVRs4
qFihZgTU+5UuR/pHxsKmWWfQge9jbP01pTbvQnMEloyFFKIh29M8B29HRWh7nP2VhneAwoTYxBj/
CjV+n8QwkjLr15J9uZGKdr8NNYl1kxaiDV7Q1B8SVzehyjlBRsrpRvM4Sxzb/KTh8kOGcn0eM6bW
JoP7maiizDT+AOwrAqQyGCgtI9Czyl5/YJvQIw5Mk8G+m+2FDZfWUOrgGKNLHZDWPqi5DnpK/5Ya
DTjq/qwlnG1VKzZdXj+neYkdSZ4AYwZLRf089R6pvjQpNjKP9xOJ41A7l1uJhL0W37PhfdXFkgYI
2WpO0+HBKad3p5u+IIkelnn2pWl8VCqxoSVPIHoxX4SqteGTTKXPHESvxeOYOQ9D52LLSIub0R0Y
oDQ6g2zvPbV7Eu0L6yns/wxCB9UNQ5QEMRJ3dCcMVFze5La4CENy6UY9eU7MMVrduavZdYxVOQVx
ot8TOPJsjqRiekO5i+L5TxzaI1pA54GBCgEuaQizeXlzvT+u1BCJmCuLr+iV3/cpBTYFJvi6KEjN
Kpih2BJzvhnbgXlDvNfq8qbMn8HmeQw7wwPnpN/WsbVVqcFObDT4VjMpt5opLd89dRHATpp+aBfI
BvcGNCels50a/U3Lc0Ytg7kPFcw9FRKGl4NBa5zBj8b+K26Q3tvWkfqiK3MKjMnZ2FSV7L6mOz07
UknbUIdzUqoSzzeqUfJnyEPIPc0P0eaWjWX4rpt+z078FjOnnOeh8LURNmDqmfPRmV8rkeTb0Nzn
goF0iQ8VD2q0leTAVGJ4y8po7VCz8w9T3jVPtj43BGYlrUGnlbw6bZ9iIp1l9qwUd2+bVO9dPVFy
jLJnTNgxHo4JifYcD4bydx2SkZHF9W0fxTuLIJGdN6tznZl/cw3DbpxCfl95Q03/hSLpmYF4tdPQ
qGwarvitpznsDT0upWnqbst550EBnmfa7ei5miDMIuhsFbbABidCzlQr7fD+5SG9kCT5rsL8ojsa
UPO0JlkotBk9Jd0hBrCxQbTkbNrK/J4ssFP5syGdch9VxodjaAdnUfRPPNQ8Vv1dVaBO4XV/w5v5
pKKedo0Z3y4ghyH7ZplPGiwUguWujYlwvVfcTbkUMRyWn0hikH6Pv+Rb3oYeEcsJa5RB0HkxOi+e
oc5zC4wEzhxZ8lZ7N7bis+TNAonykGSeudfWyOW4ni+5rUN9T8phlyTs03Rq/7qeXrhGkYEgql+X
Q7lto3nPzzEFHyLAt/GRWKHnzDC1gASs/QtG0nAzNSHqoW9PvTau9Upv+8kpBqpNhKn2guKM6Gqs
E+c889imskSFFgUv1yYiW3q9TYu85l2X5kdjoKUq0EzQsP1TcfA25WQ9aHlGy1BYbyNzSyOaxoD0
n5Wn4kWX2BZP0SIPRk6BLiJC+VidqAAg7bGHdU3Yrc1gITSGJEzD6t6Lo4f6h4U3ZPIz4axU8fiQ
C3ZqssVPk07Eogj9LW4JapjNijyo6QkAab5Dw3WfOuOFsQJGPy2/FXnUB2wCL9NKbp2tR+MzKt1P
Z+heOp0TM7NfyL54NGUZiIicQiKAoYATJDufuparBVsXCvFDZ+lvQ2//1ZyRvjJKt84iuy7Vacak
3P+dJbFwTIzHZrjNGjjgLADI4FZ4s/EerptXV4suC6RCkNqXzJQLjbvuq27UrnG0l5xI4o0TW5M/
VRTeuo2aIeRsoYoZysrDKi70jS3yUxX2f0uBhSIeFqCUyJ/a4dHJxdkqZOeb2kBNVSK/1wFUq1TT
ArHm8w6escUKThR9Wn3FRXwAXHFqk3inZ/Z37Lb0qVqmgCSpEqWY7M25vs0kgaJtkx/rkcjUQa+3
qMI/M6NDLmqS0G0n2zRj8Jz26N/CEnCwveVfOA/xnZOUiISnS6kZ8J2kEW8wPYaT9SfssVCE4e9S
ak8mUUJKVvGTln3ATCztxfS1SEeNNZm3M+yxwOqNL2foj6aXPFYTk3UcgN99uB7sOP+YjfE1K/FV
k7YA/ariNSfT7ZxNN1WKPC+MPikhPglWjTdONe7sev4Y6tWXp3Mj1woPReBSwR43UdtRm6+dSrVn
ihcH1kxrVk9MAuBNugnxh2eTSJF15aXIiVOq7D+FOwkm6Nr7Ek0XvQEh7ZU3Jku4cNx9X1WuX0xA
7sp+m0zJW5K3wv9t7PrLtvK/YV2jtTSrhwJaY+8ULC6yJW3J7sHjnZdy2obkx6Nywqtt1Gd8Ro+m
NiJOx/mLy+IwT2AJY7JB01SnqTeUI2cjmvNFWIHOTBUGV4QXpJx83e8XlZKUmGS7JXLOOCg/pWg+
8mW5G+F8MVaTN1whrzKD1qYNgVdWaDDdaG+2qe9MA4JjjbSodLnFvHSCWrvsG9va2uANuP8Y5FHm
vmtydY2LPh7IdICijwxcuQOQdV5UbXl/lEPzxqGfsrGo6DiLyxsrfxlEFhCget/G/Vs8MgJfT8Fl
JmIKYYm+iyQnCv6J2yUP93TE30Knv6VzexcCymeXgA8tb4wtKUTnXBSPfWy+F0oKNnoxZS1+KteD
8iR6boxl8niVCkQ6TRmax/WB3dgjodpvdZ9+sft9wgXaH8Hmk6m8hAG+lze7vrR1+E55gB4jpkQJ
adRfNAY5rUHYyjDb2dYtzAMqI9p66WxRMjQR+ZDapXJq7Za95qsq6O0ug7MjL7sMKltO7OmVtysW
UDSLyLND2d6UlcaAgF+wdTPti33vZsYLIZLQPahFwzdZgKwkJCtSbnQak4lNI+QEZvuaX6c2scWz
vZ+7wjhpOROsBicCkwiHjZob69gzjP08e80Re1yyaWcymJRhFX+0uQMa72Td/vrhv8+BoU+5Lrs8
DBwsHID4a5N7VU/YuFNUZBms6U/qzRUJMG4CLKSjZr/x5mPlYEnH5PQh6SMbAv2pYw3agdezWwwK
1UGEdPqA2LO1eVnyttuPVOjtxD1sbGlAJv0j+cKfQ5+vzi7uPos2HYUxensn/HXI7PTn3PhER8a9
pkPuluoiIuc4f9cGgKqVRWkvJ+MnLF0uGirsIgz/WqkYfFpEbgA2QHgWEGe95DVJliW3OSXTWrLF
2jl20PCFzlfsmV9jh3x7ZhEOh/AIiRlAOh2r3jNfvQzot72rZ+2mWf9csk5gLIl8aoJ877kv8PPA
HpYkSyylP87pZdHln6K+q1MxbtJ8eiwjps+56x7bWtDSdO4yEze54363ygbiHzX3s50/pOvowNMK
2oaqPQs9mvyutbgiPFLgcZWdyMcogyZqFDP8PqC4nrisrWM5CgJ1bHZvByuKBbAJlB26hEhgODVM
1MxyIDRG7Ta167s2Hd9UsQYtqnTch1bxOyVLd9ND2ohob+s2O2Ur8rjBzhbzAcvaerH+lszOjRf9
mp3FTLYlD81lw1knbsnymD4W00toJdCFXPZocWRFGyzWG9XDclCV8l0vZe/s2NOGmeo+TXTjNfNY
rWHHsrulxaIK8qGM5CwGui9yFLfssZ+kXrx2hZtvtVYkCC2iNxgjWNhdc4+bSfcRerAMrqJDh9gh
Ooc0qQZ/bXtuRxOzusl7bK7T1kUjGNLOsj1BpvyUebaYhe10V34uOPmLiVZlODJcAaGCxZ2J+9Qr
9nAauUtumbt+JqWBo2l8MnKAgLoF8mWsamRVNKzs+jtLG9gv5XTIZ/rMRm57R1Mc+6IfNnPEYKpb
aD45TvY50OTjblNpmxLRQ5dX8TFKx7WANt9tLC4bupURuBPV3utFwWDFtP9W6+gp/GjosPhGplG7
9peOniUy2fYUYQ0cKEYeQslZWVY0Owcd38l4O+Kv89Go1FuvtKGkz4w95JpYMzR0/JJlmJiXccJA
Rsj2bQylgvJuo9pseGjITA864o1WIP+ZvvxNZDd+PtC3URA1jIm2JrVUfUzHBuIHd4S4EaHfDIl+
00/6rqCm3MwOzulkIbFc6HdeLay90IdmByHyuDSps5FZuY1NAluWiJtDFInuPNFvz1wE7mmmXmSJ
yFTvn5ma8f6XC9IfOrJh0qWnvKKtzr4VTm0qiV4Zd7AYoEg0ZXLpHeanTUvTvraUhikWHmTuFdul
t7gZT90biJ5taa/1Z4U1bhmPdsZKmifVSykX6+CYFWpmUc0n0a0zoRY5DfEbaPicrKWuzckTx7ux
FTGnhTYJDNgdjUAuNLZZ0n4p8rbwHaMMfZArJVpOXK916hPZVgKAWi/Ju1zxJ7KZS9jKW9sXQqx5
Cs3FFulrLzm2odHLQ5pkCJi47LH5vLSSV9zY/En8RHRiIsmyxkhGuuOr7dkIi7PiAupTnaPqQaeF
whlVbkLelW2cdeC+u5btHn/bqOcdQSMjU2eqLIdZz1a6deWn0XgQbNyJFy6IWB1EuWdYbMGI2Xnj
TRUT3oJX9lOXov9TmOF2TOdXa8J1OTrjcxfi9UQG1O5LgmhYovs7lSx8k/YrSAmirRP9rS05BI47
nCJmqDQOPRMwSjTTNpf1N/xmDtGc3o/6oBE+7eKAGV1iN0qMCU2NntakQ2cSNjKQsFlyJtshuDUu
JFz/9Y2Ye5YbVZpHQCXVQllhc86J2vhWkf2pm7+jWr5BzxBuASjcbu6XTuqQcUL60OEn8C1+Wphy
p+c4KBgZQq/pMJnQ99Cm8XZixixJ8UnjcdvF2rvXCnc7GC2Ba0lW3TD5c7b54pKOJ5jpMPbydYNK
h30O5l4qVva1e8A+woeJkQXcto+pFc4nGerMNtj6iBJJjhNVaqfBgkeH/Nhrub5r3XsYFxSG+vwy
KuOwdDpdYdU+9yMTETn1vhmVna8mz6BQzBf+++gm7vr3XDIis37NMbl32e2zCeauOI4KqRHbgUEx
gI49jZr90OIbv4vII9EqwqwJdwqmTvtuq/Hdisj1ysObbEBbKYbvyaWhX6e04FFXPvU0Bch78+D+
lpLmh/U8hmwPU+gNWww6n9rqXoud+awcoguKNH3QRA0935455Za62lRIUQJjZM/nrEz8ri5/dGv6
2486FYucDgZrz36Fbk9V/hftBumV0E+Z97IzNp32D68o5ayKU9ovdr6PQeAiNgwyLT0UOoHObWjd
N52XnqqOc9tqgoiDvJlrD3kgQ3Cj8ext3E/Tbe1uLdSzgasEaRvD5zxXd9xhU6pgayNq7HNtVaID
qXdzuhp2e/YdhLYhkF/q7xSTFVuF9NHUvdCPG1qvcWUnPKNxkkfVcFdKnLnaF7326UOLDkxfddBO
4nbsGLMtqvxynJXNItgatR3CupF3xdCXfeQt3V2yPth03wqUtKfrp2TeEGVE56HOJK+2WyNoQnUo
kD+iyTVZSwlWdzUPin87zkHdsA6HtfGUDknKeaC/duAlAsM0HT+yDq6UdiAW7zVKYoHLjZ521RXT
tg3ZyBQTPoh006qqOTaqexqdetmbqZVsxza/VUjGmB0znbPavNlz8RBs7A4ZHGHFrJZJHCUcaywu
fTAVdIe3VtsNt2Pt/slLDmi55JuiNtrb3utrMrx3Ljd9t4bJ0jPegDp214YzTX7ajH2s/k6DAUXc
YSyfDsaLJVEW1t1H3UBywdFFKVRsvda5K5iIBfUiOp+idRtiHRwZscLMWYM2pp+0nYNQjj3xhaes
HdQO8DfKxfDWW6KbSLJXYVu2y8w69ictox9jTCeD/AGKHPXDkgs8ynHvDat9aIaMNoyMXvKZ+afg
vhRBkG61+VeRH5yGlnGb2NYY9GUR7bScZITGcH8dG41m0b+ofgw3Agyy78y673Qz67O1fAvlHlqL
mOz015GcoEuRfzUKb63u9NR+GiFG5RydJ6t+bjPEFD0nl9k94eM4ey0KnyiMt2HSQvEYzI3jia/V
cUIhDp2k80zLD03nYqK8zpm/bMdIHj0kPyeMis/GGjMe1RrT9ooD4IjvLsdsiY+oovm6U6EL1CbN
nzzJnNp0yCiCBXKS1Xw3WkwPbBG+x/coUFhV/HBatoOJdH9sb+Yhy/fIMo7zGN4RF4L1hV5EZiik
Og6/M5rn16K0f9pF3Qgx3FGlgi2Oz1nId3B2agiCul0mBs7utTpjjnIn01hQznYFnRPr0Nj90VDk
oBfqUZsX42ZAC2SiA95VyaFoKXF7z/oxM2vYlLJ71ap+oc+VcTPguJk4MxtET60bn3tmafTcPk3R
9xeDsNg0dued1vde0C2V74mYsyV5yCEz+BFrfdXuwSod0UxyK890E39//ZFL4sRCZZE4rf1E9vCZ
iexv38YLZ7+5nxreF5EQXkje+k4u3Udk0YRM09VOnzJBs8h4Mis38gWIMjoMTGxtDvPYjjuET6yw
p7RPn3n//zh/27r1goh+AW1amv6dp2+0iW2VHf2oTv3pTOenzvtXd+4emUKEvplqcPIdgrM8iFJN
yHZAGKt6hzmqRmqwFEiyiTxwN0OxNGz5dabOTmidAaX9NcLJ9ZsSndg6zSp77Pns1PKA2J3jqCTw
h9NszXuHK6iMqn3Bwh1K7c0akl/gZiWd50btKx1ZG/b3uP0pne6VnCm60WV114idEXLnZE2Hruwd
CjFCPy7/mpmLNl1tBzdBUqeLmlwGfKf1Gj+jzQjsQuPbMX8YaLrbePFuFJK0oDRAIyC9ThodTa8X
n5S9GJs0iW/qSiO10iouErdaVjbFvp9tfYtszqa6mPyhlHtjUhG0sbohgqX5Y/KLIaxx+Wfi1LIp
jXB0ku4YY7z2mp4Vfj/X6U9cNSt0qj9apcbrJpVTSLo4lLdswtYMtHl6MZbYO9PZ8FVH9rhrJ8ZW
OeVTXLf31kAQBJhq/o0kmAq0ri7dcvze9o3M2Ao1jMv9ZNYJrrKyC0y9B+TfQP9UzcRKMcRQhDuh
nNo3vVZvp/quX3TjXBbjbiq1KGgyirK6O1SlQd1KTzgpE949VW7deLlJChagMG7KrV73p8gluD3S
iV1AcWR4Wrf1cg278viWq3bbjh0lQB/dawZF/1RW3xEDvSYljNKLtCT4H/bOZDluJFvTr1KW60Zd
xwxcu1WLmIPBmDiK2sAoisI8z3j6/uBUJjNV1WW96lWbyWDwAR7BEOBwP+cflFF7tZrybIhml7rJ
uG5U1rtJE1vEg3TIQgmKLF5/aXz9W2EcfJ1ZE59Am3TYDxeMQ26Y0Nw79x2PlFeCX0bpPJFB2Q7Y
wMFpOehsSgOfZcTga2cIK+egF+ewb0F7qPvCT9KNSnjASq3LoLkzlIflaFFipDiCdS0q7bkewgcQ
lixH0aEymw6iRmadskm/9/TozmBO2Th2u42raesW6o3Hmxyy6LLNSZBhTbmOIqKROHZGYbXQykFf
AaOk5PgsdgpwMXVK1Bwud5gH27FTN3bTsCoh2OjiWbAolOTWGKrvXtR9j2tyFdG0UMu7pGxbHhoo
f17+RQus7+Fgvrddjl6/ttJFUmwRvydfNiKsULJrt4JvhGRJ2BdZRfBMOev59BCY9lNkDzuh6fsy
YKmqNNot8jvQPQwwOi0vRLN22sXtD9VQ1qUoeGEgDdG5xsYsecOK/luVIRsYfzN0Ax+2eE9Q92rZ
ROKSJn+ePHdVjZOxDRr10cWHtSzdl6CdEfFhcKv0ACkA2uECkQ63Zorvaa4R4E6dR4GKW+vlZwSP
OpBX3X3ZEYtpfMiwuW0dIY5haOcVdylEhoU7jbdZ667CycRFiS5kTG51dFJIszob06nudDN9rWq8
yhRho7UPIE10D65BeFl3oRWYzn3fqCzYzBVTLhloNBKA4RqPMQad0E2QFzP16jUT7UoBpVriGjqE
2tlSbTxD0Q2MiLm3hbebX3nkBZ6nLDYXRpDBTYfq45XmtdTrk1kNzpJcI9tuTOsWSqlfktaq1xmY
nt4B+Tg0B60lG+yTTqmUN5QcsHoktrroKxQkwaVqNv+1PfnyJFHZl9p7QvDMjaFa8F6btq3aPqWC
EBiqSDMjfatA7K5di0UJC8UetsqcBkRPKkR2QvgjwQFWv179tXTUTVsZt61to4dS4AwZM2cjaGHn
BDTb5tgXRnNU87A9EoCYSOv1yg74SL+olWLYp7VR3EWGEt+xrZ7PZUVew39Ep4jXpuWhBekFvrqs
TFFvfzbTURm6NbaG5VlWAQcgD2EaL5+DRL0fMY87w9qc6uKOOEx5B1zsvhCId8gqHXvXU+mK3UeH
uVeCgemGbxusPgcikA5Lv9eUvewH2Hq4DiX29fOo8gC3ZBdAqCRtzTeTdbVVN0sQdiYyLr/XJaGz
VBH1OcseaHeNoF0iAtpm3J+Noft5YG93dYysv/ml3mBtgJROT0Lr9/5qaaFiYdySJ9VOn9UJ1mon
H4SRHFTWJ/mI9VRgXtiLbAqt9C4Rnp4PpQdwKi/65kYWLTePZw+4aR0OUfvgVn5y0EpiiZnft7w5
GueKB8IygX7TLDN7OPaCyVdeOlZuvfQB6+1lMUrcaAuxwVh9DOx7/S1ehQTN5o+tElTnYvWjq/wo
xy2eyboYR/lJfYhl4+Q5PgEJuvdtme7YTitLWQxhnh57V3tMS4XvIcRZL9X6Xo6jciWhjKq8lQOZ
GaC+MnO9jWxtInM5gumFVZPkV3kwk7LaxBWPFlJZQbBsrRytiz6tl7IZRHN+5QPDXYUHM7P43CcN
pwDUFUmtz3HiehzYD2RbghTapmn08EyIPdjk/ZBcSMHPyIGiuCJRZ69yP+zuYiQ1VzWqCvdjVVpL
D/bNA2uvaun3VvLUEH3juTP752BCz85OTPtLNpjZIlHa/KtRFe+YykKXrLJnp4vSt6HIoA1G+vds
AsieOPmPZmBFkZJTIcORLztRMHFM4uINrGgW1S3RKiC5KSo0hhUBP8CamOVOR+8p3wbkQt5JRBz0
Ziq/J5V9tUH4fwv76MXJgupVsCdg9Va7Lxq520UcJeMmLHysUVy1vGImj65mYjMFzYbLss6PCyiV
k8LipyvLq2xQfdVmkvCKtSzKhiokOBT5icJyh6E++hX+sLaAmK1ksZkHyG3NWXeDg6LeH5+B13MO
fJo8mtmXebCcKltsFF1FhXjuI8d3yQluh9LsPr6qbMhqr91mNTkt2UWOPygCnH8XkO/PS/BsMNJ3
UxdjF0kK9IxbULprSzPCErQIjjxmyrpRhugeEYNwWalm8zVNlJNmFr1Pjvg6OV7wo0zNVwDe7nNv
aQ4WyA202d5OiKq45UHJcv1ga72zYfPa8fynGnlxvfvSe90XM0fKJTDXsAf4D5ri6ZrZhfUyWFq+
9P1+unPVMN+4VorcTlp3N6D7nS2uzd4ZW9N6pZexeAJRGCGYFFxKEd9lk6ad9CJFaEG3elIT5ALb
OChP3Dgkivw8PsVsnbY6WgvHODaSbVuikpJkJLjSuB+Psak3Wz0DVZAZJP9bQ02PajtqW5Rt/KPq
ataWB8W+jWOIADkTLk/ZTQboZFtA7d/pZhRcWY2wpFNt681PbtCVsL437MMXdeOPd7JraE4KUZnf
uw5d/UtXHZrzncDje9s1JrNvG9+Dnopu8T7b9h7apqgtE86QdQQ8t11Z9MG6xy50VVSCrJ/XX1Ot
xlk58qa1Fk79VR6wl7WXOnISG1lU535qBxPX1wtzWzC1YdwdEctG1cffa2E5fFwXRASVHc2rbkiC
f59w80Ooikg/WP9LU7jI3sBTYjfo7HJcVMBY9pCB4SVcdVSFV4B2hrWs63PHu7K6B6OP4iY5IfrJ
OrvXV/2IPJMs9YGXnpAo28mSHAh+mruLcM8DzswY8mAapodxM8/QZx14zopUrqXt2z/6kf9YaUjb
nWVV4ToZkm7VLq+wUB+SpFkJrQddQQCl2SiRwf8ddpDBGjYifExliollafXZ5rUAEGCuJDYZLz/K
dVkhwEcc96OnLCKcT6hpPnwOIRty02/OFil1NKcdZGD6+qx6o9jJwH2mJHwJbsz/Q6VvWmKnqIT4
5YWyozzIBniopIPni6epAD4eu9benzegZVDpp474z9lPS2AtqAZ+JWpYk+Qx84tWIFRhTvBx8paE
o25n75mWu9fQh3jjlsTTZX1qu/fIfYh7d17uliW0GCVo6Z/lh7xAFcoccZv2xqxcy/o2YEfUt8Uz
WRwbcaIBe9WI1GVqYjmrBr1yqG3upoU8bUacS7OhQ8rcVA6yqopiWmX541TWfrZ3LsS1JFV+/FIv
i7/UmZqj7tMyXvcOMVR8r8ZDoI0/D0LU17Dlb50M8OJpYJtf1AjygSji4itJu++mUVivip09Nara
7A1LN7aOGgVrN9VR/UAD/snIVdJnMDwyzWE+9VV0maokfMbxElNjJkxQGcq61seDg8qWN0b6ClQ4
8182nMayTN/HAlHPtta++GYtQJDmDjv2Xrnpn3ea2iErKkjdL0Sv+zsvzdhaN1C7HC19LVz1BX9y
5Q7B7PyQacgMhvYEIGFoN2VaJM+dIIk2Kom6UaBwfbW8JQOk6/a5q/ziRi2rZCMgiO3z1k+fnHHc
E4zMXtVez2E9ed4hDbrozjP8H/LjJs3hf7Ac8rOdp93J88kyDPMF8/cAQUlOKwIbmFm+sUVO8luE
JOlRHvRsaI+l0QKvNR0kDhR26SUAyaOuhcawkH3gcs6nwLThwBmHn8U/hpDd06J4TtMk330OnejA
gg2la9ZtCTVgGKY9ui3uSZayGAKa3SF7L4tRBYoFeOq+d+qTTUKw2ddEQECHiXCZl0r1PHbkVaPM
KF/sibx1OCT1a56kz8A8+jcsmo8t69H3urOgZGU+Dvb5tMgdaAILhY38HI52ffgt6QBCxvGNmW6f
whNv4CnP4nK5XaIwp6nFIsRaeiuLnw1xoqT4IIOz7Ah3n8MnpcNGXEeQ+taxgtLd1AUQ336w6n2g
tzeyJA+yizn3k8VyZhcZvU+8rLGv4SCUfebA60phqbNL7xBR0CBfrcK5WfapFE8sk4SYaGWa9OG1
+saWXrn5uERTk2Wl+eb5ozP/TycVZwmzMu0rhCEG+eMzPq7vvbTizuIzaiAFh6Fo+s2yAYd958dp
dufNW45QVGB1/qhz6rZZxYTAgO4gCQdzRbtUwnFuSy2qbuGyPLMnNh8EtCr0xqxLUdtIykbgyW1u
xFvZaKJqvwIHUuxEAU6w6fRim9ngXZNG9x9DL7fXRYc4ghYN8Kigd2Ke00F1G1LrYUpA2bi5r7xv
yK9571nHklSvGvMhZaw1ANn4djD1YFVECQQikAL3RDPXA2NddFM376fKI3Bqa+wwIdmxN0fUXTea
aCFbbZ1M59jY3i3peQRGwzA5FbVVnWwQa6TQq/Bbaac3VRaZT5Ve2HAqfORApjR8LhQCCHMH+69X
kkutCao7wTfwIh9XWsxYy2KstQu5JSLudpk89AkMJQQ8w2vkeehGqU1OiiSxt/1oaYeIdwRwmLQl
ox3lt8xvzXZMhX0y+H3Wdhzr1zzB/i4Uiv0wzJJF6PEuytJwtnXrTeMinT0YWntUj6Q6EwKXqG7N
VRkI/mMxHz76NZWR422h/LxCtjTjiENyb3hYEEJuJ8e9BpHY3ll6G9wXFpoVIUJva1mUBzoYttXe
sbKfWUAID312kHV0UA3CgURA+r3ntgbOtJ1/sLKkOvZBn67jNGmetDB6k//Vqv4jNPvge8S9SjB9
xOhivsZBquhgzNckNjGFKjLqp0mf0we9925kH9dkbqIuNCf9eU1pgUuJk+wApco9qM3oHkh5kt/q
NRISZZT5m5h3Q4UbNk2ZbPr1lEWwvlLacJMMZdpiUmDA48NVd1Hz16PyjI/66CPCsDCFwzGbKz4P
TRJiAAzq9WGCSLtuBxzX63DQb/NMi9ehGSnPkOTPPXfhdzPsLkbd68/wFjLS4vW/dPXS9iyXrkYw
XAo3/Nn1l1GNSeCxnpcxYcRXrcr0R+FVxYPf/akQdq9qZ2kfLar7p5Zfryncot/WlQcIZSo7nMVr
MfCOhfFPQlQYa3kaqwgChPOhcCMUJp2zQLfrUMXzfk2eZmjQKniq/rVWllGGr24mnZC1Oyo3mekf
oIwY24RU8Q1ZeeVG1kN8J3gqK9V0cNBFnnuT9HOzhezVWmpr7mSHWtbKU3koHZNcmd1GiwLljJ/9
Zcuo+l9btwoOI/P8xefR2CUDgTk1LbOLl6nZRZ6xCn1qSKbefNYPnq/uHJ3Evbz0r31Bm/7s26Dd
u0DjoEV22PGP8mAi9Ml9lBpru0zRLmlauN/y9LNPPZLu+LWPbLaEiVhLh7FMCMzQf1AQfz9kWSOI
T8+nmgLiS57JQ+3z7gKeFCw+6zrNGcvjZzm2pngTpeiYyYuhOKLU9Ms4hCtJ0tS1xXTlkCP70xgs
nOxlNg4CfE0BVwu5vs4NLwgZZBdfBNmlTEYbjrinr9xRS//csGs6BPw+awtdt1dkWvWVvFAekFbO
LvWumnvKiroHH2ax5NjC00hxmnmeSDceMUMoF7IIlSnf1jpKS7KoGVBGFbiat7IYWuGKF6T2ULia
dolT40FW9yHarY2Bh1w0ZuNzrZLqZQth72WrYoozTprTFaNs477Opo+h3cRoD33UFugpcREZj3GN
rhD70flrqQlqgrmp6KceX6VnzcOZ5F+/rTF/W5ZhwYZM0vD8+W3lkDHfNq0RaC5h6W+lEnrK62LT
5D646Fks/UMdfdZT/yyWdQATzQVCI1tlwzQkzOyynIjsJVGTbCdLY1oemCqh+CTq2o1Y60ILDMML
2m7DqiaevR5qewTKFKRLD6GCU85SCOskzyT9UCGfJXt/XGjrAdjp0pl9PcKLqdThBbyZz9aiv8b4
X9wiIH9olcF5FhofP7oDrCPXvZRd/FjP1ZkLz6aKSac3bew8D40eLQnEh7eytbEiPDHG+MlXQU83
BhY7Q684zxWksU1WRcNGXqVpPeHINopOrpK4T1N0Kz/SUTpxi9IrGcD5o7woIpFbZcpWFsd4fJnw
nUXDqi4eat9by490G3Jj6oTzddsl2pMBaywOnWOT6GQ8hIBcjJHVEads+9iXJrmXSLU8cKHG/Tgm
BnJDfzQPChiGz0umaRqZRJHYN3m16iask6C794O2u8doidBhAjjU8ykieYOBTD++fvZQW++xj/Tk
KPvjelJv9Q6ipSxW84BzFnceS17TV6m5RFPE3bq6uW3asToPGXx7FgBA7SuFp1Ugktnqlv89uLZB
l3/HwykFJ+jPXgMGbNupcSD699GjadXfXF3JvseeBvzFKr/omlmuG5QJb4lGWsdiUks8kFz7a6SU
K9m1dMjzab1w7qYEb7hRhLxJzKq/mwq3W8jPsyApJp1VvnoFUEWlHFiMKbF5qCFVrvPQcp4BDhxl
1ybSXjpHwEHULJUvRURH/g2515dLm33U739DzB7q42/IU9ZU8m+oYA09hln5Dfhut/HK2NgkIp52
gAPSlYawx6MsdlWcrbRAaI9GU/9snVxf/1NRxFq5I2mUbmA7kyfRlehJ4JO+EqOoToDh+32pxvUO
2WR0RJUwWdno5n0Zx+4ZCLTxw6kPdaJM703JNIEIeQShnKsn16tONfHMvEVwodez1z4tgy16WSny
d0lf3BKZwzJqPvul2CLyjM2w0SzZB9C7LPsRdgQ20F6TWqdE1dfeoIS3pI2cZULcdS3rS0cDCwTR
ObvVzXydNz2WEX7LFbobYvziDs7HAP1etw1ctdTZXs+2xa1hgAWdS2Xkg+LJq/GjsasCdV1VHYoE
c4PsIlvdTssPJBBQ0Y9IUKEEtkkq3zwaxDeP1nyQxSDprcOEuaQsyXrZQ03JH5H0sVGmziKo7/O1
fY7HUWCmmwDXm6UUYIfp+lgg9H8f+gAmaxWchRRCt6f60XKd+J50evBRXyT2slW1+itqG7DNu++o
jfMOA/5y9QvD2/lIB22dIMnu454kR6OI7rveiyUC0O2rQLVphYyjekI6FQe0Ngk3Q6nUT5VQH/0q
7pHUwShrzNxnM8JDJVLt+LYtyh4PEH1EtX/0L+wxIGNn/hVaeX+ra411NeeDoYFbNPPrGIXWrCjW
HoFgHuD/gbWsjLjaaxPLis/+bV2HG9GwZZN18rIuAIU/hm26lUXZIMLqHdl68+azmw2Syq7z9Ax5
07ompVefnU5ZfnZAWYalWTS+fQ5T63a5bSZIffIi2dC24bCKk8CDcsFAsk5tsgGz6zDdy2KXe9Ym
CwvQEAJvHNc3nx22dIfeBQQgi/U4BmuUasROFu04f2xId10gU3n3MNQ3ddOaz8XoQ2Bz79QhMo6k
LpDg98UPYFhiG1UFWxpZJw9hmNW3cK6gLdNXTLm+8aaq2Ddd9gIWGOq562krVTjRXT9m5sXQvrXE
FiDOYFexR8YMyuvcmFd5fCeMUKwE2aG1rPto8IoXfdTUgywhpWhe3Oyb7C5rQlMVexatfx4nSnIB
KqJR1pXddRBJm/rFh0P1MQabC+Da5fQC+cVZVi6Z6YjUvzpPQCF6r/efJc/7KMm5akDl4rOt+0vp
j+vkJPdHT3kdOaf+XuvJVc8T4B89Pz5vbpsFd/7Nde7gg370+73fj/ERZmN8NGPvrk3HboccS3z8
rJdnH3XlQMKsB9lA98/qrGKmX8hyPXVviQ8wH3+Go5ea+VGeyUNdjmiqaEmLgdjvDZ4qwuFPZcMO
d7nw05uox4fyY5jPEbpaGddqNGv3zePLgxyLRUG3+O1v//XP/3kb/tt/zy95Mvp59jfYipccPa36
H79Z6m9/Kz6q99//8ZsNutG1XMPRdCEgkZqqRfvb612Y+fRW/1cmmsCLhsJ9E5FmWl8Hb4CvMG+9
ulVVNuLRBNf9OEJA41xu1oiLucNZs2KY4kAvXrx5yRzMy+h0XlBDM3twCf3dxHKtnWldxwsGeK3s
Ig9OWjrLrALvWy6UsHdZqGASkGz8KDZO1WTqH4d0Uk8GU+sNuWF+a9SSjBOo/GKrqH67+OwnG8i5
YaCZh0gmFyFBUTPblZnTH80sHY7yTP/jbO6BckrGMg7cacDW5Ohp6r4J2/xahEBpPWP8U8nNxN4M
3HHzn3950/31l7cN3bIMxzV1x9Z0x/nrLx+aIzg+P7S/V9i4Hi0tzU99K5IT7hbzOeztmvzGXFOu
zRFnMmAbA9Ih8+FndVS5yAaWtXdUSG6uUkOYCN4M9dUN7QoJBeoGzzKBk4ougNX3e7loq7cyqVrc
Z4KnErj+OSQb/iS0pyRu2kcd0tRdDJZb1jptEx1VD4qhLCYqSZVBVxDPn68x4R6s/aSuIO+35hNY
i2Q52VlykK1ZHv9p/KH40/iKLvZ9W0G09FRcTz2vQayj7o5En//zD+3q//JDW6rgPrcNR4XyZRh/
/aFbJ3NYsPrZOxGRHr0Yfj/5C/upy49qImUBsQ+1PPkbfzb3ObKodZbdfPQL6hamMDqiN4ExVbeE
deDDxtxwqTW2mGbOlZ0z44flqecZ86mt/exVmNZ7V7LuKv3C3aNZpa87p5lem2Yx1sTDJwxiNiLV
2n2bGs6D6akX2Z6yyyFirhUwOT3rVCFvvKw7Z3r16vhhIMb8wBzwy4AJ8IM74eoADZdDgm7pZA6X
zraD27YvjrKESOB4+VnfXfB5RoGvKzJv0ekoPwJz0Vee8dmFSxsj+7hUU4xqNbE+2eURKI8A6RAk
7MPhTnjlwzioKgZvHbEkp5n/Fl/5YtvrsTXFi0D9fwdYyPooWmN4yuCw3usOJkFhbqYYpnL1vxt1
vrzS0UKQt8Z//WX6q+V0+JYXYxX6QfNL8Z8Pecq//5mv+aPPX6/45zF8q/IakMB/7LV9z0+v6Xv9
a6e/jMyn//x2q9fm9S+FddaEzXht36vx7r1uk+b3aXzu+X/b+Ld3OcrDWLz/47dX9LMIs2LOGr41
v/1smqd9nTS/+aenaP6En83zn/CP3x7eh9f631zx/lo3//hNcfW/Ey50HGGppqYbkMZ++1v/LptU
Yf3d0oGvC0fVgC5pTGsZ8mcBn2r9nZeN4To8ja4qVJN3TQ1ThybN/Lujm6bhGAKOouMK67ff//qf
L7GP/7Z//1IjZ/vX15qpouxiaI5rawZfSDe0efL902tNNAqI1zwX+/8PfPt/DnwbkOa1IPepS6ws
OkRgb3LE7G/CBDlbcpQg7zTfX4Ku0Y4p6NeDHQEAmUvGUGLQNp+plYXTrBBHGAcqRtAADLM8dLd5
jGHVQjPqW2Ei3FArurUah2l2LnaVM/kD/+Lpk38hMbfN4KrfTqMeoUuI8JNrloJYDz6/TooDuyy2
uQfn01jEInQ3usa6PjRD48Huau0mtzsDhFMXHNkSPPtI4Z2F6xcbvGC7pa043lkeKmdUzoWW33f6
txSJk5032Q1MicRivwkBhWC7ti2MlDqSV2vFA94YhSAGlnpaQKiLa3RPzVz3MaBSA8R74HTb3N4A
rjBh7DPbvq1I8QfKUBxM/EFu3T6vsITxilUIp/4yIF5+CpE9S8cW6m4TtO2yEtqwTfrs4lpCAcM8
tvf1GAKJ9XGfbW2zuc8q07iqApWmfWCo1aNQcg4COPzEHmYuaGZFPjDvLjbSgWofWY8d7uEs68Mv
IrGTgy66CU5mHX2ZsJXFptTEHqjWvwygUB48vXnqvLz7hioWaGFsKq6d5ak3eF0O6wDU3nJoRXsY
AXPinay8l5YCcnMoMHJTMQwCdwNF3Ec4NyN9p1n6CdpDc7JED7y80u4HJR+/O2XKqr5oIY7x2gKh
ELzkPdjWxN1WsZECPRmsu6CPo6+qpyqLXs2d+xHq7doXdrCpezYM2EVP+yRq/B0uUcF18uDwh7Fj
fgUzvC+62PvWadAplOHsDk3/WNv5tAuCQQForNdfkDyCn2VpZ3NeM4u+0reDArjEHXv/KY4dY1Ok
OUSJwfWf0lgHoGX6AtkVWt1e26pw75cRQgW7uGjHZ7tWn8dYyS+1AXF34D2/dzzTBzVcs+V/VdTC
uwOMruN1WR5wa3RPNXxdZGYtd5sMIWqOqgZaGobjQ4C8Gipfxjqp0QYoIzizjlfV0Bi0R1czsG1P
/NdUCctF5RvTJVfFeAxAtC+1dMAsg4ftUOKMdzOg8DUzN4f7HNms+0zTdq3J8q4n3LcB0jjcI+Q9
rZtwVNeyh11XLnHwGko5odjOTsdrXNnD1TSa/ohr2c1nFf+XmMqK8ICLqFjUQ1Y8iwLz7wnJ1rUs
jqM2LIoA3kRKZq3qu+TZVFEeQF/1ak5t/DjmcKziHr1UZyK0GWQPKPWc2Ev7Z1ka/N4nQpb4u5hn
YhgH54EZCG5YOvq3YxiL51TALSZtw6qlby+V6T6ZQl3ZwkruEGBKrk2eoUVJZNVgy4zAQJIeDUwU
jkrcoRTToqjusw9aFIMeHjztwdD0/iYPMRrNEbm5L2Y/CRwOyvfABTEWESItbQRflcJdTlhgH8ms
VWf+/9CL7LpgCw8v2wk3f/INpb5XMjU9IMEkVliQkOAuinBXWPrZF1343XFUHB6F8jZsWtXaAy4c
nxX8725aNyEpPxdXeRcYq6ottX1VG/aXhLsKnGn8jFChe7AnMH9jmjpfejBhS8HttQh7iBO25edf
2jWvfETUQVodkhDxM7VofnQKzxPxTHzl0u4J3SYF1S4VA4nOMzeuC5wBvXDvmqlmDntBz1Ejtu2V
05XGBWsc0IS4rJ3YieWL1k2zVddW3s4yguIJYEi4TO0mPAzolXhwus/9BMsw8G3/hq8cPdpmgmNs
Mn7RcAHcqKjD3Kcib68OUqCIzwT3ZW8wV3tWQcJgVmaMEFHEv+qCqJrCYx61zxUS11GYZzcWudLH
oWbfYdhZvS/KMGRfC9InFPxFshVdZfzlgMKn0973BdBTi8DoxbSQifSn9vBRNxezLsrXRSqevGJq
js58kGc9IelF35nY00CHJwitdQd5BvMeHb2pUFdp4IFv84GdDxnTk6hqKJAhPJtQ0wrcOaFmpG5a
kozqd2hE/FAFzt5uRyYnMfR8gRY5r0EruQkzz9+oTorkPD8C94+D+kDqLrnxiU+ULwgkIMwdYgac
iHaP79BmRBNpC8cWeH8FtqCA86MCDzppN0VcXQC4pFeFWXbR+jEYIOtdnUg4GrwUtqkgeR9rdYk2
WoGacSjuey+MgHF7kGN1ZH1shzxHHhd7XS9fZp881e+0NQ7m/c7sq29MwhPCpYp79kcDumHePqPr
GB07A0mn0l0abdEubZP3QxvP1PnxPuwSkCcd9D29afhYmFO2YTQ3uv0G+OBhikpmVMB3Cju5uhqu
qgnbt67KHx75hbatIAxagrB0o16UZtaU14iODuMevVk447YabhrFLGG+ROXOiWwoqEb9ZXJTlChb
uDAiQbIbWj/CmOgIBQFQSbd482u00Hlan5QGVD5PDVt89LB8KJCh+6SX2puaKsfGFidFeOjaGi9O
EWxxg7m2OV5xSFG82y3QO4BcaHSG1qOPBlJsm9va8qwtzEbBn/4O5tRamGSl22Z4Nr3ircstSNuT
f2CpYes9EnQjasOIYPZBcMWgu10g89aLbo3sHhL/CDNm3zHx4GZu2qVbFfXWb71uKSp122jGZuxH
SNyJWUPA9N+0GFKWSM0rkgpor7yFUfVlMszVlHRQygkV9CFmT2pyU/ZItEym+pw34t6z47u8dUHJ
QqK2xY+e3W4/PnkoqRRavCp8c+dpyg2KamdvUm4q8qzcTeuJ9d/UXYbaQXUqHblZlbtOV17jvr4K
H+OhuF1FirXDL3oXMxPPulQPxLD8Za6AQowJfy6CFlU3mKq5P0BNTO4yu8fpe0pXk6OiHQScnKef
2JpjvVk9CkuOxiNZRftSM+uFjnzM0OMdYOGxXMJ59I3yMbeBsLu86/WbsCjPpQ/UvwrqW9ZPMZlN
1I7QBR3U4aRlPWKcRl+vqg7hfVNbuOx9t4Frn2sXVb5KX2Z2Rqq75Gzmm4SCCSZFOgNzgVPidi82
KU1USt6IPRVbwn0Pgudx1VQIRRq2vkuxr+iLEgmBkgfRhXnGRowctjte1LEXfH0Y1g1ULhSKO5Qj
2vsxTg8p6qmLzBHVctQLpAcqdcOtHixakGArHJafRK6fYgFScXAhEQPYfplKWIg1oZ2mhobohtF6
crWBhVz3BKvhpZ7HIZtD5Dc56a3XY0IUozIZvJcGz4iuwIXG7n1RtzXOm4926n61HUB8znfeABev
qviqBYoGJRoBtfPDScdvhqWhnAsdRGRphbNme4lrJEnGxFqF2Jl3uvM0qsZ7Z/XvIwqkRvFe14ZY
pnl6a2TB3kRYjps2eAvM8Nr0iL/luM+ruZXf2sHI6wt+u+Bd1CFSjPiiSy4GHTNz2IHBOLJg/oJs
+7Pfmne1ZZ2cwr0m2njJc4LvYzq8CKc9wiXE10M5sDTSEFAJvgeqDmGQGzDFIhH0Xr3p2ghMTmGd
q9g6tNOIdMTCAswPe3WVOzXADOyk+v9N2HktN65sW/aLEAGTcK+EoRMpL5X0gpBKKnib8F/fg9y3
j05X745+UdCTIoE0a805ZldxkKyYsqAybCZluoj97kjQfDdVms7Mv5ZSkcA8rzWMweEmlmLXQioO
ZJp6BF9nXXk3jqRGD6vtrTHICRpst7GF1KenFd+Re4ijAnvhhL7MeReXZJV2Xb8HByR9R86htM5K
mQVkYkYIW1Ia4kh2dxAjbuWFOmxp452zwA8uuncUTHvMmVkoRhjhhZRhNadQ58eZgAUoulYa+5po
1d3SmnSd64+6soa9sGeYfqpintnvhyJuOtYbtc5qCWOY5vAduOuMHwB2wOLK5M7uoqe07v7kizRA
0sLlMIowonn7O37IHp3BeLQg4T/ltfEaRUztsWwUX4mmw2jKMmSVJfemyyFVucO8W/XqlviVVy0R
KPk6qH5RuuRhPgV4kVu2cjtXmU6yzdQHpXhKDWelP9AIggwuRvvxlp2fwP3MaBKTzgVCOCUBM3FD
zQLV0I7kaFNtxwAjLODWaR2YTnVL5FIWju4gfTWyjzm/GkKWUJN9ssemgMVRLW4VZdL91nRuJwSj
uxj8v5W5GYsWzMKN2q8+Bkfk9Mr8bnVgrdgnUlymIbU6hBx0Zv6WZrV+6Ersa5gwoPaC8GkKxfEn
FyN9Y4A71UusT1rf/oI2HPadEyw43h7zkhABSoQfugG9Lq4Z+95NRReeQz1y1zvsmy1+/E1rqOhP
EWAmSxSyrcVW3DkPFpmxm7gzqAFbTJddoYOmIcWid26lWd0vEQO8XagI85QxoLPpHF3lODG9OqXb
Yw4VbNAhM8EhWfAaw67p3PQX5His3eZ0mir1DyHyBVNZWsGnh3OptYKNdYxAdSBEpLPG5kCAIG7O
n+vXGw3XAgFMQM/19qkkrtSSy//9uOvdmZoe2I212+tTO3owNWXo/V8veb1TjVgRilm9ub7k9abp
QsJrbejEBPFA8Yyro2oviN7LmmEZlZlh7qeuPmfYfVATfCcli9l+UX9R8DjBIVRUNATog2vgK5Cc
9/Bl5Sbt8YsN1i/Uc595s37b2fLdQmzYDEvkSxc/wzR9r3nESACDj0kMATVArwsM9ZIra+rwBleh
f0N2ZU+Z+F2jnYiOwsP0ta61HRYFs8BoajdtY/kirSrE9wZIA5zXnnRoY5Z13x/yyx+C4P/nEjg3
kNVTa3v6YA+7YVL9653XP0nflyFI8+c2n2Es6elHmRTWQQXxPk6CqKKGWIUZtBwZFu4mq10oVwLq
g1aV8tDqw8x07ZBXdL3esMc/NMMu74v7mjbjVhKXi1OzhoqBjXJxk+SQW0UVGCars1VHNi3WJFxt
YpvaFdp3lWTvq4PdejRiwlpGgxTGyx/9P5cs6n8spWJO4rnMj0Ar8z3sOVJjsseiBDAsjbNim1+6
hflUfex1mBETip8cWDaiJNfsficyerbTeZekfOHzGR7VBMxnMtRAV6qD0AZ8bOvJ0KYan5d+E2NF
FnS/9EH10xom/kyA9wB8mE0PxwabFM/lw0Y1iHTZ6EEpLtaP9H5sjPFw6VNZdtC7CvTOmJnBrs7p
7H41i7NPZbS5LBHgqpDeAALOLe4HzTzaVXfo23vSUU9N1Z6VNA5dPOSaqrz30eRjemWJT5cIelU7
JO/aqp6MFnSmXInlwjtHNaXrKTaodw7BN37yUEE+29ENObuzjpkXcshahGiIjmNIzDusB6W5IdFk
C+wGenirMe/rtyQQ3+bxjIU+A33YVdMWlR8QiBTEPRCUBKBW8VTTr76IdkA1UgR7WiBSb4QevaKa
3pI0w/4CkLR+K0isAJfTf0YOBsQui0gJabAGZntDJbRCGM2fvAG0XCgH4l8kyQjDwbSoCDhEJo+z
W58bBv4NPD7PdOq9XgF8L5qx2UuzDGanCRTSc9oyIv8UaIgq8lv6qbVXN7eLgI/diTc6To8KGhOP
qQmI1R3alIplENL+xASCRRUb2mYPSWFlfSmzcKrL1wgeAZw+dJ7kZXhdgptdbAdYW5uxZRfAgoND
Xw6bpntcWe6TCNnr4O7oXkqxPINeZRxB/oN66C2h7OCsqD4dcDad/I3J6tCLHI87QuOsLh0fxzKV
yWXy9ekk8oLWLLAxQ3JwVkDkxNTseutiv0QEsqmj5AuX/XBOBatHqF1zzjRWOO4rptsOlt7wlKUj
W5lhpUY0/WqL1Mv64nuCyKGJZYvJ9Xfvti7Cs7wOTd1mZIimfbk+Fnqn++6FCSUgDZqq8uzYoOhF
Uh+SZQBAOphHNd0WRfpQ2uptrMzQKZb7EbnSXut/CSF3Sv862OnBSIAjDO1eLcRDVi21p9raedIG
wj/alNiJ0SQayjgpWhSQxnFbt2gkyuhURJJ4ImMxqKGcZTF+t2v6Fmd3htZisRCNXzUlILbKMsLJ
YkTDjBDixLpxQY++DU39W7PyvSGVmxm8SRS/OJyIxsgqxDFar8EWprkzHA+WIha22Vaqr8LMjqjw
HmMdL0IxMUfnRxI1PdnZj2XW7UVff+QtCm01hb5TG67c9Pnwlgg32YK++Ywy4jlsh+QlBABPSZIT
etv8SRgo9LX90yitp0b9faEy5tgaoVuRTQnzc03nz4hBQdPKP46rnfqhOSy2/b5kzfuwuuwxgckL
kLINdO/NqNVlOGkMK/maE16z0d86nHw7d12fpKM9EgcgIhFwdj3X6nQP9PC9iS6tw5TUogkMLR9w
PTnzvHOX56FEOxcv9QHOIAdLU/3pCctQoTrgDjOeO6YAkpNuhQvkXR3qjbZUML7sENk60TuQe5j6
Qqpt94U2k27yW2cKw37qcQS/Gdp5YPUG8+lcr9O+J/UzG9cHS7AoW6kU4wh0THyrU34n6omoSODo
c18epIni2iWLXgMulBr2Y5tZ6IqWvWlMUE+AXYtJe5tU9yEB9U5cGc4D1oZqrBPh0ZKwZBf8u+RI
8W3nGfWQhRU0pDWQw95az/eXr3gomye3cBvPYkTIUQ7rffJbYV/mL03NMueSGvaG6p6asqzI54S9
LzP3WZ+102RxpdLWoFs7Rs9yNUlyLu8csmSluZxEmrgbBBK/sNC/GTjd2Vq5vrPmL11MjPv0DLwD
4gs5M9cTqS849Js/LD6ey9SugxiCU4ZiOmidu9Zqjc20uFTb4eB6tqqx/0AwTPT8q41JAXwDa3YF
4CwVKabJfD3pGvsiK7+hPcZrjZvCuLidJ8xWOiaHbTKonxEIFS1P7mBwfha2wyDvtnexRqifLqdg
qRvOSp0vEB9D4Fy22zWQEbWOtRurufAVc/fMr78fqyr1nJhyiDKrANcEZSP8z/we5o4cm9KzINL4
kflstmhLTAhmtgZ/hgLHOP1hjfsyFI8mrI0wXRw/mqza59gqNpGBLhDewoUw6ij+MCcx68jlEHXk
irDp+2NOlgrwwAnzeXmIG96/GMYhbAbBhKrrn6VjtRs5HbLFjE7mMDxPtMFLqbZnFIzkn8gU5Jl6
1EHwguZno+1O0LAAylJyZV0qKT6pzgUnLzE6ekRh1GECR4DzFLZuqmtvq/aB1vQFDSwxi8CSgNIw
QrbyDRLDh2UQIOngBrXKkZwMssagjpbgjTs+HlQh5I8q4NCIuZUwDeruugDWtQKS7aXttTbkeFuE
1gDMvjMJoRmLQSPgkNWEljlEEPQJ7sEkvrOVBLvLgl9IxHhD+8QJJ9wnUAWS5w7FNiNWF3Z4rFd1
wcXf/x5aR2xmsS6cc/GtXbj3UqdK2huPfTu/NoZ7UZfwYVvlFxVbU4XYNid1tSsVSpRg+JlnmdAu
8PM0WSBLQqFhm/dnvdCGu5E9K30+mvjIRXubiQAsSUB93d1HKQhNib0dNSpwE68yyPK5VFOYNr6g
4QWitPnhkjwP1ga+nWY/bCzZj2Gi1y+JGIK65wOMiWpvxo6q8uoOgVbW8Y0CW3ZwOcS1mjKLPsat
35bGFkiDGfZEJbC8eY5XdrlyVVCMXoipBYSwpP9ddiLsCciAwZEC2tew4kQRwRtGfdb64QXo2EwG
zO1cBvy8hBNTTyJd6FapE8MfoCKyT3E3RZc/2+slItVnsTSIM2rj+TiqOlXauCbcqUQ6mUEFe8Fc
BpBlil08zUTMuPJDrFZL1MBwIGzjVM3AVYWDShfWGuU1GTI8Lzj32afTgzo48pKdPD+peXOyY8Y8
l/xaJU8IEnCbD6HTTkpiaKczRazx22lUMjvYN2mZvpm08nmecpAE7cXTn2SA/hsi99Q1qBHGLrX8
rpTWDBVphII6v9a8wNgDDpraFPPS9LM5zrIcD86okr6wTUwAYGVO8PPifBMiQf2fvl5FuVpRLiNA
KWCvTAEfDdlxW3abcSwtaE/EGDbYHCvdfbVmvvEOv081LOAp+sDVusTrjeEiWlUDKe17NrRPSTR9
QKCyscCBCETDs+1V460jDnMb9cTRjHP3DoSV7mQ6ZH4yC1LuBsnkpN2aNArNSIVW5DDyGQoR4U0a
jjNUXtCBQU43JdAjpnSW7M1O2nB0mg4SX1o4u2aVrNHN2S9HRQKR+pqEyg7GVjfaYEgfZKTlZ5am
+aPMvlpaZoCYsiebgI+NTiUAYjNJBxZFQN5ZpyPgj7S5/FmR72aUkF9msDBWI51gBiI2tW59iRXQ
b1CnVG9ySBeyKmfxB3X+jS9QBcOh3zkDlEVnPsR0XnwKY9w6PyDKXwM7SYCe1kfMWDtoZOsmshzS
LLXOX0qo+w26JrIp1odFupG/aDARAfb1ge6QbkMiwIWmw2LSfI1s417MMWyZlCohKiqfOJ83wBye
O7wM2QDAoiZhsRgj7QjTSavsNhT6wNr2yW5gisAdXw7lWuC/18OUtr51jgrOZDpPxi6zFUBmMRmC
kTEa4TAzyTQWIEAt175TNn9eMjPRuiZB0jVDNhS1stjny3KTTHLalcVaBIWw9hMZrIyG3Z619H09
0OzJpuSkGHQb0mLeE7lAj65Q93GhrTt8fr/x6QjP1qEfuzLCXQyTFHhiWEmWCKKbQ2eE9ibTvvMy
iw35KpVfdWcfiNLOw6bxZVsf1biZPTWmoGJ0jkZGW6YfxovGK8pXxqLaleHSL586qu9TgV6Y7lnh
q+VDGhMR3Cr2KRrymSYtJ0asBnWd5TdVlD5Gw8TCw+GTEaK4acUlII+8ixTAZkZ3ctN3w8MlLRTe
sIsSlE7tWNnFYaywFKUHgrruzIrGAmYmEuid4mEaY/c16g/UcOrGVL6ozkHbtbbFSLbbwjQjXHlL
Au7oK9mYbnm/j2RsGDXH4YK+px0vmjo0xupThXtXy4yc6MRmjIUoQ7ggX1ecnaHHHJhCHxrb2o92
VfpmDxVwFjWQaqiYJDgJy+NZFNvs3+h/sM8MZc6onjkBSdZ0e6Qe1ITM02NpDjjTof1pnxDS5HFo
SMTJO0Dg9rOzqPTcoyK/VTJsAkXY8C/t4jpO9mxLjoooBP0DyiFII/Z5q3tIjoiLV8u7ZVhvDBsb
A82djdrLO3JSaXVgINd0e2R2IFnYHntweyRw8EuT+ZEnqM8qw2vjatgWaaPeO1FMK1Exnlu3fhiT
nkjXFqDuOCI7jtpwFRhFBE3H/ajBNe3cKVip+YeqLHs/qtY7QCdC6astx92JWKkzogKUH3N31gGm
7Bf2cB5uoQswSfkAFPbs/KKgfyyUlwnRqVGz3ZtgM3i6y9RDqOE0ziwKipe8glBNLYiOA6p+Nl8W
RKgN8gZALnVDyDe/5GrMrFyd0goE+ZsbutGvuOBov1XgEHE6Im5Zd1jg7sclJvkoxqWWk7qzMWoL
l0PhnBNXYKFTWe3pVXIqu8I+K7l9jDMT+peRU1ob3lKwWUD3iMNVy4hCBRbe5I3qIDuRnpxLwgRz
qH0bdhSVJ5AS0vkQ5wIk+AQVHFb4Dg89dHiay4qHqUv6vU4lm+mWnDMUQ40cP61aKBtTtJUP8YWx
HbtjpX1pIOO9zIbOUxqqE5TucCq3DkFVU5fsIuWS/pKz/s2HcYungUBolrFDypaKonxrVLpPz7Ly
2dO5npsDZdZyRmxC41i4UPg2LZf5OYqWs1EVNnN2eZwbbQzzgbhppCY7Ycs/MW59Rq0/Aian3/CL
OKNlBFabHgYkMcwDoZ2IzyWdbkm5OuhaFkSLzaPS8bmvs0dSUciRmcDkrNPzwn+jj/37kn70Zg/p
Fx1KgJ3HT0jACUVVFUG94F8leejyM2UPPcEi2xL9j6YNd5HrwkxwiF4xysdczP2mWZNiO9ZwC/s6
/9KTC4/Cqp8i2LTIJt4G2u8bmTMQua38WMmvYCWt2qu9K+KRfndNyGWiv6xjyFDO+1O13eDterG1
+SQXJwphUCS0tEvVq+rSG9LiAzSPzsipH11d/YqsihUta3/Wt87TaG2T0bDCOpvulqU9u25vbVAg
7RDWDAE8iYZ4FV0SFiq/cm3K2XyyAi5Uu70fWnFMbdMNyh74lq1Eh0LTsc3vRroqNArVjEk7eqUx
1YUUK/htwB4ThpX5uQReWzJ5CioaXjqX75YDaKq+TEtOQrKJdA/ZBVk/FHBcy5HIImZMc2Y/2Vj4
9upSftOKI1nZQHgVVzSRqNNVi1scYs04WIRG1BPNLiqaMJRGDjhempEhk2LbHS27pdIh3EcF6wri
C/mFtItNVEHiDJQxHPKGcWEAWgnnMRSglMWmpr2sKrTneBaQGep9p7r5g3PjPGkEbR0lCXXYAyzq
nfGjZXxbRSbv6my9j4e29+qUtOFkPs/rhlOEHZfMO/R2Zr5ZrHXx1PYUrSXY8B5lNjZgkiZAsWxa
4tA8IjdfTUdVf1nSfOgM8PZm/isutWgrANCHjGqj/WBSYN0abp4dkUYR2wZRkN1PjwmqZIDMBdEq
Bg0f1R6hLpnOfm5ec7nO+6ix6oNqtp+1HNtD2RjeEA3wfkCToRwwMI1R8Gk6BZpl3/hxbII0hA24
yCYO2lZsINqcowV8gTYuy61mZzfEBoEFTjt1b5EASOGAana2khHtZy2DsZoM7a4XGojOdFKDngq9
J3O8gfGEY5A/NzX06q+kpMU2t02QWe5WsaIC66JsoPgowYBHnwyrdDub0VlRAIJNaME5ubPzsliP
Wh0ZD6Ko9+5EftMca48pvajdrBJ0ufTRoTYtciaJeR9p7B80h3RAODV4cLRnjQqhKUiVziNV8cg/
0Q4YAT6yhrLj0l1CkkqT5iF8zlob2bX0a6CJC9OibAhru1SzXTUFXSoTP3L6D1kId5sw0lQWXsCl
o0IWJf02N2Zwy4VAs5YXIyBUV+7RgagMJe/4fxuvhEMa0nvvwCjTBuLSwhymkoJb5uy6SVMeio/R
bLVbwseDqfyMyGh4KSLyrwrj0yysoG9IQnCLsaYqHeRgRYZkeig4FPAk9J2vXHe/ih/ZYKu6/lVp
BzdIrSqMbNInC5K7ti3zstp0X1ZcsjB1bck+EHJTrzNTjoepbiDtt/GecYrdFIGhU4b7MTeQ9pVu
tJ0vO86v1Omrs0jTt4Zs9C2ow2OqwCgpZH4oOah3hiMOKsqkvdGytp5qQqq7wDZYPi3x+m6wGZ5t
2q5NlgdqTRcj7X9Feke8Wd6/Sb2DdEMJD8pu/z11TbElaSjx3L6XvksEJLezQB7wBAW2HZYKx+s6
DTI0EZIUKt5zouVcD1cxVpcqow1hHxsGG7sWK9Vh9VVlde9jpXpSsVFt2kuZWNRp4w91/1Smbh/C
NVmoOZmGDwYdyB2D0wjS6EBOJs51mTwTVQl7nSAsr9HB93erUoVqwsiHlqQNYmP56PryD47+BqGU
fVd3qthaaPzDgr4D3rXmBWMw8+VavQwT35swBkLabCwlakuNV1/JCGmmJ3Uc113rl4DACjL0kCFI
EjtoUe0TN575R0VydMu55Cw3y8P1EvUUxJr//9t0du+wbf/zwOXyCj8v07AU8qw26WHfZlXrXR94
fQyOf4R21+vU8Z3F+3nHKG+463o9XSBGe9cn/NfFn9f/5x6cy1J39v/PT/HPh/znHZnvJCy068f+
55YY8ohvwyUqjlZncHxc/pnru//zQa7vBkW2Lnc/b4xRmCXE9aEtMIPun+/vnxe/3vrzKtdLqj13
nA8cpHt3fI8tMRwABtV7LEz6vtfmmmEmbQ7XSxHah38u/dzmrJfIup/rGSIrqmr/eeT1UnwZqX9u
k1HhzVEmMBpz+z+vcL33nyf/vNfP8/56GVO5yHrgGHqaRR09gJGlsW6Ib38+SKsrdCCur/VfF/Fe
dGrw82oVKNwQYN1zXk5szcdcXUJnADWstNXh+idb1or+A3/+uu3n6vVS1ds3dl654V+3X59/ve36
Ij9XV1ah7H1Ipr3e+3PHz5v93HZ9SEEhiwr85aP99VrX2/56metVt2/BB0sTMM5A7+U//8Y//+71
+vWlqqEhtfavl/nnQf/2stfn5Kt7cOXQbK3a6g/Yl3of4vDI7ourdpTSRrv8+euqCseggIr0f9xN
jEy2OmHmXiouavc/T7o+8/rnr9vUGqa+MQuTZJD//Q5/vc3Pc/96q397nOZGfKaf10Jf2B4gsVxv
vj5BNBM9wL9e9L/u/+tNrlf/vltxy2a3ZEPwr1/Bv32uf32Z6wN/Puv1MdfbEhRk+KmM7yEdhIfO
FxmhRgttU009rQ+txFx8R2IH1ujrcDoZL4pJ/Nd6SvTm+Toa1JTwDklW13th5GQTUq7MSebVoUlS
UmTLZhnKZRLLiUQhogvXwZbub3dckCEdzcslqnWdYIttNcGoQeHlfz7rOaUz1SmfoO+oOzfJtqCi
nggQouSoUNK0q4o2okT9RwRs2ETjrdTqk7kycUQDa2a4B3dLM36JKPLzBD2BkfXsPejDUgNsL3Ld
hdSOFkWarkbbUlOxms9PWuOS2NEiiihnEBp9B+FKi9JAx0ZIZtqpBCi86VJikKq1SW4sVFCn+NKH
qYkLnpbyXGpoAWhimz6J0ggCWArTRW8CkffRfdMO+1klfYisOvVeOJa+Wyc+mcV2dbZfWZqwtelz
DQk7Cx3dkXGY9peVGD1wMPTbge/Uh+1KxSa7FbpG+qi2KEGkkO1wqcdgakHovz6DHd9XTXNCpdt4
qYTKP7UHohyKkAVUGpjM7axQbpKYjlSWUHZjx177stovyXBDVYI9Bqj8DZny0o8zbaMadAGiXpAQ
3/Ld4XHeRU6SPMX0ENdGv2QiOtJv2JhLZ7nNx/mPtPlinNF9o6dOe3R0b+IlB/FX8DpVBvS2aeYt
vbMbfSSQGygK+5YueSXEIItYQKoqK4J5NaG6rhtbIbGh12l/K52zTQVpShPov00jJxGwNn5hLTmH
Eo+9V/Tyy07vcPXlF10gz7UoJW8NZVkedDzxmwF4XkfXjZjX/F2ObhLQvi93jUKBoBmSDhy7Nm0F
bl8HjUYAdKr3YnSNu9y5n1O32zmSDz1fIthirAAHteKHJhUzsV2PHqQBIc9RaRtwLvU6O/tE+QPf
dfW7+XQ5gvTM6k9Fsn7TwmaZLGkPtOK9J0bhXOvD77YkwkLn9POQARIYuiCVA8zaeEIlOyPCXUOb
YoJj6G4E/FG/QL5lCKCta66id+4JrqEgSw9H71+xHSPmt4iKqxBeLaTuxQ7vZaEk86t+Hb1hHpdD
N5jo6BQosjK6X7R+s7bOZ1NUYhOr8ccyXvIfgEJMGusyzThRT0iOSQXD3E2+lIvyFTISde15/eW2
BI5YYqcp3zaU1I2eGune0NTSczP1fu0jEnoXTPnJ+LRoDmB292ZwWH0DllPDfOw2kJ5/5602hGvL
wpjCY0Oaz0tyWUGbWQnSjpgQX4wVtRClvlk5pb0JqLyfahrBh1QnSrqvg/phtoQ/uYs9wqZ5lHn7
jJiecPtLUpfbvGn9eKaHVnrAfcEPjy+1GhmekGR140ImbyAn3m7VZnXjxjUxCDhhoYomOzjfKutk
7cHKxIuSURSF114U7JFk2aoE1jcHw9GIedSGnWYguCyK5TV2x48obiHDpvVXtv5a9XxCppb8VtOE
3r3+7LTJ84j74Fil0GQmwqVD1Rrdj34eHJ9y1bwgxsuwL26sSP9TFeipVestm0D2z+srac43Qudh
pTadQAOUmx5MdDAiaekbeROhD6E0RXhikpAwv4IZJBV43JLo9ZTD9tSGir5Qv9yJTMHIDSzfopKI
SYKxW9AIazEda9VAgbWb/JhjwuvqAXVc9jHyJW26BiEMNot9M2PBwqZF5jR7xERlzW7j95H10YA0
UJrRPWoUqG+kxHmXFrI1l75RDQwEChWHoiDqcCARyAXHKy8BuFKWr42pGZ7ZL34BjNGP82n1rU6l
IDPTEUNlH0ileLEy/X6cL8Xp19Gi69umORkCCCJS/atWctyn+m/ZGlQ5OlTuKpnAg13imBlYrpVR
7pE2atJwo6uVLPEvDZXCXKLrnJb6Uc3acysXr6yWm2ag0CkpWOkTHzjRQ3K2BQVcgkJnhdC1VW2g
FtN3rS3hG3bMvjWe9zVJX/wiVW41IXoRyqO9FXuZtu/oqpMqjXkItEmZU9gygC+21odMm6CexV3i
FKUv1GKXaKRfxlHf+8MUof9wpkNPZz22KgFqdNKCS4whyr8R0pZC7wZx34K+ATZiZCi/nZYGXzTO
WyMlcGSZ0CjZ1pau95PQ1q3dl2IL4mBrrtMpT6rnalZDgPAI0RPkIUtbvKUmh5lCepFaZwfwuwlY
l6Z9QAP8VJoFsB04Q6KTT0m3/q5n61Wv0dVQGi6tNrTi+bQ6vp1TcNUkUlbNsk4QL2FgQvmjuGYD
B5P7PEKhQlbZlCq4S1CqvdG1f3fj4slqhpvZMjeZOiFwLXZSFG9kRnlm1stQH1gbGONNsiIiIg8x
UDuKWnmj36VKR9Ix5ycpRGaxY9eN+pAkxDCdLCT29UJqpfm+9PN7LOkJ2gWSUKemTJDS8S3z35Od
PhstYdbt+p3RpB1jg3D1dD8IYuhqxpFCrR8a4hSGlOyMMSeKj+8DbiOClHpNxyDXDEAHJD0IN/6Q
jtzHA7YcqptBRbDjZurtbynk6vfMsJuhR8JQkWzCTMu5JKZNW6mVH108Qn11T1YVuySEEQGmqO1s
ufs3sKyXAhk8qZk2PSa12FMWUW+SlLlZ0Y9tMbBfjhC0C1vfXXTUbRNVG/JrwWT9VkuMR+r0a+BD
7dXmNW3ydqMuxYvbKUdGvse0i5rNMNh89fFZa1gmmPq2z6bdXJNFuZOUkCVfC4MEUokUy9Vmok34
niw0Bge7OafORb3Qy0CVC6Rg9yav68diIP+dphAmFc7eyYm+i2I+gHAyAW92r6hCbnS3vxuIjrOH
6b7p43ezREwwuJShsql4s10X/QFmT0/C+dkYgtrwyrGRC9XaMIi9tp02saKZA/AKN5ySWzEs657Q
kaguz3gDUNtgBsIzw+kyvFo9Zbm1cGbAa/VtAWt9g8uHb1Og5zTK+Km2iu/mYlwp+2JCej08pxTi
d11CVwVBj41rAY8BuvMqHo9It6CSkb6JDcZnyNVDq2xDG1KE0bkE8QIVa4mcVYoUzxetdUNBVzDI
1zJHnerEtgJZHITOaPAl23yNNrRvBnTS7wadxCmJh506C53V8hE9dcMxh5gJDfXGhJ/6QMxkH1n9
ExMcK8l794uwo+FGW3qPRDlz50T9kyIWdnPkzaP53SyLkmKXHd476ZJn4dDVSBfuRTJXUKTp6IoU
dd36yOY5eViEtWgC25j2Gb0+BKllvivX0dk7a/Fqs6hvmMGHsUEHztp4gZmX1dCSSQEV+LHGeLqd
3YzDpU0fNIYfXw6ca1GU0yZsb+K0/mPLlPK4Rrs8h2sinTOCk08N5AXeTsnSG5NQlDoh7d7TELdH
i8ViTJFtdOMzS5BNRgaSnuYvrLVfHIv4HzPW0Efr82+qUjRbnHE+O4DRIrIhc2f4iJuU2dwCPZJR
HrdapNvQdpvJA3mo3ppjSbfJKvINybK2ZxUizOL0zxi6oj+atUY0ojlDEZohp9VTgMd/ZmFF3hWp
Y6tnDXfYUGn2KvmdQW2cnusnJbFqS5vttm1XuphrMm7R5RoQgn3NqZ5REH2yU249M2+RvWp0/AHx
nZQ/eqR/pHW+jyy6g2nSHxtxLhsCIt0EMXFRshBdzRjBXe54LqacbDVP3eA+lcrwTWvHcMUNFNQA
yTvsbQSWWI2CfozvslGQ/1u1b3MHh69aH1aD4szYvEMSQ63qIhpT6+S5EUhG5yZ6diYEtK0as+4k
jQatLAZwBy2HSnYO4hTaK+tutJZNWpkf2UDYE5Q9T8SWHgpjedJBO7cZZ2DCN5yLNL5Izr6JHh39
orcJaw2A2qMEmd/X+UDf57mwOUvLcmqDUuN7EpM4x3N5WrAyXzZJOssxeZK5+aqQACKwkSFXHX/p
8qhooaXOtAFM5VHUIhwF2zEGqRpjoIMPdHkB/rg6UxQ0ec7AphhHI5FvZA186payhJE+wlGMgqUn
9H2Ji8JLO1aEpsvRXysLaMcOw0OR5CyoDCYLJH11bvwhN63aQCb/pql9HTc3aUu29KKr9ynq+k3S
2n7u0rtXXI4S29Q/TMf5TukvYRWs94Y+7cZFd+k8aA+t6SKd0lxExQbWOdjjlycEaWr2PgKs3ezk
NMYJctP+F3vnteS4kmXZL0IZhAMOPA61ZuiIzBdYSGjh0MDX9wKzpu7t7mprm/d5YZJMqiAh/Jyz
99qIIqXRuawD4nJpeEh4EHe8xYbaV35z1BAoqgLRX52Wz3Gan0nBPXSVWk3AyQkt9pjBG5CNnHS2
/MWrRUF+JK2At1J8jUiSygwqKAMrfGJ1ey/z/pes+88IquTEUNsxjd/oO+1VCf9nmU+KMLsKW9/U
MxBg4ynFY5fI+5Zh6GKMs3OHY0ljRrkoYu9XbKM/Qf/05DcPrdAZhFK6L/IKmrUu/RVDpXNKPg4E
FnbdYM5gGTBq6PJaUnV0IMVW0NvuPNE/m532rHuQWYNwfMDh1q1AG9xnvscgPPb3lFpvLsFn9NoR
mWQSrPBsWGhiFtgsMB2JLwlO52rs7QOysUVXtdtGhuiHcD2nzwoH6EGP/R3b5JLgLms9xMREI7fj
oWaUrzXTofN8IHsMkXuNzy+IprXX4j3N5bpX+puWpge3as2tP4xbgjQ2RQfoLYC7h6Sq+QxVvRpt
a8/6Ak84C4yesBpWlVRf/VVP9qyk7b02K0+6yEMh0zm8DYHVqafh+/DecmWhwXPjr1GGb+SLrscR
Q7LWteTleSaiq/G1EBFxvuY2BUOyyLs8W8B5XDsxoz3RviU5E3afaefKJ6gV8FaFFsbrcTsaWDjl
jofFs/jKSZ6HgbO3XSBoLXuWHJ3TLD23LhcMAXJEQt5BFF8leXSLJCwvTRBurMSOML0OxzIxPwBB
7Pwwbina0COr5hNo2XOCim2jFUTAKvb4tUfS49Ly2JX6vr7k48ZLcauOEWkudaOYfAWMQgs/IBFt
LdKuXMSY7FapTy8kir4KPz3pEk0TJRhx5b5dLqaIBOyB4ESXdfaiKsyv3sLUkT4bzK63CN9+S9Qs
chron3jZPrHKr4IZ0EYW6VecYvXtu36jyFCdAoSqiotlPc/v9elahd5O3g2cTdkVLziV3yOo7Kbd
/ZhpefE9fF4RxyhDVuusky+eAZOp0lByKKp4ONbXrhLoypj+SaZXiWdutbkVHpbjKbX1Zp1GObGh
CBgdhs2Lsuxf2EdRgxglIpdeOOuKABeet8gmkvqSONwbqf6MB1VbRUz/XoSJdqRX/n0TfnnDq3Kt
V/QzTzJrWW0SN2ajs1jWJCQtEHWgSEJLKakWWPCyb6LZLQDlVs7G+qU7Jv4P62XIWo0vtHoo+PJo
Clr3WpqMq0ZYbx3cDyPou9WEVotfxgsIuxJPpBrvjFn3BnCwZim8YAXgsGXxc5hozhQkQfpwuB47
884Lg/vymwOvHyDmU9YJVvp9KqjUnMpEt9MrJAT6W1jVJsk8xcVOewD582AyjO5i2Z0sDx2Zy0xW
MIZdUQSe4F6thtF6NN6RUr9LnMu1zoaZ2C8ydB5NJ1/hzz+H3rRNGiwo6XioK/aWAOu0O+xqS39r
G/tDk0hC+Lv2mKo2uHFpxsSc/+UUWQvd7PaqvSTKOdccADwRZcuqMX75c/HqasFpqtBqGMUpMUnI
gYX/Waph1gq8pC0BDHRIgYqRJKfrNmIRn62FVUybF95u0nFT2UyQC7/5ILrovgwB4rqxTU3TPsoU
+n7m1EuGFKypkNoTXEOzJyYxVWTxNwsAg6EMQVciLj7DLNzFdnKo8BbD0/4K3Yo+VVWVK5EawWaI
tuZYXhInGYDnpfuyG/CT6OVaFTYE4vpQmUxiPTtaQ4AngrSxPkI/v68iG6AYiqjwKqEh1FN/yjXo
N2D1QiKKr35vPfiNhjvD/5ly7cmcPWs4dp605HeHxsGeTDhvesmay0TbmZGX2Bifsm32phc9QsQJ
9kWefDWEgvFFpb9Ho3tNcqwquYXTuC74m4maGZP+XJB7gYXinSXEO9jREI1It7HL8XdbEqjo6pzI
tcwDQjkVYjmZEnlze+tUDtuBQ+bKGmnN6pF5QLVONyH87WEJmmeqpwzeMiroh8ztxULq2i8SGk+6
8g6hl59NDuFAUbZNUSAx6AmMR7BI6NxbBLB2+aPs8tO20g+/LH0W8MV9ppEIIUlsmqNPLdJYN446
Tnm/9rG9OnT00sQoj1aaPSKGXOSkRABmpVFDFBGNeP8VgCVNvRbyy9TLYzQBPtNLxPRaEWwdlfdL
fdlMQ7yQMko2UyCPINfeHaF+Ix2/dpnvghJ1zuwhr7gd5Fprya0uiGZxg61ZxUvZt8FaavnSIstc
8/NDnnbTVtnW2m4h/XDK09Z2unRN9i5UlN2OTCukcuipBxeL3fxHlZb3MEiaN+QTUpWzomMrzs9W
+gJBhmSx4q4Km7ewQ/s6b4JknJoLEstwZDhsKPTyL9j9tnTE33zZXOjcXv2a6ALfN3uOTsbajstj
KrLHJjR/ZQMp0kUTsqwl3Mr1pnUoGk6MefSIeoHzsE5ThuZxuaMae2zG7K1s4k+q36febZq9xA9i
5ZO/giDwBgOY0LRfLA/afRiyRPFp1J80V6wrdFRLxPYJKCZzV2mCtl48WiwZVHDKRu1UyFK7UGu+
Dhm93amVm6qEdIbSoqemR4iDoYbOuEiTXV6dc6LlliEvQHij9knduxjb7klEvruDg3opqcqJq0ho
YrrBoYt6ikat2lhjrZGnjui+HO3tWGfGQUvRMqtJBUwiJIWaG5KF7htbWNFqb2sucvzRc5c4wLIH
bazR1EDm2N5u/rnPz3Yx+yXjm5VMowQtcGlyrmpsyvis2KYh2OJ8eHNFdGbw024ciadKeeO+kFmC
40D+dugjGxioF9JqNSjd2mYyWKi2wqfTZ2RLSpuXKa3qbccKveo5h3UVDcioeSyH4r0lE5h2D2ef
Sev3wui8rfR/pByBvaSMhhR946lW5Fvj2ET6mv4iaqXBwsTS3umNb9zA7DSssDPf/7BiATbHoYUO
VUl4WORDHQlW5XBYctUB58jcPNcQbbo76cvP0DMxv5BYPnIQ9lufpK7opAs6Vo1nvnrJpUWKgEf4
rOa3i+YJjOUYCoHo795zX1wBEcPNdwL/zbIb49OkOw9ZeS1jMAwoax7zAIc7RqZ9VQpamvKKh3FR
SferGmyilANIXnZ6H8+jA0/LaBsO1VHoQY8LwmKP8EDft3pzaDt0jypQRJaPSNYQurFbW/u8E9+e
blO9wU9BJ66SkE6oA8HYkGXNlmXJhTlivAMhda0I5B2ymuXQEGNrtLKfPprqc5M024D2tm5TKROr
wgmW7HVy7PEGhvpbNMqzF/yggoqPejV7ESg4y8jNOTzGj1n/4lvYUjqXGi0MkMcWWL+HpkAlXKDM
8ADFAuLrFzBktnGkG6+Jx9E6aUhnTWixQIOyt0Z0FC3dF6cTF2rsJ0fPXuvMTddahcGgM0BQBBqs
MNckfgp1Sowikx+RIEqp7wSdQ5pU6DRpe2L8nVJmJViaS00dJs25DKSGblEG8SzzaDEL2+iu8z5h
SMx6WpV+x3Clg6a/rGfGWzNQw2kWhKU8dZeJ4xhrf+qejLRgoWopnMWQfhYWDSu7/EpidVeR+7VL
x9ldlOIZMcW+yZoW6Q6DqXqi+SRl8t7S5ONsU2iYTemYpUW4D+JuXkCbv2wH/yvdymDLo6s7nbCm
ZW8ib5tHT/5vRYcF45LG2rUBTD5iGsRQGaTEyLIYuffBvACZo9nZ6pq37S6dNiNosrZce7ldseZn
7OF0vbtvFR2/aGp75mVsMJ5FKHYVVuQyMLYcKsDcKmMIVNs1P01fHOnLnwMbrkJL3wYeJ/0h2pqs
pcp93GGhoZrahkqAHWgj/dwwdsdRykFMmhKPTUSooH71SmFthd6qTTcW+0nFGDQSIg9Mot2mgJND
EIj62NNvT1wsDXEyvDg5PlC9eWZqxu+fT8Dm6Mj6UR0f0oK2OnUrMbPoCyur20D5rZa9AkbegINd
kIcZARsYtGPFVgwDjJTcBrknBcSb5+Xr3J7Xn0VjH6dubyccSdOoeMmdydrhOYs5hJFrL+p5JlTp
2qI1MnxbMqlY15JpBBOyW4uQzULrhXlk3piBDl9QZjn2S5ZiG5NG7i9dscxNKBF2D1FcsIvWpTvv
ktd04C2SkV3YSkmbI8zQQkWnTvhrXxuH79Y3GgfKHsmt7OzjKhteKoe/WNm8pZlgMBsCoidqRjKO
273anm0gBc9OLk3JY1Dc67RQ2KIYdPOrrMOkJt4YJMLa570NcmotxSHUmFdZklkPFHSU4HHQ7QSF
+0LXMm1ttiLfMiy2QjvfeMgww7Dj/dS7TmTHQ0Y4FMGor+AYTmUnO6gJcYGeEmtFPjIimgAIDNHE
g7QfkZETTLrUR2k57Uq67SFghkrj0DO9CoAFbXOn/DIbctVwJ9x1s1PX9d2XNOzcHT6lbh2okoBp
NKgrU6ldmx+rnC3Z9nFNsSNBZinPYmw43AwQf6WJs5Nlhc02J0rjawjsd938IW72q83VvVfGa9tW
d1Pt6Ic6wlhe++9o93i2MB0M3U8+ZKnVUHLIJMro4mh9d+mZMTv4p+KwW9eh9surhItUodKXHO+Q
FAhNrtPJ/QwTwUyHsdcSZSxrjYm1yMiKlbp2axYcK7NhTFactvex5Y8HByvOIqL0EXnLYjYohg2R
PNu0jB4JotU3lXtnCo2FoT6+dAOAqlqnKzxUz03HRMTp8d0FeQ0GyAOvM6QTnz44h3XzK3UYkVk/
ZhfduVT7FMGcFbtueBUm5UCLX20RztD1eFcVdkheI66EwmJswFqlr9HzFt0v4BFouokLbZOOpI+v
3qWhX5KwxRFSe2poChRmSmydmTs0P6xnworotqZNtkYL8q5RulchoYODjOCXx/G9Jkgqcm3oNuQw
FovCo39tdNR8UONo/pf5t271H02ns2JxenJC62Kb5MWqL9IPHOU+z8VcorlUxqasHviLYrYqfEVV
aafb0CK/elKrRIt3mQ5bqPKtO1V7MTHUbNuWgo+EF3AsvSPbUb40FF6bsOkJpcSaJaBouwPorLB9
H8fiyhk2ZhVsLTCVRISB5+hAys0YF/UJZxldfy8u7/Sp/IprtCBNGD+auucvQ0XrNSzIfA8VjRMM
dO01d5ZRpn3Sa+9/a8GO6Ssydk1cupox2zTkn/DNDaLJKI2q+qJmZ05s6NM2gGp3vcWd2nTfMs2T
h9td+FQ+O5vOQ5k4/LW1+wS4YNhlCMQXCRIIGkTJxtU8yIIVmQOl4jjsl8ZTTJAT24H+WpdhvzLA
35J+unMdPGNi8l6DKAQqU9HTLoggAbdNIZP1E2uhRTUUiui3+qmT5bQ1MSCtCUy8DIkImB0znYMF
orbsPLiIXSxKjYv312ASxxKOY6yDyp7Ki7gZq6rbS1e6D2nOF5pP+FVLo7o0XlMukggkJc9HAK+R
GrtUfXwlvZMmP21GHIUffWvAJJWM5ePWeLEcJVF3/C5V7m/DAYN1AbqskteMidgKCztyYpTzfqlt
OkasRqrVqwJoWYxpy3c6rOHFIanaYZNlCniYfwFKdg4cahXKMnSwJUHpWkI/xkAP7ZUli5zhm0Mu
MDbp3hlWda+Ir9hEDiSOkfmn4LwUpMTqaHgz/e4u9nGNR7bVrZo8CzZaCv5NGe6PtDu8h83LQJwS
Di6WG3JEYVuPHJ+t6UsM7q6yoLPGP9JhA52yOX4NkoYuG9Z+JBWWJDUfe6t8rhLEFA0bl1k/DUl9
9CoUPvg01+jMn40EroH0xKfoKnzylgFazjOtpW/KkxmUi5T5y7oLnL2H5OdQxsOzMWHhC0qNaXvB
FyDFF9yAbRtqS5wi6Wbw3XjVx+kThAjmphInPzJyNHjjtbOYHtjC/xXeoUDhqLL0e0J/zGalddUZ
8Fi6RZaxHzv/WtYMiCW9iMQYkOpIXhMb1GuW29/VNJwFeANWqavQD48YkvMFW6eGIKjeJAKfVjKv
zpijXJ04xNKd1Bg2O2un7GZvQExqs+FRGyfj3KIFMkub00C0g0ths3i3vs3Eahc5rAiNvF76XAkn
A743Uy0zheipcsNjwyyNntu7KZrmhP6Toz0J7VrTeKt6KpaeIOwqi+5TcqCWAcf6otrWwtg7Xcqp
PNHNdWqUv1Mnwlo3YFcyte/Abt/JzP1oqnBi6ze3veJ3EVG/xAeVbJypBldLEzKOs7WmxXM6EH4+
swAJInCx0WFgYmvzNXdolhE+cYQ9xE38zO//ID8q/JKrgH4BbVqa/rWn4zukrLKD76EeHmpTfpdp
8+qO9SNTCCiksRbwpTfMnXGXKZ9yQBizeoc5qobn2hHgjfQ5PLfNJkXJrzN1lr51LJXxYfg9mKUc
ndg8zcqbAOFL6gILy8t9NzjHrjqM1riV7EE56r2MA7fvaG9WG/1UJk5sWNbDtiBusPdxz1ffuaxf
PUIRlnFeXJXYGD5nTo7pKfy6XSY6smDzD7yzPcMTQOwRkjpdEB/DQpXs0nRtzzYXDj5f0vxmoOmu
iZs5k8ODcskQn2kW3GMWDg8whA6DPd0M5ecSQBgL9+zkAApMcpVtm9EmwDyjV9bQ+GlzZ2v0Q3Cq
m5Ks9Vo94ANb63bB7p+IQ0VRGjRKwygPeiDzVMMRHiNZ/B1CXMO00OytXOPvBqcoHLo4LG8pwpxg
rY09FojQO9LZWA51Pp8HiWsky+wpLKs7i1zYAagDHyNa9fhoVy7d8mVFz88BmLtQjMuX0QhDT1rJ
KXbUfQDrdmEOJROrgSHGkMU0q9KtajQAJeW1mXQDanO3wTUBXi1hUVbWuyIH9dHSE45yyDvNQFZx
OJ0j+NVLP1T5Wi+bQ+DGez/QEaqjODIAMK7h17xGFIvpgN+lq1kCNAEcOBb9ACC+AgZ6Kgas4BGU
vtJG891p1FXozS7z0nHdGKx30wZ3COtqbZmnxQbk310TWB+lOAYWR80h6iXjsB8PjUMhbIiVnfct
x+ad5pdQ7gsTlO2QB8xKkqNFURoGLCOGwLzKeLiGPZLqvkXtYezLIM02Bu0BJ3PuBhMzHO2palsq
/QBXBrRZZb7WA7wbRcPUzsCsNB25sLlzySfr0bfiB8ExZePKdptU09YrjYPPmVy48bItGJA5IJPi
mG4kFrgYi4SpBmuFjJJbbsBip0QXU8Mz1ptsHxWgqjtjI5uGVQnNRi8nHrDU0pMYqi8/7r6SmllF
PC0M9ZCqtmWnGbHCFG/o7r+iwf5uu2LtG+bK0tNyq2sD87IRkKGianfCD1qyDOwxkNE8065WMT2F
tnyJ5bDTTWuPKVOttMY8Rb0242XR6LScEO0ar+3pBy31eo6z9qq6Wnae2NiKM6zefyBZv0uTD2HN
gAPCV5P0HkuYye9XvE6+t6pAH2B1Mp69okKN5P0iNA7bQhSeNDAJC4R2LcLZ4WRn7iNeKxrcmfus
V92p9YvrDeX//1MP/pfUA4PG5O2b+hMP8d9CD/5P+v7xnr3/Pfbgz1P+mXrgin+4HgkFBHCZiH/d
v6UeuO4/hDRMSxouCGQu/5Z6YP9D16UtEclawnGkJ/+VemDp/2CybHme7bBS1C3P+H9JPTD+S+aB
4GVca/4YbKam/t8CZWKjNEVtCW1H38TbmO4QL63JY2DdF7sSSDCmsh3SOR2v4HzoYDQIhNVP/mRq
/KdIjb8nCv3bjyE9S5LeiBHXnAMg/h69MBl1NXZTh76lxJk8pqZ7pLr/kNAMPdwIgQJKEYF2XJOf
KJeNrgFvMDHU/e2n+zfBRgYRFH8LNrLnbwMrrEX2g+VJR9hzKsznX8FGrjDi2ussf6dXQKJ8lKTr
0dDMveYvrU7u+754Sxz/zom8N/JSNCqPZlkaM6UlJ3ERaQ6FKzF86//lYwkxJyr9lbg0fzAJtNAA
JS5cw4LX858/GMtNnHawMHey46CUAVTCd6muEEzcU4bzdTEMYljdMmOryeSkTyrKaohNUS5U3dIg
7BxwlJjtt35LP7ssvJMxpNVJShT8vntCCTbtEDvcoQIUp/FfF2kpOeLZPVje0cVp1hf2LAEbrqSW
k86gja8+AfBHsDT0VSKtOAfYMHFX6N+acp2DuLcDRBQBKOGh346zMkObem0fGPmP57sDHRo64hyW
13VT76RKz9CC67WjY5IirLA561n91Q1gkaYeS6Le5mc9nh7dovI32vjpBw3N7bjYDM0a7rffgT5x
ZVqskrE7BthBXUIWu27ZOJm1UZq6yPgL8jPa2j5k0gr1nyUFRFGyXEm1759ob8Bnb1tnXXtHejLL
2CQ+MNWFszG8GFSypHxze8yhSbyvQgJbuzqdoSZig3aSoffeDQnbjflYSfYzKj3bayVQISv0vpv5
B8nD4dxHr5ntjNuhaeEOBx01GOiEZIaF9bU4eGigV1HjbvsOc60ao2+Sl4H7Swf7uvqR4AIKL7hT
Fgs54ZuLoVP38WOeqg/GBRUxPzloioJzBw2za4L8Y5phu0PHkjqwgbFZtEokpwgMF1smbJy8gdFS
HgvmkObd5Fc7mSeUmZ79aFiOs8WRvu+AidCkrkAHM+Wxs/7ZNZF0aaNq1xoIkEM5qA/HANYh74xJ
/g7kpG1Kmw66hu3aG7BxlhjQlpql3zdDc5FJ+o3fWiyaDGBXlQGrJdmW1nnfhatc/jLKx8hA9kUf
LrrG+kcABHGZ2HSyJqy78CEyfdCRcPXfA31au5yphbU3G2rxyMQlAFF6Xswj8uHcjgYrjKC17gRU
PigPDOfdMdwODF2BdDqfY2Bg7osN3NFj/5M6plgmxszsbTV3gUAW4GbLutVglL2xokCuYlHa59yv
CFjv/VWkKHdKw6x2XmodwGjaOGix3mk2FzSpbHRG81U97v9+kTWhvVJxRLN1/g8N7/MYpdMar0HD
txlenaCGbRKwQLzd1QWkw8G/4fbtomnzZ8MzKaP+9ZDbtWR+/u0Zf/3H7b6/bt6uVfYwbWPN3rWz
C5PAtWha9oMgsgQ61O0+xJr54XZNzCRVMaavuD2AlzWza62PRMHAeX7y7YGEfWA7qKSzuv337YJ+
E8DD21U2GRYufKXVksl0DtSBJ/6588/l7VGRlwAc7lkN3W5W8xvdrt0uJqd16fzfnvq3TzLqOigH
0iSaWmfkpAAo3B7+12dzAw201p/3ud073j787eXpmfPBblfV7eNyCEHfSt0hnJSxf+x9t6w4F7XG
5qkFxgdQJGthCnaewG6IuEP/2ISBu0HhdMeEdNv3Ooo1VIDVUPWHEHdUJOovMs47YAgvDiDrPHMO
eZ9391JNL9hpf5qhPyA7x5Nho/fzyxDFCdKhnTXV04L9Qt8DkAJ3EQQuAazVzteDB6E55tqOELgD
onigtQlOxbr6ie6BW27uzcBlGoGdgC78WrahBRmrEqtwFvHYeDG3hisuYT76pzz/bejueShd2kgx
FR7Hb9pXXvnddDKlfq92uUX5jOeZVoAdI3/SjUfi7aJt0ZUXbfDDAxSJvejG6cm0Cnid9Wctx/UU
kfVZ5T0INbvA/hyo+5y43cXg45GBw9kC6GOWQ1/PBggwakh0ymA1TgTKkqvnNxFk+V6vaf56QHBS
ZnMMrJYVzLe1jDKTw+90pVL/Vuy/v1R7dUICeiLNmjbNVyID5+RETokrJ49XJqygNSNgTlpMv1rQ
L2hq6YjXbbtRtLD1ZpPhTSE5MUKRWgzPowOT0MrNatMxeqZndqyH0L6TU7DrTRC8JlXTJmq/qj77
FtP00enVs61V+YPWSbUzNW+HOzwn9jEqr/hDmG8HMNr0Ni6O4of1ngfAimYuo1X4ZGO6VEn3Xg/g
JGTVEoAkQUfTh2HkVZnHMGGa6OmHoWYPg/W8BEYDQIICW5uY+2Y0yReqm1HWLeDJO/dGYjFkgU4p
/AE0i8vdONqV+jLcst+MgbsuwdQP4VtEe2plStRKUrUHBu5rlM4Wyu/3vIvMo+HaVDKpGnZaoT0a
LYVdJ7KtZRAOkBvOh5mpb2cYTPp0Sq0pVOg4eGmzKsqj4Qzn1AWww1j2MmlENU7g8yFYICYbqhJQ
OQIdnS3AVNamltbeiCH/2eYpSUecIMVOR3OzYsO+OmY4bvSA9aZwgnJnFhvaqEfVwhgPxhDpcpNo
dwWrGToi32QouYvED6ZN7OMLbPrfUaFPKItS7IXhfRpln+zi+44Q1yiR2VqWNqqgbMXY/tlvQHfQ
X3pyKN26B1fYa3dg6OK3tI4r873qyp0V5jSNSrq+kRu+WREISN1lAg/sFc31NZ6Y0qkOg43JCWrw
l4lHZGWnmekpqoI7faar2NMDbq2HMeveeoghSwlM80iW5kbrAiiKzh0rv31iB/VyGoqdFgF6wrTx
UBnkMTtzFa1N1g9Rv2xbJnIYmp05/Px1V6K7yPTfg6JDFxI2IXJEsQz6GxhhLmVhxFksiR57jxrR
A0u0are5PKPNvg6QSDhDYaBsB7BRAcKyYY/44WBm7p0r1V3tILAcoP2ycPo1+P1ZF/KlAtuBs57t
UDuQmYK6rx/vhijgix7de3KD1rbRPRVuB3ZgbnNXAShFWuQP0qe/5IchKhagLoNEGEiDuCbR3dyV
sntF1GXDhowXMaoodo6UJqTaNDluCjxDJ4fpowxWgdNFiAnHk9MM6Jc1/ZSnNHSmrj1W04M5heba
NXvmm375u7SwU7TCeCGyCRuRsJ7kdHRnVUzkh2ed6dMYO9/uoL+PwzLR/Gf4iIdEVBebJS0G2kcS
SeCbxuOJkLqvvM9eixKLsR7tvOPYIqx3MolwCZ3BRWI9gzSPO+2SKiA/UT5STc3/c7vvz38bqcNa
CmoDyfFPipMMhDTz7fYov8yqdQnrbDly+oc/7bZbc45eaEy34Y+hdRgnWX6Z8D6ezEEspjAbLzRe
142pZetUpQrNlzerX7AYRgzFVoXJVEQqD4EcSAYk59XSd/UfuetA5Z4sxK/rMMofKoE+t6zl2WpM
ee4NVnoFfruNZEgGYtlcOhOnNOB4w9nQniIp+QvnT0LbaVo7tQ/cB1nKMun0ZO0hTe1RKqzK1may
Gf0EzZRfB6vgAoX7QnTdex8SgmGSPsAPP5a4AAb/3MoRLyO/98S/RSH5q5uMIFvz2/R6gkih32ul
tUoRcFAi+ae4Gdw9kT53ZB842zwX59zG1mFO7cXNkmiN4OhH05xrgjXkMDXBtTcti5NeY10ImMG3
nqZn0GWIH82p2OuFszcLyIq9XZ0FMhVE7vq9nZr6nijr7FSO2Sp0tZrnSiQs848IQjjeBICFEB+i
gRtrY1y7Cv17aXf7sZLrIIsKGKfEPQjl7RtVok/ErXOhMdXnfnLB36h2xqg+oiI4WAKduBf3ycEb
pgdgb+OF2YQ4YDcjTDT5CR0+o4dttu54m4wtK5lsQl3t5Az1Zl6C268q57hv1/oOLTmWZPnLtflV
MNqV1H5jdzHh4QBG2HFeGg8h4QTo3Pw9fp9qKYDDEdCpbM79dKsMjNjAI9TRG8N93rj9JZ0vPLP/
JqJAbDKdDd2ZXlJvzBY2UL2AYqhh5SLIOwBV7DdIsaIPLxj6HZqq5CRB72SpXu59c/pyi+HO9j4c
EIcW9L7bRTdf0wo5Gsvb1bo1JmN5+y8raF1OUlR0oTqUDDUPt2sxwIx08dft252ihMKyuF3FYMn/
U8j/8/H/9s5aeKvEwsqQt0W/bEK+baceFVxUrkVmXP3PN28PYeL6zwf/9dzb0/66+V9eyhWo1oYU
G8TtjW4vwPHbxi++9zW9Omi6x1BsvvbXxf94n5tDFVn8u+cpDvyRUwDrEVP55xG3h0lC6uk//+v1
AW7Wf97pz2v99VaR6f3fR4JvyfxO7BVGC11CI5uf/rf/D8Ssc73dmxCE8M9PdLt9e722xd3kjiZS
2KoB2Tm/Z6JsDtS3q2lX79PAfE4nnVUByHgcxikLTwuFpM3QAIbwFZ8nKUPkgDBWKdN9HJAHkyc4
snPp+itFNuo6CUiVjhlEDEjfgSyTDQVGF+tksapEgWelhRgrmqzeKOYeZ/Ao1UYLa/r9800Qsuk5
0jBPaaE9bHpAESejtl5iFF7byaKUTm0YnCKdY3eQhuyivDL2JJ5aJ4mbbdKrRxhJfSjiXcu49hSH
UXoqYTkskS5Blg0d5KJ1t3cr/RpLGEEsi8bqNPLxZo1kuBmRsTdTcRq7wzOF+HTqco00yvmaW5ks
EgqPM+1805gvcgu3A4uHfa2ifz4smAxwhs5YbRLDwMUB1bbkk0z2ryhz8jNhZsliGqkJ6kRHyW75
K+KEjbUO37CynBlT6QenZr4w6F2AdLT3sVIGADrhrNBza9rZpFI5BJgdjibNa05sfEe8IOU8pxcg
2SeOpnSkg+xJmbbkuMwjqkDrT4nWo09KAoS9qTPPIsuMMj2lwzBEL9KsSrypzD1JnmEWIvJP4J7m
xm9L5qg1OVuhOGaTbh+1rtn5ispwSnEvFF6cbWHDvvtqKDZNHL1VnhNtwQDoJz119dPt2u3C6kf9
5Nn6tDRTCFExhgh6P5rFT9BNCcaT26PK0cs3dGZmEo5nH1WWO0fbMpCMunI1GkAqKedPTGPnqVvD
DJFb7bylUF/QpxSEgPx1XyhprSCzq7v+oSQABe55Jghp4uG3a27X/wd757UlqZJl2y+iLhj61bX2
0OqFERGZidYY6ut7QlSdyJPdo6r7/b4wXDuOI8z2XmsuIjxNRPW02gcGjg1hy9Lamemok9nZ6Ns4
ip5HFw3JCt95TGKHPT01P291hX5yaIAHCYM+8KTUbLu1r+bj3iyYUQ45viMgkjiW0Mr0HCQnoaYg
7adbiY+DERgAbpG0oCN1Ikqv3oXSVMqVbioZaMHyGW02ISu0lkXZDQszbuOTJZIYXmZDsPLWNXpt
Mz/qK0O1svSUCk/uRMBz/vXK+eXzwnaOkSUfKHTGGzmQKaK3KYkAA1ficPqzghTEszNtw2ba6ecF
mP8c279WcG0tmAiC2B9BIX4tyLOALDbf/7pJOxdCGbEgC6mMT/MTcnpLHknw87+9cL45f9r8/HzX
xvy/0GNd+/qa7ye+v3V+7PsuPB59ZUiGvN+PfX9podfpYZDPeuQ08M+CkDSAv1a98C2mAMYERPtr
/b6/8Xv1ynnNk5bKmUcvYDk/07HD4YBTt9+vm2/9sXp/3J1f8sdqfG+Ctgk/sUGcidRIt75BHGSP
lFQxi/g+xncMlRz7dIXl3SA7+ian4LzTC/0lTwzlElUiW/pUftaM0sMlcTPm2UU21NmIaLzcJfS1
/1Qh1UMDQyKDdlauMjOB/5wIcaL4SKwV5hRG9cHQjFc/eq5tdZtQs1iLKv4UjHPXjuW6nKSY6Rq5
Ay+IoxNvCJEZqk7QjVkHb062DXMYnM5YO+uu68eDEQpkTc0UEyQ0vMfOq5cN6tmSyUvAvGZLdYPp
qN6jHHJssWcl0EXVDAdNN3I2ikbs7+CfIbG+pergPLfBOwj1TVH1GiYL0jfaaqdULWmOnGebJpRQ
Xyhzj05breGuvgYKl+Wxw4phlBSSOql/0hH8jGVi7KdKB1o+jClNH10ao32tPecmNVVroxhY+tGW
RNoz8zTzmAzJeuS/xMJOxIWHSRB2L/LQ0oHvIgP33jNVscyjgTMR8R95QKoM9Kwj437EJVAORq9m
6uQaH2bhNstS7fYZh+CdyGPo3QOJq41fxVtXzXEPdvW1r3goy5uOanC/1Iw63I4SDIuo1Y+urN8a
1dQ2KP9WCP70TVi8jJHp36d1jO4fLR87ybnruPyTjXjTliLc2FV/VVrv0g4UdDiUjUOyG8FuMwVD
4tlY1a3qNusqBrMgWyXbeUQTHU0I+0SOIUuqt5EKLdE1rFPvDOMKS1hAAVpiHnqLPAvmZjsUD/gn
Dw3ly33eRgbmc494QlKANwHpaeSQ5tbVkEyX8tQAYFePm7YtzDst8jdZBbenza1zp3Ta2YM5FBWp
fkAtBcfFC5xjGXY/BZ3iLQt9zTh72JHqK9fUzuKJtjduvVQoi9rDSIEMRNkzIKGNHCjrmCnxWk1V
InQwwm0Co0V2P4zKbTEEF+l0cm9lKVUOaU1WkkLs8iH6ZQROfFWNHBM6exSVNiwfYbdNBl9uXAUD
HM1ncy2T7oNZ3yLqrXFN9LDY0/fdxzg0/3/U/c//TdS9abpkv/+/f6XJ/7em7/I9CX/lVRb+re/7
9a5/9n01zfiHBlyG3hsqHtM06OD+K+1eGP8wVFPFh2lpBoOg776vIf6h0g12IV0Lm3S1qff8z7R7
XfzD1IFR2o7KiNImauT/0veds+x/ayiqrJYGi8qxbJ0WMwXLvzcUGzzmyDJkf8E9yOgtVzfomI1T
yxR/6xdB+5gbfQZhIwSGFGLnQLVeLfDpFtvQk3i88vQhVZNPP81P9OcCMO0kUhEZWQYrBjTZNVVd
5eAZw1uoOAQAVEm7711jB/b6sXOc/ppFQ391G8fa/PZH/A8tXNP4e6d0+mGG6gobEadqTI31v/8w
IxuK2A1ke/EF0dDIJJaiMT5HozKR8PsZNiHKNVoqo21W0daVuKJPVddrUzbUzyYYkWn0JP1ZlDqE
lmQ7LDUoSkRrnSv8+mpXyRt7KmnheI53Ws/4pZomD57j/SCxNtypfXaX21LD3plXS03URKtGRXvE
sgEkTSUmJw+6YzUZ5weDAWRWdnu/Bf5JslZ0jBv0Pj0OWfxDMdbgXvMwxXc3nkKaX+21+iNlOmfh
2kzIgrWJ2GifDY5yb42FvssMPDu+X4X/YZta7Ku/d5/nbWrZFqdw+tC059U/tmloB1yCB4xg40BQ
kgzwErckbPiN7T8QVUALbhwOymiwsqESon2K3lDf/nAMv96GbimO6Ls2mIPVa4sfetcAOltnhFSg
ZNrSKDHvgcHHd1i9Fmxo8ei6DjnjnvmCwLNlUoKDqy3a7EhJZu2TeMGFGyFPFqodwY/4OgMruu+J
5bIWSeyTKxUUSDBFmlNB0QKMc1614qCjYp47ybUlbl2VbROt6Kj7OFg77UG32ZbueDNhdp4G36T4
nHarxiyCc6zl12FK3CjwZoXwdXaBMO+AooJFD5r0STSX0pTlibnqPZOs7vC9aN2wRwkVhct/v49r
nIz++D9sQ1dt9nLGLpYupmPgN5kC3RK/U4oEX7b5ERPieyRQha5UGynMBoiejjwRHlvDtM59a+Cf
BKluedka9/SxKYFMiMy8yMZQT2FDiF6gbN1m5Zal+vTv1/MP0YJqazaqFoQLgnMMi2m3+m01TbX3
jaL2s4sqlPpAqNg5s2AXmwFJG3Kw3P/wdbNI5Pdz2vR9rkpFFEifRhTGH4d+wf4/llWQX1a1ogVX
heYQ9YKFoghzrVFDvwwN9pcQfct9yQG1UI16ZbkyB5hMeRX4wZ19pw+u/9TozH7VTud0Zn9EJeE2
Tag85QGgZA8Yzzb3VPxXtIzO+UicZiFIO6hVzzr/h+03rfDffxDHmjCR+9AUmq4mf9+Atq2T2JOl
4cU09Dc7CYKjHcwuTzTcReBDqrZiFYuTiUeiLZSTzpmICji4GySLd2Eo/BUkPzSBvEkfOBvWhXYz
L2LD/akBOt3rIYcgKR/xqlNJie5H2Ho1yD0hK87sGr8OxUG36SS6dAhGVPtx2oREFOHu0rWDGqIk
JeMsIc7VgzsxRvYzfYFgSUQjjMbgokUSoSvCVWYQUPsmiT2jr3rjFzAWPUxoZwWAk9bQ5Ms00VPu
pNWv1HRFazW4KBXjJ0R5xkqGIfwZB+17AXlk51tJPWUlokgwQM/8++1uTmqjP7a7PV0edcsVBheS
6fj7bcdVLWlmpukp58FZNl4vFppidreOWb10gcKJt41wNVWgmWlPwaJ3op865GMR5d17GdvasooN
ixJWpO7jjghDaureXTQAZgqn17b4R3Rl+CFlfDFifd8LK3qLcmdYAKIPrqTgDDdlgsqhImh71WaW
8W5o5L25xR3yTBMNQ+2uUUvRMCoHwoHT7jTGo8R+46KsybT7TsQkdYvS2AXMR5YjGT47xVTLTWb0
BlUri8kCtrke3g+y2Sy50MpetF712oKBviZ6UT0Z9i0i4v7ZqU1EONp/EDQJ1/5vu7Zu6JwRmLi5
2qxu+vsmtioci1iQ9XOTeuGy1BLt6DqSnM66pzLlh9o2GS1nNz8xL3rH85QlZhTtWCkoTzbf79E8
5bMYi+q3h357iWlDYSGakTd+f1pbp9Gytek9fH3u/LSXRHzFb68cLTCL2KIhyFm0UOa3K12Fqgfl
xW9vnJ/4+sp5BYNU9eATGU9fj+nzGnx/+eBSfUMrI9V9HSDa/59+0/er//m52o/Ud4bD1zr89WN+
W9lpE36t0/yary+VRXqNtJVGAsjWbBz1mE8vm1/gGZVDnMZ0f35mXgzz5p9vGhyycXkJuMZvtRbh
h1eTnaV7x1AT7g7EY17Lc6tx6mvdXl9HSuFtmlYS2sE49qk1x18jOmSibh4HpfvV5gj3ZayfImP8
BTbXWjEjfGji4D3pCTgO4v6jSFVzFUkkwp1NX5XOqHTV4tGT9gXzKPKR2sKlWWXPgr7uJjfHcyYB
Rleav5VZeuSCD+5HS9pNlClrXXj6IgAPvSiainZpyTAh9sRFiI5WTX/bkUBK2QJAIKnFTYdNrvPI
0AaJqSzwYsDlBGghvAqkv9rfk0UcMD/lM0KHRFA1+snobArrGfV1Gh6MDAFTJ6zn2hEXK/xRRjhB
Yzs6h7qy529rNrFV3WituErfpfMXgZZRGwItUguaoi0VChWpt8pcBwCEnt8FuuSCZJGr4bRvRvLm
pHRP8HEVi7B1kHARHgHTsUAAhrJvQraEDm7H1HKWhULbNI4L2FAlKrYwcKmlai9jP0Lk0A8Yki++
XwdHpUGVkOR0kkxX7iqrWtdZJU4mHmcejl/IHlgEdRtjq+1/4F6+F0YlV7kl7iK/OqOac1ajm96N
FDwxBRXb0q0DkoMOSuY9IB7xVj6FFUIk15lsP+2+X1UJyNdGo0iPt0m/6sZb3BRLj14qlgBMMAFM
LQd5NPDGbOv4lnbMVc6MGh6iIcS9vVNK61gFFqpwVx5jlEQrGSThJnKqlRkDu2gnZWrUf4Zlcpfa
GYVqh7Nkbuj0lfuNrynqfrBB/JC1Fy0zp0LS0pxSmeNRac09YYEF5WsIU36zQ47A5T0oT6U5bOmb
ebh3I1xvMMHB/1PS1VBWLkQNsGiUEaMbpO0ith9BhVFoxCCIRHuRIt9fKqJGVkHkMhtfhenRolux
FbFIO2XAkdz/sun3Jf2TYUY/rFxuclD5axypdzg6qhPdu0Ou0k/Lu9LZlJQdItF+6HZwogqQLJXw
ruE6PwEPT1kZ37cqVJKiXoV0/xdaN+B7SQi50Y5NYj719BqvXYF3PKCnW9TtTVWSstgw0xvV/D7Q
C4Ho3rLWfoWqxxTE5xH+iuZW66bwuE1bGv7B9WCZRNmD3qKQd8h3r/PJ3EjBYtUgFVkMfYavA+wJ
7LPkx2jAwxJFQ7p6A5FYRQuQ2ajeNGCvBLWAzqE8j1W3qJRkqw7WxRRqtUEMTek9EMQTQV7otGGT
RfZHq/hXTlgAnOr4aZBKzMyuGHZYfQ+DN2RrM1YPqS/w9U7QC0xit0bu9RxaZNl776mlNJS1Y/aD
3tkwW28O6lBsHMsfLu2DHSVXneBFlRMi3lFMxOOIYAztfrc2KdDJ2gBuIIlhjMz6oWyZD9KaPCk2
Ptje5lDus2I3Mr5cWG7+yGBrE0XuY2f50Qb7BZ2UOt03onxlH0IKmjnOTo9TgM1pgTKjo8lJ1/WV
RC5MFmYbrwsQTRtSHqZ8NyqHfXxyrJxIigS1Ty6Ne8EIlTp3lu3AyoRwZ0plFbnOz47ssSVrmK2U
0D4yHSKEI13m05bG8DquDUd5UkKds5/lP7e2sWUqRhzY2LhLY9yaYXTup6oiQhSVEyRZonnARIks
5qOZcZ5MmBWNkRERCxvi8x/qm1olvLEy9rLC2mbGCIQsAqZWhLjG6JtcdwMXHxYBLmWQmm8UxroF
G7LGpAMS+jmo4z3hSw40BsIuqh6ftyuby2De5CWKa2RipCAWFhz0EeVsYN02o8A3OjBpbFL3WA2A
MF0XI4uKvKdPVJzumlzYYMKO7bVrHXEEs02XzbwP1QS+VFxiE4bMaUB+Xogqvc88uBfws+WSedFU
d8y2mvkm3fYkJC0oeFgPpnBOtsc/PDbB3mkDZzl4bryqw/FelLTa+6YnkClHKNHq7xxgLXXr8DHm
xAkfvAagLsotJO/jGIfZkq4PCuDY36a413oXpOhQ0d2qIu5WdvFUxurdosjH18ylpT6h/TI30tDM
Wi9V2V8CTp1FOm6lJ+TGtotNmePIlimkXWRC1NtRo2J0U7YoejCzK/1wk0+YCDV0952uMYLW4S8R
Xk0BJ+cMIJSAcMrmQSrAmkqNvg9UHHvjNi7K+8LcUpi4wfBzT/DujpT5s9p6P2UW/9QkaDWtJSFq
HNOlpvUvagaiE/wgx53RAekoAApEvTyXlJZXRkfzhRBN4GnZswWRZTmyk1MrRThTMWsKzHIfpKfa
rTacYMJCNz67EBHj4GkvwlTaNUKx7khUnXIhAB56yvSKeTHfjWGPXlUr6I+eObYg13jb9H6NDfOJ
7HdSyo3KXUP0/K5oE3vrx370EDbqr/kz6m44K6g+nkkRCjZGqopD59rKdVCSjIAbPiNzbtuUyHFM
mCEsGS24QNeoT+BTvZUOofW1RbMzf5Y9wiuwuYbfCqXP90zF0q1MqdVHAUGWIzZHWyHLRqTa0Qrr
5kWBbIpMCWw2ZZfuTBBmP2Vmp28K6Pz5pWx64OixT3kkaAdmb128D8axuiUFaHJ1Tp/WnqOhTj6F
rXRgcFX1qhJ6eXACgnA0Si2PXuG+wEGsfqgyPrdE67wMElVlr/rBqQOqdfZjLhmF4Q5vICHWHS7M
H72NOGGQpbxnyHPsmTWvB691d22rabeqxFg7v0w1nnWjILuMJGdc+Vl1HfxeO5jw4TadWk1NXQdS
Gh9ojsYlIirsWfpOvw7tnl6uUvuXADu1ka00t1XeMpr0eWlWPxwfq5dq6dG9W1UKQKxB0Ba3lFuj
FBpiL36Lge61UrP6o6czQKaNE1ylnbsHC1/7ZlIYMIN3HuYNpCXlDZer8jkxa33NcdAdy7hE3WV3
0SqHTPSeA0qZX1pY4RSvk5t3RewlOys32l0mQ+xiOmrN+SUuo10ncLx3xYQB6Gi4yl3dio+KkiCa
cXLzyXOD+/mlvvTvumgqG5Qkz+GYz48p+92l0iGMpJY03hu8/F8b0lEgKoxZe6d5Y71zQHPutK5R
77wcecP8aYSowSNxyFr3+Qyzhp8itaE41WppXOChDzQL0vyzM56VMRHvrQfxu2wr9ZQneUOMIJPq
+QUZcA70zNj7G7lSlMo7tYoSXLAqOEtv0LNPN2d+2WkfqYXj0jC6/DwYHbqsXAtW8yekyx7Tw6dq
galMUA+cPcuuz3StU/Tsg/2Bvu9rVSpJdRWH79lpKtBFhYQ7lztck2s9OXntbn4VQz7cwnwX7HRF
P80vUGnAvQ/K3bw+lodBBBuAeokTozm5NVFH3TjW721L3W/6zWkANz/PXe8yFFoEE8wm5q4xnTeb
P2t+BXWICjJjWl45eZrHYBBoxAH5vNUoiudvMd0O+t8ErU+YTh8b1y7I1WtxWLNXzp9RV364ZAMF
N8RUp8d0OjVNk/tXC7Hu/ArEze5CuF59E/soM8YEf/JgJMFrNkgSbdi2KD7NhcitXRgpIXODcoQs
lblrdqbhJeqx+k2/p0HVDPvYim9RhyBd4pqLsVWJXgBz7OfPCXpKCUFU9SQxK/5hgMKwMSMOL4YH
h/kVgDrRV3NI3I5lYewFfolNlMNZFnb+lGs+YbBj/x46EIZNdQiPJfrLO7NUP7Hg9+8cPGD1J3CJ
QxrFGeUqPtjpDSpaVuqS5mMiJo+UxcTGC0T3pkGRmd4ozKhfN9Q1DlzPk7WuBoThgtSdnyxyJ6CA
Wlho1pzm0hcEU82fGsXjHbJ5+RBVtbU3S7I68zgc3i1M25wL4e5XoL1Jw9i7iVo+Cgp88+qrVkPE
KqG158z3+quWAFKZPxDsxltj2vG9rHX9ECJJWM+PZxBik7rpXtFGMDrJombX9SYBhraxm1cx1wef
KM1BQ1wY6jemj+d3fqcVw/GCp+bchpElju3AufrrCVyagmb1C2ph/CcKNlbAnfGLGhqr+SPJDyY4
eww1tBgVBMiBCA/XYpKmEM98U2QasV51qd0UdaifxqbD/T/99r4I9pR5xqc8M5mfab29iXp3fC0w
Cms4Lm5oc0j841687rHZHsIIGJt0lNevtRLsaF5I9LQamgagOfoC8xN1MF5iH71zO1rFvnFj5ri9
jN8bOtTTHyhHuOZlHZp7EHHwWYRHjVjkd19bp5ZAPvyi5lzu2RczqIOvT600stIpjN7bWpeg5ku6
rz8wUY6CC/2b45dyoxPLRnMktx6dKmR6yo8kIBxi6rSLSb/zrvNuN+BWfBPRFj3UZ99y6fbhWhxQ
wFRrnWs7iRU2cbWouhqZFPsqst7o8Ra7VDdLgDk+Q5NMb7eWkdtncB0m5mK6xmXbclWVd7C68n1k
62ijoRMeNEPbdiowpMqVpLS5rXONmvFuaCrjTErvGgKJi4BJTrFpH9aA1FyEeAf0Di1GW3egF3oA
ObRf3mynoD2jhejxOyd/zB13H0ZdD0iy1A89UJ0qYw4Y2o19tnVm1b4hyaANabyNQI6VxHijjIFx
zDGfpCDBXoi23UmLYOTA5hitzaJfBy1pSmMTl0evtIuvhZ8KTAPUk6Y/LTuAfccANd/sTVLSZCuO
VV8GWyf00sP343++bn7xvNA1Mgm/7koj2PrZeJzfNn/A/PjYVnzHfPP7QU7j7jK3TZrv5FYwdzJi
aB8t2S5GYaOBrykXOPVw5rNy8HBKsm7j7CmzCcUIQ2ZAgdKM29xpnsLgJaXDxYA4TTBvtMWhlkZx
KKdFLFXGurCPloQUAQnx6u7QNSEbV1VWpgOwHfGF3CTWu92ow14BK3zIKziZo5GTYSQTyUWgJ12+
vdqGtL5e0E5apDhvcE1Ni/lWfFQpTu30XtzHEILRl9SHRv2ZE/MIFTYs8sO8GNwS8Ykb4AvqyJ/o
iGKV6bAOSwJogdgfkYlAm8M7ZNfd2jDLa2qjFPTh8M2bh6OsJo+pI0Q0rryFpTBhiMr2cf5xVEeL
A4bbVC04c3T5eGiMjxjnx1FhprLJSETQWoSudd08EL/ck17JG5quYlvhTybbuNFOoZYDm5gem5/N
JoMUmv9VgABrhT1+GdgV+LLMhud88otGX84rFuiRi42DWRy2G37xCMWCP23LcOyhhk0E10q5CZCD
rnPRXowoXIGjfVKw9661DF0nAdM18jO9PpC/XC3zTG3RL0nv4MUBkCi9Nr/2j69PN6smP8zfm4aa
u4x6PO3wI/eaF+1gIsa7kUiUtc+pihYLgTojXeuVZVJyiMKEyN/RhldJniq+mOoWgpbcqpPQKpIQ
70RtnyCJk2WN4YMMrSqhIVK48BGr7ikkOcnOS2eX+65L6CgWfDM8kBVbwZ9B3Vq1PUVIsE9L0+nB
WUy9vaJAQKlFYlhrgW4dcD99dnX9I7JRwDsSXgKisAtxOMW2QnSSQIVcib57guefHdTpiKwnT9t8
q6JzNjnPSG9oEIesQTaMqAz1pzF0rTP8ZMg+9o1CtNVxFAnjw6iAIsdbz3WHpTWp4QhUpcI8PTKN
dWRPrCFC7beeXe1qaeF+8AS5H208bPFiuGu91eRFCcdo74/t05QEf2wiPTlmtVHcQcmA2zz41hke
nr6JdHh/A7KjJU1Ie+MRZnpoJXm2Xt/gA+kZW0ymYZtLw9IdFNI4JnW/g+IGXaiHTpuRdQHQUR0e
fKPzbmJkmmsoDliQ1WS8UzKqjHwP2ixJzTYOovCA5ZIEZbMcF0mnabsiTcQhMNzz0BQ22BaP04lt
YoeRZZ5saz0+gtHND/Mi7fUbt1aJnszFiXA0MvXQsf22iCfLYZe7FT9H+fTjEEw5kfcMwDwU5/LJ
Qq5Txz3Nhomeqpb1gXzq+mC3b6YTa5uhFzeBLsqDXZtMwZ1oF+hMdNYlI3+Oa5KQuyBmAwmt2nZ6
fkqbQRy+F7k1QdMADy2UNP/wgtSFGAgPK7Ccr/XvIFVxkUj0hSzwvxZhJA/zgpKTPIQAq/O230Pl
aA5NE13DLCGdc/J5zg9lf92CoIUOwzafRoUDMOn7ASG8xmEYTgsx6MpatfsXn0Bn4l+rm1QDGlkb
frFKpBdRDq4nJem8n9tE13M2hGnVHsg1RyQ2qvvOiYejCW4ixl+M58FjcGRzGS0TV34t5rsqGhZo
mtMzKuVzK+/yfTf9knmR6opJ5jlAlt4MvMM4LQq/TdZphmBOU3EGZWOOB0t9cCvO8oHHKswLh9jg
r1veX7f4MB2oI738OGoI4rGAR823DJxKv92dn1ALe5VGVrHzSys/zAvdJREzLtNH30BfHWgI7+fF
tyb++zG4qnTWA99YKmWNNl9H5hZEoLTRDxYLTgeP0gct7Y36AHCaE0g8uQcCvAVLMy37pWLY/X5s
mUlqBR4510mIykv9dEXXjdKow7ldqB1laFqgYkOyypPRjhRqDPUWd5rOWKLIjx1hQAQucL7wpx4s
qCTkDtXUKGVbzQuL0foiV0N8bdMmkWkMrD5xqVJOe8X8c2LC1rYe03XyRBCRS7jT8bsq0aICEl6V
g9bt5HSemk9bWL8pfFAzpBHi3VBek5MJLVn7QdcfTMPoDwhdsI64XYZnCKMiaCV/H9fQT5SWk3Zq
c6iJjMixr/sujjrC+ZK96KIJ8tYGSyPVYUK5xUFWCI91j2txINjZpcBoldh+tgk8+YA/ID8M07Ey
nw7mW3885lvsiAhz6biyX8gmd9cFaoMzYutonUxK/DiPsxO9QremyIw5J0AGPap+v7VR6tHdZTIm
coMkLlxnah85157YDMk0950eDHEvEzMHb+fIv+F1+65UTlgHAGD1oaQE7PO47u8se0QkjYrn4JX1
JuyD8s1NxTmkxUpIU9WT86snq/g+MN3+LqtH95KhMch1pT1ELg1BPaC3ZNASx/yn1Vug+8O1KwuC
HhqFICISCikQula5rkVHmwbONrVYYZ40EwxUbAU3aRenDqP3tFkFqU9JOZqmK7Z5QfHSYQ621XXv
EJBG/kF3a5sm0yhN9XaBNWwEAcE3aUXUtGXpN55TZkvh0rqBWD4JyYsXzTVwFZbT2TrC/TnrvzV0
YgttIEDgS+td+CPdGUes2tR3H5I2+lGpXnGe71GLZwgI5HWZRJDAa9c0nntizAaAWG8SX/NaNzTU
FyINn3sDZ+n0uF20dBFEAPtLj6unKq22eR6Zd26Xv1aDTxBxrFNTKiF4igEBjBjNh0I1q2eDPv++
CLVkJeE2PufaCGjSz2gKTc86MfAJE9smTmRClFIS5ReJFig4rbg22+1QPdsW8lPHdT9KQ+P/0BFc
pjlEW7UJKOVswrTr7xqI7VF9nRd6XYSIJ3oX4wR54gwWQSgrFeKB1HzwiTVnYsDAozaT4UbSbmfu
8VQ2ZOqBlg53WRefaaRAVcgDcUPCD0Fv4RTJEmIHJXGSQ8dsYoZzxnAbJBVId3xdy2EccqT0LYlD
LfHlfRINpBORykNAgXewR85AiRyqvRqYYke2xc+0kioy2aJ4ctuY3kZYU2wjLmsldERnjkM8KOMG
Yiu5Vn4QJO/G7c4vdPWpd8JD3cfBMrL88sEWPZGWfUtOhXlPPVm91LVishI2lxFMwGjk6hHZX9+c
A9Kl1lacwFWI4BEs3Ka+rcpUHnuS0n/qMQzLukZKtNZque+qsniqaHBIP0+uxhgh+ur1i+VisDaF
eAgDvXmwQk4NEUzdoYHF0cv6mvErLHtId43eZIRccaSH4GaOYbax8Sc0A+/hX+NSl8FDTORZF9V5
vqfZiPYUtaRzY5dYQvxgqXtjcN0pfWI8232yrcY8/ehc6mxeG/mXNulfy558CNqi1L5NwuJsxxS3
5rQY2/FEIpp7TFUDoAGzvqUo2clcUJ03aJ+APgpOPxUBfiEZSLc6+Q/7NqDb5um4tXLEItlAQ1t4
jD29NtNfBMXKBczFpV1owYdTM5TwqgV9bfmK7opohbo2Dx7ZiA+Ect2YVum8YX+G6Ro4xYkGkVzi
ErY2RWyqtD6G4RPbzdoZg/HVdVsUUQnBh75DRlqh5jUa9KG5b1KsXrIcw8/eD1dOYVs/weX14EDx
rGB9TJxDXjRrTmTBKwJIf5M6QXropOreyiFiXtQ/a66vP5amGtJA5EIgAlU8ml75z7vzs3Q4aZKa
DBXz2ivvrZ6Tcz8YL2BhAN6T0rjJprtl1b+0lYbiTnS/aiw8lxb8tN+6yXVADHB0IvwBOrLpg2nB
bKdqmS6tyqdXGg7UTSjvqtYnNl7GxEkUPBgejQC6JMPOVx37btSA8lZRjrtAH7uHbGuavvFLbdqP
nGbyMw6mdoV4J70mPqOkcMrRTKuQPg7hqTQbgAQUbfRohP0rAUHRguPDeRe1c1s6ovzZWTmtGc/D
A5/vKP5AlqhjgmUKQPZokiiRmoSDxINfHwbbsh68sfNJd+j9rWKPYkUUmbbW+7a7hon2moT+uDcg
/Z6N0Sa9LyqeCs7saWQ8tpbV3acc85luNIRe+9jxB0fbsxPhEzadfF2pMfFltWwOg2GZx6Jt7vMy
edBKvVlH+viWiBxOhCOY19RNeFcrtbaq0OTv/LFon3nPS1wZ/aIpOTAqWsXL0ibpb5i5/27BFM0w
nGe8X84C8llc69aLToc/zfZ9qWpXvay3iR+oG+jIyOdhduiUknaUmcKlaXXGjjgcdbq+5muFXJD1
DKnWvaS+0hVmwjiRKI3Ya9Z5Juz7ajBIYcsz65DEOj09M7cPTSz9PdWjcasn5jmK1eA18EFnjony
EWgKPbqoZ+4KoGg1cEb+rHvgnx09WNiOZ10x8mVWtRqmXPnUK5PJOE/NUyTrt6rSqvvELwrodNQ3
Lacy353XPi/8bd2Y2kNH5OrRbVLtLuPiueBsmjDyzfTHcbTfo0JbKWCigLJC7Bg94e81geS/jqJo
W48U5py8bIAS6A5OeJfZWeMkW9oiXMRUfzghlaGuEOb2lu5XfjakC0rPUM4RIu01/eLi7r/YO5Pl
xpUty/5LzfEMcPSDGhQB9qL6fgKTFBGAo+8dwNfXAu+9+SrTLC1/oCY0UVIoKBFw93PO3mvXrUlC
bl+J4O93sBc5fnTx7BSQNjw/6746me5QI2t7W4Hq8Kr1r6KbT00mzaOe5fW5jpjjGkYXmqM9PSbL
pN0a/bi/PrMdwKnsKYR8QeKqiJkAuR/h3Hal+YsQsF+tbWAI5t3fxp2cKCPcL4UkdtlkHMUCt0ya
275nkEHc2gsIXhUQ7W59+ONLSf7CjaM80piiTiMs1SrO89ytUiL93OH2+/uhrfYuGWpMMu5VCm+E
ipOjhVwmEMpE9CRG+gKJCqAy8rlNUqb+3ZwN/h135Yz426iIJm6L35ONrwmO6XJgTJU+5cWxbTvv
1M4OnF9de+rMmKuww7VEPuZyS+IJhnJKsQ5qU7AAAt1h3iEtOAHQdy2mu2Loz1EuwIJ1/lNugJEe
pbwfCmQPk+N3tyxRbgWzRVFW1etviP6JJIOIA1ajtql6wVk0XGheeLcdcSTUFaP92ibJHhrJAijF
qI8MjetwITETmAD/trdJPOHHvWS6epMUVa9iis1NpMrtFDX1xzp5/JKgJUMrVc527mZOaAUDBH6b
/EL0+UgarfRPmpr7vV2XP3R47/pcigdCK70dPnwSdzrMZYNH3I+tQJL0TncqraZ7Bcp1ktAnA7xP
BjDlstoI2UwP2Wx/6zVQG0p49YDEvjhbHO0hXBqExFbdvh9p8GZm9BKvGQ45OtafaD1RatPBwQwB
ossKKu/BNAEMt+M4foNU3zpQxrb0i3LkQYa8X8Z1fh9poS6W4UUDGIY7XbLVgQaxofcHoKpwx5RZ
emN35pPlMmVxpLbcCQ34lEKEfYh9Ir9I2QkY4XdfpMSkZBEXf+jRMFUz3OJGeZyWhCMfG6+WYU5e
z8HGoRmUJgs20Zb52SoqYiLN2D1qel4dOg/Kb6QG5GJEZywbuRLprMQKa7fK3+xSp8VCv75cA0Vp
5vrfOpuFnsTFUw3bpAVuF1qj499JYfb72k3G81zJ+FwYMYCeinmqGJhlOeMHAecxw9sih+1t7Du/
Zw+TayyDq3jBEapvLSSNqrvI1NzmkOg9aBljeS9SewCWBzY5MiiF+LV5UeYLQAay3Mr4oU4zIPYI
cLc0sIzHokn1R27gdtpkPZNRy6Lws1qsrUjFizJpt5rsiLVdRoN1JQEDXZMXx/6BLGoQ7fkaIF9L
dvmqnY8xAvw9Jw7S2ABVbfUyb2F4Ve259QjZoFa+1Rw0WVGvXqY2vzTZYB45m5RhaQnafGlinjlm
sbt1H0nfpPfTYDdnPdOI6hbZrUcAEjuclVzofBXkW+gJ+Jh8bxV9dzZkdMTArN0DgzFgn3Er53TD
3lr4EGk5vPZEuIODue09M7/VmsU49nZyf/1UkRnIaQsRiDqfb2uRPcdSd59HnSjoxvDfRtmCj2ne
xmk/0Tp5xFJNA9hpxB6bZretLfJpKvokrnHok4obpl7C0WxJONM46hT2ylOrP00Y95u0sj9tZ2ge
05rVHryi86034H+qOH7KCHIIzB4bTSw/U+Dou8Z2ykMf99Nbjy4pLSc/KAoi5TXN6p5IdwuJtYgP
nh93zqay4zXy12xQu5RP/DVoSrV9ckYJA6Dlux/Wctf8hCdNiMcURQe1+NNJygzrOeecaoWSc5Zp
v3pkxTA9SiR2riBfalowfvCXSOdhesN4smxS9BQMmNzpjTMLQsqofRyIQxJ1nD1QQ5ShKlsCHSo4
UjYNjLV3EF+uD3Iy+bklIeY+vLzW6t3n60NGa3cW5BHLYnpTBWKoJo3TvQQJGMcOPlCl6acoGfIL
CQjT1ipRwBhTnx3yPtFPWaREWBRd/Umn6r43o3fN1ghx7UaOViwF6UD56hFre1t+ipnlLh3iFfbl
VbuOcQ6ClFxDtjXm+xk0Fe/snD33C4Man0pgBEXMLmXcQjknjEOzqNVl8az5WXXW6damIGXvewoa
P9OgIw4d4X3wKM5Cg9gjYx0NOQCaY49or+wN4zJ3lJnYVgnoSCGNI7K1uSap2yaVP8Cp6i/p6N/E
zpRQUpLQsRQMnDVELa6LNruHNH/SaXz7K7c/G82TlUlO15CXtjQxoRRDSCDA+7ODu/k6kI90yjmO
oBGtotdlImTilSK/xN2Sl3cITLajK9RNsjf0Kr6LkyZ7sZM1/0VXl0as08CiM+7a2CIY2yvfjTYx
7tCxnDHcNUcTG+OLWxqncmqIONCbeCvnCYSml8rvaT716V55InrGSK6exQLQvM1+McfqLxq0owcq
4IL5nk/eZERIQlFUFWaftLm4isGr3ikTbdbACELv3aDsXHnIqpng3IgQ6r73IdqvD06X0RwzJ4Lb
9QI8X5seOAOhiiYucVNU0GhcpdvPSd/fxaVVfPnCMxF/IUhp46faJIRmHLLqo6xjBjiu/dtkzO6U
xOluTJtTvO3vm9JLT/DMjAttKv1SMGq5IMfrT6rV8KyTZ0hb6sMdEdY2fSLPVRy99fSED0zwaPdR
vtNzvpctNqbGLIjcFMODCWfQLkqm9JxDC73VvyAPorfTmBkPho64janp0YZriRy7MF91wCo7OWu0
/zNbvAoHucA0u/mTKgxa9V73Sy75i1sj0xkHuVC+dvWOoTbEb8UkWUQ3HUGlT4VbX5KsILtwsU9T
RZNsbueDtFnpNjQ9OL3psbkTdHXuplGPqQm6N6errLvrp5IEn3UJAe5g1xU9Q3bNXEK+Y1vNgr4m
GXlEZnlDzu2PRUsrqAbtrWhIlI2GRt1LK57uDRu+rI8FkMnNgIiIaXJqe+j+Jz1/peK7xarUhK0c
sNn5OjgghJcHpu8mnQ/wbqlo7jAXP/TEoF0Udq3Hnn4GjkbtheS63dKRsoM1Ld2ZmgnqapBnBM71
o2NzM63McKFZNq2tnKHITHOypKl68IwEbF5UiVDLqxeyjLj5luK+wZmytSzieXLPeHGkbA5Q0Tkw
GCt/Z64PTMUQI7ZEm1QRqQa55f/9IP3WP2UlGTqsU/VXAcn9fH3Quh4xBL5AWi5QkJBj00aomifE
/saDO1TZQZdwriFsk/veUocigJCc2ifPegD9kzht/5CuDw1RwBp2as1tYC8yVQ0N4wykO/swIMME
M1l9WwdG/6nntEKr20xRcWopmpuB0O4iLQ/Moo1t7jVwwKda3MkWJj1uv/4warQNZ6WpfTdP7ral
k4qBp/SgFybezpDN0+C4HmE+s3f24yQNuxSIveaQ/rBkXXUjyQ966tJna113Y0N6+7FQ7TPSEAr5
rhfETkBGhLB5Z83Jgv18qk+E7aRUWF1xQKV+8utVBVN+AZiKL/N4FYPOw52S3JiR/mKOQ3+JMqRX
WSO0o2bEjxis3dupGpznued+lxjF/qqr4ewt8KlYxRY0cH376Tfj8kGiOlcwJPLd9SkCkRunWtCI
0yLYQNJLTmIyrLuaXELkpQvZQnb9bna9ea/UL6WMgVCbGCtDhRpooAV7oZYEvUL2BmfOnOrUb0IS
NA62BQc1taZxlyldPwo53HOjMckX+hjiHR9pV0Tu3lgv1QQAMjOd5aTGpttG4zrAlpF1nq4P0y1d
H4hDjFYJmEfOc0BveyJGUL8tlOzDVpWvhVBNgNDY/HCahWhw03loHIwDVXWsKtP5ZcUxuuIhnR5B
xN1wOvAPhIUit62y9IVxoH8rVzm5Z7Ynu+Vs7Vm+9VhGPkptenqZmZwK2lEtPBM3StFCmjU4uXli
xi/KX7JZMZWyu81TBTQuTsajQUPl5A4jIfHCf0Q3jSk/S6zD9SlirzF0sebeL55xM9UlmrWxBffq
ca+Ymn5BzVxt6ZQ6AfZ7/VLpo37JYXltipQt0QCt+DQNH4Um5KNwu+6p4oisxeKjdHT9RTr8KWKt
/Puj6+e00YPWU5h7t9eQT2K6ejJz/0IbZfxYZlpc9TwibDJglU7QZDaEBCU7Aw0SZtSBEWI8f9IY
fTJVOz2Bf1W00TMMAA6C5UEV7Z3dCQLN88UMlm60XywPseZcOf07vxKDMZmumXveSxsDKuJW3yf2
Qn9R7+/Jgu3pO2CBCsmPJxc2mbzv1SUrUheFdhLnx1xH86SXiHfoxkXPVod2WgCsI5ZzujV1zGaJ
7FbnQJUfMdm2J6Eb0Snb5aalbtJ8LAH+DNFXb6do42vnfUxtd1f1zi+CtuKtAZ3iQsaQtYVZoT3S
QgbWuECzQLj4FjOcPJcLP0JRjR+dHnlC5WvxA+sncvsMG1+O3IgeJaMCuJHJ0/WB1AjsN4vvnoQq
CLwGmhCq2pVgcHiQAwOOJjG/rh3cBJ2locUx6Ljht2CJPDbxfc/qdci0aTik9F+Zp48eoVqMmU1N
21ZM2pBXG7ggZZOiZjcKwMr4vZqIRK1u7EfmWdkaJkZepNe7xNCkGv0nS7P3ZJ15B+CBTZC1jPGa
xKcEYjJ58L7xoPkPPQ2uoMu9Ys84oNuypJlBZdNQNsyzvbaHG0uJzdV6+P8x+/8TZt+3cQj+98SF
/9NmXyWNqv/E2b/+m384+/6/HMvGrCl8yxdoJwAa/M1b8K1/OYbj01+zmGV5to9duqyod/73/zKd
f9m6tzLVfdO04c/zrzrA2OuXTFAMBt/trVh6z8Nt/A8P4v4vr2j3X57/v4B7gXv0P5tKDYMfp5sU
3wbrHd7r/2LabmQDjV0M1pE9jmht+D9hXHTnRNqvueXK4yBkvFWO9QPC1u0Ch9DWo+O3KPoafTsw
iz1AjXzynOKj8/OEKpxVrMJLtd4xL75hXio2APIzh2krTOmgUcpDL74M+jzhGyrGMI389UjovsVz
Ou19DWsMBmgKNe9EPMhmtt3lAuMwJRKt4EyaG7O9E0yEtjIyiWMxvuG1R6ne3egleUl4HGkGu6m9
KQyT5l7l/qEEcZ46YMEKw64Y0uQOYNoBxSXWNtR6Qe0zX0sn3d4XgmQpw5oCR3e4defk3ip9weoG
Cab4xO6VvNT14py9xptDTozAVZCQF1613BNMZoTgR/Wwe0gc1RMOCwtAdwu29irzD1V+mlc8u8S/
dL/YpBnhFAoqQXaJXd35TH13fYotyNcLIxAWLF6riKYAq8Dv0nZ/R65JqktLwNTMlLVQZXlWy3le
FjtIUDIF6Aajza2B/O9YIdPwIwi9La1R6C4OQV17N51fVSGeOOmZYVkkbz65ixigVkduQaSvY/Yt
w/0/UT7d9W10zzgMeJ2e6XtrBMYuR/a5tigO2SCtM+ytDapc/45gKZCwXQ1HSNSb0TLeIhSUEJd0
eJ5ZtItiuWsdB1OpPe6KRqt2lj/q+0rZF9vwdl4T77EIncYKEF29qjzo58JRahkzGJlXbPSS0yPd
0zmIbf+5xv28adq23ZMCAWy1Tg+LKj+xoj1WHaGWFNetNwDOLHwQT5rrbroe0O7CCfg40/cUcXPy
08wKHCfJw0UvPxvt4Dd1/NKle+zkIRa5n5SkZxoKj32/KT3ac1g4Ybfb02cCDizIHSNQBVPlgtmB
orFPYCEdFcd71wFI7fIWo1TvG7+0Rr6g1MRy+NzmXnVy84Lfy3C/rCn9sLxZBgjPJoa81Ze7pkbF
ihNy5KHkkJrmHrCMXejpZfBNo+iMnymrUdSKjNml26N0mxrrQ6/l7wXDUCjIEmBSbO2URnwLyYJ5
Xofp0pM0O3OiVkX8NQqIeVl0r6UxTOACVbcpDqJw9jPhXDTFIT51MRTcYjyY2m97SfTHbrJ/Rplb
JO/Fh7TsfkHHVSEk5IQ/qHjolPdELKO5fa1SAvFKXvVm8Jxko6NMnAbnvs1MtE2B0VGeUASQKJil
sB8UyQhpRTRS8pMxU93Qnmf9qEFACfPTSu10O0aKvitjQYMEONfIYCTaTKcaeGUKhImjkNEuo7On
iHxNhjTEh45viRs6EflrrVsfNC6wVPXnWAIVruFd61tFHcnvVDHG5rz/mHLH9Z53Y0txG7VuuhH2
WAalvxKFx4FcH9XuiQnDAa0dMec8WJq/tQjfJVcgPTD8H4DnGQzzW7kK+X/EyBh0LijI3N7bzrl8
jjUiMmOhLrGfVpuCOi1ESDJtjDHDh1yqP/DAGZbmzYeNgByW3NbU4F94mvXZgVO4tdr2GH00zkRM
9cQxykoHum5oOeQE38no7T+Y2TAx5hOqtkevpirIokZ7ssTJFe4vQt28HUmL1lYWObdOj98utnAS
xoQ1+fp4LKIc2EaL6dWPOf6Z5Yk9gMvcQnbCKdcO5OJ+qHJ+pEPBkZwj87HGPpoCh76kHmKPomkZ
ynCBmuN0iUVPVEHtY/pbKqJAkgq98YKg3BnhXAkmkAyfpk8Fwj1E3kDygPttyQvknl+ZreIgzqgg
3ZpM7I7gpjaBi8a7hqw838HDuQOUnO+YaZbITro2LCJwIt4aBUEk6zEt0TKt7W8GBURaT5q8wQkb
0H+PDlkOyDz/VU0EpceKoMnYQylNHjUeCB1phiDHLHfHoB5GykPfOw8qfhR9pYVdhk8JWgnpxwgz
4S3oqLVNKfNA4h+Oa4OTbVH3m9np8v2ETmWGLVlE3SXx4EgunE9DL4d3M5mpxqAAWSauey5oQvSM
hMlirpJ41zfFa0Tjm81sCvqkk3SalIm003FoR6YirAiQmxGH7kQhtK/JyMVhKiu2WN3Tt35f3o1T
/SGl661MxtupqZotcW/vEN6wKA/vWk8iKKxJ/EslRmZ44Jhs8QraBilcMqNlFltnFgMWZYimgRRq
D5GGqA5m1Ruf1IQp29N88bdjC/4wN+1Xr4pfGwdqYzPS2U/tIg4NGwlYil+a1g/xy9lwS1SFuVcA
b0KFoHoj4uyLpI+XtGqhH3qHDlw1nj+JmDxjTK8OJcS8g/D4+/Qlwx1nPHh0cTfW1NyVGM22tn+K
za4JMbNfnEpjR3TkKfJMtOs8ZLWkSATcMhn+6+gkL9L3djEqK+n4e90ymRzX402bYgo2hph3Fjjx
RqxBhQnLLpl2+R7wDv8rHl12oHGrmlfsplXorF2/euEba2r3YMywuUbiVGYz6fHizul5jRoLCRnF
UjvIEWSa1rcXB7Z5nkXzw1w4n3FDv6qd1BGfhX+2Y0WQ3xrroCPXaLmRKxygGJAS1B7OjZwLopxt
UmF0iucyIgBONl/gnYtUnMvIpSdeW398k8kw5mOSF7qXpGkRKVasufS4J4VHapC+Hg5acieWMb8Y
566Mufnsybyg/zugw3UwAJrMdvmDysGHaE9TuH8r0OoiliHeToceBf4iiCYGkQbeza3mzvf23TBz
4WVG8+nocMs1tBYGXnEal6XCbFsvmF+ZzgwZoAAuOBUNLWuL9d2ug7BcH95HrerIba/3gA6dcHl3
9f4TF3xxo4MYrDi9nfNi7nbA8uKznfmfRtpgJRVgotkan1NN8wN33bWHOGqOnq77p5Q/oBuhOHTj
Ds9j0b1DftH3iVVfXIzwfOcz+QXJTi9+iyajizDbREN0x0jlXxZiqbBbpeQlKaGsRyxWHWqjg6sv
R9oKD0L4EwGYnASlNb/NSHLxh/UTbriGBkzTEdmtT3iKSui7cS+OaatxeQxGxHiRxAoUYXHgN+gq
lS23aZ8gPqiio+cu0AdwiQUIEv0jp8BhM3rHyeRdz4AnhbB2ks1YmKE/yuGm7hYZMskvwjbJ0FxE
/mGAW0K4cj1uDBNEBbnuSAfbHYnDt+xLxIpjFUKc4fRckVygAGXfBP7vZXgep9EPsCbQpHABAabu
DrgX8qxYvNtuU4O9wqewSniuZ66MDL+ZnN+jl9JImCIE4gTeMScx7Hw4FJ5zUwPyOCqHLZCUc7zi
CSeLlnRzwyBAIbVNCcwqs4hA3GpRcucrkPvYFXlJjf645PWhZyKTSEQSZDIiMehww/AmtF1/HAzz
DTnITPwCCawpfuitbjocJZQbamPjhgpLDFMVe0/YtQgd3kzSlJnAkO2XH6GwwTh8Z+TNnZ2mPYV5
O15c0n+Movke0O6EbRl/E3m+FSPoeSOF0TllJbtbPkHOj32ak7YbFGL8Y3Sxu0GfV21d5rh48KGJ
Wk2yHtssjpscNSNr+hgrZd6qP7TYvubEwf9sXgrQORA8aJcng/nOWOIwZL3F8JsQHXpQLG6gPBvp
nZrKD3qx6dq03nV0Ho7CUOQLDIMeqmR5dBsQFXnR0i12Kxys03M21gOR1A3BMb1VbtvJM6k6Gj9o
dXS/jps9dhXLu62lT4s7wi3p6V34THZ2WHK+JEbcksPKuhvGmesTqboqcB1w2uXR/eW5MUr4wdhA
vOQ+aUNSN/Wjk4/nqvhFaiW2hrEmrN3zzlSu+vOsjjZRQaQitzuwKz+clT456ZWIOCl6ALERq8aI
TqdJOw/dtp8wV4sYGbBYQ0OditG5ZjsbgWR0dMZqx2UdFaQ26JQtoSvnm3jWj6kxOBeCAx0C26Of
xVHVbmbPGdzS3JaowoOuowPmaaERgbkwd1kyujtI/EUwJ/QiMUnfWRZYg4VOY2tDwMgq7ZxxAx5b
U9wlhAEEcdq/eQmA7WxMP4tObVykHhcTpDWKUmckXLpcE8/VGYHKVUd20RJ/OE5uz+XhqQ99QD1n
tsuhrc0/OcC1sWEpdYyLl+SUiP7orNFX2xzOXNztdJR3eyvqbmiXUca0JmRY4RxRdd5EDIi1jAwb
rzFfYxewSjOoau/kABfYQxeqsI07nh1xN8acJWJ84WY5OQBjdLkFUxvGtvZD2A1TYWz63WjhHyjq
bcWFvLOiKGy1bp9J7TtVBoEHNuLpqGKHs03OJBQ7xnZwE2Z6jFWsbU8x38/Jycsra9M1zYgqmUtM
GAncbQ5iQYafwuvWRn+ZkY+NASFgO/3jee5t0uELXIcWVVbDcpj9D2mJN7S8/RM29kedCU2IO46B
hEXYPAM63rlMRmoXU7KXGKtF82jVVPM+okUW/sgJ43pGeVR/GZlIAkdm/s7pOGWlS0ny1WAF0GGe
fXe8wb3WHjCcMv1MQIm38w7xjTXoz2lqooEjS7gBIYamPmE0KklEKRZS4LzmlWjQfDPj69jG0v7W
OvulTlPedvHu26Sq4mtl3+MYZRqhnWCRV7ioUbJW845kV3qtpHNkgAVI5wTww5DHZGIfjNVH34Fz
rKQ+7nCkKplU54qlQMLb2OONfSJphf6kVT8TYrOCM7YSgTNHhHsd3Wk4Lj17XhZOyGu3zNATmLo/
ZZy8pQxGbhDqXRbkdBv2y8n442vtJ1Lek9frO6tdGrJXlIQHo7bM3AW8sgHOOLpczeYeBp3OHpIZ
m0EA5CfvbRWeR8e4uy+zT9XP+Y2AyBYsKr11dUVG8h+hfPxXoIM3OjQlGGljYCt8mZOGttfBL79E
agyX3t2V8CG3RZyOaOFuXUdFDxG6gsSdVvOB2W7AOmy0wbvoEtmalWpbuuTcoR554Ng1D4RhBUVP
Vek1OuXpPKjDPDgQd/qb3rIxTw/0qLoE+aynPzNTcJHXLW8FDWMti4IiZXGpEL9nRS8OPSceJ8UT
PpKAGrYxmObWq28xEWdsqNRNZl5eDFuz9r1HWFc76a/16L+0Jnea078iWV12EOh/VBXzCTq5s9Wg
yOHkMNAHZn43bW0GfUVdoMVgiZJAMvRx4N4sYD8mDQYpYHPEeOfxU05yGbXYfEE2woGpnhWXky6Q
58l3BiXdo5HQu05L9bXYUBXS+uia5rtjTsGFZPQnuSTPi+kBVOxYwKRVB/0Y41HDjgPGYv3w+pAW
v7LBq46a7NMDJCjibrHMXB8Mx8OC6lv767OrSaGBtrf3rOheQLSbC1c/Rknpn0ROUl40wMVEZcJN
Mhy7AlBWtLqY7Nkjle36ocq9fU/vbX/VVLXZcLgWk14LRDyPJ8z9Tjc+JAoET6P+lCZslcQA6hSL
5L5zxeuAfT2svRGcKeWdMeJC6VmRsXvfO4k9fCu8tNh4YCF3dnmG5+8E+uCgV8kxsZoEePDKJham
JufvGbc/hL0cHY04LARGrGgGpmEWiK1RwM0xRHa33q6bxM/AUj/pbmJtdF3dm5EL7I9APerZIUQZ
c9T7gSaQISnp9ANjtfkx0qqJw8l21PMesXfzw1LE+MB0LpZXnJgxfDpK3VaxpsIK6gRAl1vhnltp
vSjTy/aLRNgOt4bILi7t2kM574sl0PVPLAA6v8SIBDAn9n72xGNOZGvYu/UH28PZ0PsTgJ6OqRJQ
Z4/ZdQRPEo1HZu3b2vBDzN+3We98+LV4r0FfNXXd0Q0af9D6NxswH7Iq9MByjGGfNisVfgQsZuYs
K0sdIRYJiW+W+v3gtxdjZg7pMqeiP4vMszTqTd10t+6smwc7L58WbcuR7GG0wRxVfa/RZh3fC/Qv
rhkhVy2K7KTUcMxlCkDI3LXoE/8yx3nNEu3jPEPxgA3RFDfzrIEGGK0arAmu52kA5I55qj6J/3gw
y7IGxs+3XD+HH6sLNHMqA9Rw1UlNxbgVHny91ZBHCtBdx6W06r8F5pbipSu8bznSNWm6vAsXYueZ
03OHOKtL1tI9wSLTBV4+OCdCM80T4CUSwE6lT5perrwQReC7SSzMCQUSVHfOkDW812UOOwuRzPWV
a9Oi9nKh9ltcY6ERwkvtGQXmFEWJt5exSTRl9llZy0ObcuT3bK8+XR+KDP8Awd//PDd4o/TUSY7/
volnbLAEoK8vORUHi3b6saIy6rHA7jBvtmLiC35G9No4Oe6ujdpL3IkUUNjazKHabI6993a9GU2X
jpYAC2+tv/v1RxLZ989PX/9vE3nOkQQ2bA/QtM65Vhb7629su0O5rpD8Ha7PywQcjivmR9scvv1x
VV7RPlEd7649tHuyw2XBXktu4LRYa16JSRyP4hVRjMXqZPn9Ucms34O24UWur/S6ilyfVq25YAyg
bmrX3/r60hn5vzfsVmwxeMR8MQSDM1oH5i39oYyqreey/CYD6lHgQw99F1m7yV593lOxGoSnNSpS
87HQNKX/yKQC6xhqiqSuxj1nMNaEwvfReqcLbSlMsHMxaXvT6ZACy1Q/6+tg22gHKrIpUdur7U+P
+wKDA3mSxQLUhY0et+f1/1nillomxzQ+GFi3XQ2b1WpRrPBPH5BkOXpAcxFRxnrCuK6/2Wom88sO
Tsr1LSR1kDwmTqNrnFAEtumvOKHr0+sVp0vtz6JPxXYu8a3QWaHB7On54a9b5Xq/rA/CmVkwaxc/
+upKG2pPkky+utR8/vHGI/PvLzNnJc0I1RJ44nRgeA4/C3v8sZ5hZU+1/buIydkocvvWo1OwQxKM
cXJ9MMlM2to9t/zVV2nWjcc1j68sSJGVsPV2TNVzVhu0ArLjqE5xBWsrj4j0TeWZwMA6NHqqnuvN
eH2o1+v5+lEitXaVEwL2RhqMnQwjZPwfvshlvTR+BkS4BbiJyjzF9WSeBudFB5pxvL4PIvcgBazv
/EI3xxPajzbalIKO/G4U+WSUestNZ/UE/8Vpu4/15WUSthvasgCv5JkXfX1oZLIbNDHvkP+8Qmcw
L2D+//6asQrWU4fop6mybxBwYqPV9K1XUzAVdCRwSNPpygn/un4DUZPdWTiox9avGVBROyf6o6ye
NaPR9lar5r2ejf2GZLgRwCMy5j3BvO2mrcvidgQUOOZ+d+johhpjC9tNi+zk0tj0IOxp8LeK+Iqb
qcI+n49P9Bbo4LYcksT6ovWWGVetAaIhGEtckjXLURt5qlnLtz8PbI/mcNO71hnd9CFbisvg57Qv
IGddovlPNRgJ0SodPSQabmSVzNlRol7zYkffpT3Vs1KzBcm4E8aFJVNcxnZwQygfSBez/CbJ0HkM
jUZOw5jvUBDi1YMF0pBW2w0pXc6qOHtRieFxaKMmrCf7Qfc78him4pM4ArT8ev6O2QfeXc3FYCjv
R7bFfbFCyOZuTPdDwxkbFIhXL9vEkTgNRQ2dEzyKmGs7dIwODW5DDio8llYGujCL878fXAi3G9Nb
jLAkg2Z0nV3i+Q80bnXwXHOTo3iGcTgsPWeQeAyGVeqJoQHipRAA/zTBUYiPrFRsNcwTBzAAxdlc
vPyvB2gWNIFsDmeD+xslnAwTu9hKH91/hTcQzAeg4utHzfr0+tG/v5B0tThNUSmCjIkpIcB8i55Y
nP5qu0D//M8PuP6U6zdbhnzt6K/vGl1zTqMlnJOo0o4sz/VDULjaAV1yCKNRnVo9uH723w+twqty
fVq2a4CRXQDZHE2OaJN7KntILN6y7iT0yU9xpHunSRfQ3Qr90EZzmHMinDsuTtUAcxjb/pvmisUP
MLKgUHtfRcm5nrlj/NrcshXwvrA8xqZ20tk4jzWrqlqJF4VmETuaKyfAm6XOBlZxHANT2GGmDwys
rZZgXeu1rNohUfYRQBo/dqJze3dvss9/010JVkmLWTXcXnCAhqp7lhk1bub5byrzogBZECAH80C7
dbgto+RXvsqcgehgrlMQW+J2K1aO1drDPJlZ/mmsGkRFH4NO2ui0ZA6I/AclRrM1+ZNBPf7xXWbe
Xr/1J/M59d+tmca4BJcZ9Nb8wpYtiORAVzYrOl0VaVwegy8Pl9Sm7amzC2yJFeTURP5f9s5jSW5k
y7b/0nOUQYtBT0Kr1IqZExhZLEJrONTXv+WexQpevnvNuuc9gUGFRsDdj++99nMMhgAIoe8QouJD
JC3e8i4lwwBnYmlByhXc8Rwwdl0HvgRteAl+4d7v4lMIZZ4Ztvh5KD6gYPvc1+6sGUerr6ObNjV9
UxchaaLyz15BlMy33Afro4GNbQVh/dgv8dpI8ce3XlnfItPBB+jyrw+Hk2/m/VmWZWWv3yK8EPAX
k1/ewUX8bs22szE9mlKgut9oGUYyCe5yDTSOhjS+mvZjGn9pZubYgvy5Z+KUC4t/jLtCEPbcevjP
wgT64VJxBXCn3AdS7MzQAaEYcWsLTzZQXUTwxHeEp7yrKyrGeM3brd7ZZ4+bYuSsHNMpV0s936LK
ZmL/GZ9Yi9CT2HBugPyDw23LABe3I4Hc+qJjdQnfe6iMKaDpqimOE/ivuki+1swEeEWMK6W5zStm
c7R7zcRexTyJG+QPTbiB7gM1PCxvAb2vjMQ7xlPwffDKW7LimVIYkq8IN7Yy1re2Blq0h9AHGYzr
bBtUJW56JDoavAdtjlZFXK1HsaEasRH+sDco+VWptrIDQhFt80IhkIAmX78Zw2EvRrqflg6dprhQ
PrfN6Tb/oZnDIen4VZ32z6lebvwSJe4YnTszem1d48lwL1AXvrfWLVhPCmEmA9KR4hoTyMdmCtLz
rLnTxnEtbCKDZZz5txuoJn8u8JOY59nnXlrE6QcKpnI1e3TZMnshEs4s3kwnrFYEJODxCcCqQ3lY
YX4ZV8w5NPzHhb73u/RBNAdg0B1NMhADXXJY3DYYZeeM7a7zFoDN9LpHE7dGNgG6SKkwitFuGMNx
5x2jzHqP6XascomvYDi3seQ4k1oFP2ZPtfTUyoUZj5Sl6jnl39lBPoy8W6GBHrHgY2DXlewUxrGJ
W/oUFOgcqIXneQ/4uSDl95SOV4nszM2+VSOvmr65i56uc+wla/yE1Qk6/MEPvRlzSSjlBNUqt0P6
3+rgdIdtMz9Rca0hxbPAm0UPrdCHHhczBSYsLEhPoG2mKf+VMjbnFcZtmsOS/3BmtNMJ0wk/PBN0
K1QOxAQteOklI2GInREm05KA85jA+6sYh0hCXwqGPCf9w5L97X7RnvyST1JqsslTJ7UFEwYxnr5Y
Ah86GQjJYK2DVyNXp7QOj1O7NTA/bzs/ejPHno9TJC29RUd+4umz98hkkC1QZWi5Z+GLjujsmaKg
FC97qKQPNrQaFeOZ63ZpOKQURD3xDSOzvdeXT+UbYWKPmW4plOUCKDLbX7tN6K4CDTSF2qfW1ALm
wQX0MEK3DB8IXRUPx0S8DfPl3bLJWGYq/dUZjORMW2BQgqPIVJUek3QVweOlEF90uE6Y4uRkId1f
V+jiRClQnCIPvu+cOEwCSTSHWoCfObmRNu1LSYtQCyf2tn6opYdefcJuqcoNaIKZSgCk/T4iqwHK
F6r32nrJNW6L2yknjx2dbbupW2kPFQNQRQlOYezFcCNxI+knN+X3zM68c5Ho98HT/4n1/ifxSJ5r
EfXxn8V6a6CS7dfv1a9ivc/H/AxH0sk5si2wCY5FroXpo5X7W6xn6MEfaL50Dxai6ViBziv9Ldaz
DRR5zP/wSD2gdPBrOJL7BzkCZuC7KPwsjyf534j1eBv/qtXD9U31nCk+D7uzQ6FOBkT8GgBR4GwL
tUU7w1aBUhihuB67vKEn9XPtc1898YdMZyKSV6NaV2f9f8emkCkDvG3UieSzXJ9PbaoFyW7NiQox
pfkxuMfLjImnwwXEJEuPH4mxVkbWJ2S1rpvWIOWTtdpJIA0jfLmoYd9CLVYntSVMRRlWU57UWbl8
/PXUX57ues71sFqbgBWtWjG+DwBggCz8fJnfXnWkqszt/p/Dau23cz7fWad5FOCCKYEz9fN9lUb3
pmNx2mp5f6w9BmRdiM6EwBFuuLYLnQPrPM2P2qsWntv9y3bGtMpJHUFLhRLSIQ9JPlrtygejOBnP
av16otpUi+uZn6fLB/7yAv/u8G/7orLyd13mInqKVoKW5Xh9JrVmBRD/9IYRjywKTUhslvWVIJfK
nddNEw8v4Bea0c+dwtLd1RJ03udPef0Vf/tR1Wapfn9kMcuGMgcCNbdGQt7aFL9medGhOYpXSHSY
Jo9lWUxdhFVRx+vWqKmkyhPVPrX2+Th1SZtUV3ZGb9yq63RW+9ThAqdJY8U4eeVjGUv4DN16epzq
Na/nmaN97wpv3KkD14tfbX4+qXyDFhIsQ7tVlCjCG13+UvZPalQyGsNR5F9LeTefo1be2OU9PZML
RcBSm7ZkDeEOr9aJRF7hwo3bg1rtoZlUUYP5Pi7KTe+XiChkXUwtGHoJ+quUFYxQJAfPJ6JBHlSV
M7WmZyEJgK2+VwXBsIYf9VkVvG5bbYX31i3fVQVPLVxZeVRrqrRHBfrvTQqcb8tc+9vP2mTEdEdQ
2ofPmhqhyfyl/CQeIO55B1UxUzW1SJXSflm1kofJYeSGPafZZFVOj0eRzwq1qkhoYzMNR6e4d6PA
wUKq36iPQ6PLS6hV3xH0yPKiGNEChiQjmJ5Z3GletPbS1D2k9kwyz/XtewxeNmaDj/RaT7oWfNU+
Vf5Ua3SHbxg0+TtVXaLSLotpCwWLlSoCY1/FpzV3D+pbANjXfJZt1avpQiNq0abWJTttc5DQL4H1
jb1/Rn01ej8LoFEia6EO03abOkO2mmemdwKI663rpNZWM0ajhWlM/mf4d+hxxSlXaEVgzVq9KfWb
2Fq7FiHlQ7VL/WDX3yrcgb8oT3m4cJPP8uK1pt9NlpnczOV7nlPEUm0oJ291kh2SMDpG8uqTJLZg
aqLdaC/AgKiFKi6bOqbWbFxlpp3LjAa6ZNo/qd/BBKmcuRZ6nU2sdVvDEt991cNTSeJWxjQMkbI/
c8fLJX0y/Kz+rPNrg0UpWZUxVWlTreGnSriYImJ/6Z4ZsngJS3Lii5H9T1Xoj8AwrtyRnqmDVFGX
/LtZLtTaddNfGDYxMPmhdgkRvfsUxrdxJbgkVC3WR4G7s6Ll5lqejVHu7NEDHqbMf6tt0qKvH9ZX
+eXX7Ym5SqYBtBotzs9PqD52qbrUKjK97g3ziMPzWsBVn/JawK1tMt/tYdhNfhvuIacQSW8PyVp9
cvVxPcUm+ySSqR1Vg5DAG82DKuCKiWQ4YaZoga/Xq7o6qqwLKM6gibI62fhfZxcCGeMSWwaTR/zt
1cK2i1tsJcjoW407sBwjXRcRpcu15zDYV79K5TcjFaXhXjENRzkmgPJefiICU53wMeI82HZwsmBi
G1Cwq7ZeSFKbWug+MEUNAcEO6QvC58EKNrXZ1xtPXvOuJOIVXkZGRAHUgKLndFL7iMX98Ko+3ZmS
AKcWhPExz1eBVBzJZd5Yi9PjoKF1nOQIT615PtA+VF3tdGy9J9JGANKXvrumHtSd6qKYuBzQb1EK
ZzFM6OZkUZx4aoP2W5Hx1AX+uW03PQXyIObvHRkbF8v03xd4K39ItVhmn50NWqmVqYr3ajJITVmp
snyv6cwfgd8J+ir5HROn6vPqWu8ZsG/JpRFbH+WGNy/GSS2iyHiD5EhYlpwy0eX0q1p4Epx73ac2
q6UMkMTJI+ocdfi6qfZZaRSDrnfPasumhaZyI5/6c1Xt/eV5Pld9iqwg3uYDmTParu2aiynH8WoE
b6ITP+rdQ2W6w0YID5GTgXKaXJQIUxKouBH9PLZ7rrNcdiWpndALMkrGhbbc+bmqjnNTuSMEI0XO
2LqoV5iuGeW0DCntvEu1qnaqRS0PqzWNXjONhrzcro9Rm8ODJUCnXh+p9qrN2ZXTPxkqyVXduTVd
E7mdyCe5PhMZ9g0sEYc0NzooxEjIw5Xqz6jVWHUv5c5UrqnNrBj5Ea7b6sTr5udhKFW8jjpTPQjC
JX3k63Oq86+bn4d/e7X0+hiSoat9L+rPd6Ae98u7/Dzx8zm8BqJvFPomM9Q0+hWBxzTTI5Obajs0
bWTrIXMjap9aCHn0urn4TMiok9Xa9bFqUyxNfMqdldqwI4+GVa3qBL1QVJFPpdmyuVWrn3uvz3N9
KVpEfR3llGTVUfV66iH/7uRfnvF6+Le3qB78y/PLT6H2TQl3Cj85mLLxUaUbtbhWcn7bhOserKm4
OIzy5Xy1nPVt5OzVdWE7RG+Ezvxd7UJkRPOOY/jXU37bVCf+x32knADBFZm+UudZqr9wfTn1uM9X
+bfHBfrmdeM2yH3UO/7ng6r3rvYRlMFNSq1ez1GHWyv9eeR6ujrHMbCUDBT36tFCgU3ejHxitVBf
3gg6G+mWMRY7LXOf6rpECZeLgYRu2ckrhuEG4oy36+SUniM7Qp7q8qnt6+JzZ1saoaxTmzRMsl94
PW7JR34+pXoSta0Of+5U2/oM5c8oCe/2PW0VE2tB6o2OD3PEBt/nMwpqzem3TUu1yG/TaGs7zEZv
GzmHasNyRX4im73JXsYnY+o23tx0h8HGlyOMVud+xX8JGz6gUNWXXKRawIyJRFn7rRTIQq7YhiKw
T8Gik4Qg1+KmAI0n1+xk8PYM9fGv/CzTfdbNUvSB68AyW3TTwF7W2tkwuf8Xqos3JYz44zKny6Vq
nJFsxNVOgN3aejA7csU949GUU/Y5JFEiamIflUM/7wcoSqdJLgQE8mOCuRfmWX9K5ahFrRXopNHL
GftWL3UY4yxGL1xOXWsZ26hyvqkq2iDHQdeF2ufSQ9hYBqzZ0e8SfAwQpaqOeR6zY4oh10DUG036
ZWl9f1uo5tiXLbFaoM0fcIK/AdPhY6kqpSPri+qLUWtqoQ7kwHkRPYUloZ/UQj8XZh4zT+rvQnVv
7NWdWU3Tq2pvqlbVXpyCt7ONlmIe4+FEJHVApznh80awJn4/2ZB3a/UwdUStOfGqtvgxsHNKmPvP
BTSbXzfVAbUvaQwYM8HkbDDyDjARoQe7qV3y+yLhVvuuB9TaJL+qYCJED7wXUgD5+6q16wKN+N+/
udqnNhF+0h+5bn+uLeIhXoj7yD5HC/IJ1QF1wajHyYJ579rGbpFNLgq88kTfkEn0fzY11UTGarDX
yeMNblcpg/t5apwgTAr1OVj/clJuJfskARU3MFQNsAd1h0mKCMCG8MUzc0TnyKgZ9ZI9hOoA6u7o
eRWTN7W4qAUuS+l585HmT0SuRJKFrBYCoS6dCNvfDLqoP2/gjdLfXO9hgFCmbY1TDKqoP59yZPxQ
T8aTqplD1QbU/8+mUJKV67ZaU+eos9VmHSK3+L9i7f+kWGtRYsVq/J+rta9kGia/Rdn//aC/y7We
84cJEhL5pYMxjWqt+U+51rf+cD3P9uzAU9Zq65plbwV/2BidQeDgGnBNWZP9x1uN7dpySZHxAISY
pum6/5tyrRnIV0FzO0dVefz+3//Fu+L1LeKQXRzcjg5h/F/rtf7gVhVT9ThEl+bBDfD/21lJ6ssF
HXqHYhEcXSDKPelwxMp6ZxgKmT0Ye7dwbCpJkjg9p6M4kTZoHU0P+jgWEcD95LvTwlR1mx3g5GIZ
9gaCArSXrkUFPmgviyEQdZNHEAQgD6x8WuO23uT00ENjevRo5SKB90Dvngg1JwADnW6JT9mrbnLD
JRgyvs1+LEv7VofTl9Cr9Z0VGGijIzx83X3y2jq4H9vxvCSDRp55/ZF20Td1KyniAHec+0iZ7OJ3
gDp919oO2nH+Af1hA/Q43EWd1PV43jBT0MKAIOsiox5V68ikjBKW7p2awoHoYx3Qd20yJ6TkZpMt
tMIvf1xsmzEjSfcrCGbzJsCXp5XlD7hhDkxP964hM4W8Q2PczKL5mk6QfYcsfWz11zz4jtX+2UqG
mzQJXibDCpgTBVevZmH4+R6TcGhRoHOjVU1qgYVcQzSuOwwQW1IRt5WIcKxCRV5X8aIhRy9nHRtb
TDunh/ZmIunL9uJN25b2lxSP1G5Jk32/IITIEt6/aVnutuWyf0Ep96VyNsLOy/PsdT8mgp0udeKe
84aPXQhBe4nOGptJcm8ikl07YVmdEV4KAu2GaFcG0YFMoAQOW/+9HgexjydmRuMkDF4R5BivDCAR
cpH93OgxwqLCOMwjcMJsgetuZ65x8NMH8IHUhQJG935s32E/wKCU5B1GBjhFWXCv2kahWd1qsRbg
geVLzTDpFESkU7kx0+eM+M9DMpnGumEGFyuKAfBY43FQyqpgY8fzwEVjfECXrggohwRfdOark5Tx
zpWNfgLG5Di5h8Tj5/fppGwKP9rPaf6XMwbPY0wKTlR9X3w4qdSDdiCcxq0eMqJvCZbI6fehT59L
x9qXfnn5nAU2ymon+znM0qwSWEubgo+1ArT3WBkG3pBoQHVEUXFjESymj3aFaCw+A5Clc9rmBtoR
IIhL2u0qY/42TSZEO9krC8QA7mzI9p78qzmTPW5KM+2RRtI1UIu2mMRmITwJ3Sz9YC2aMWzJRh8F
TH/q5cIWAHrH1DkEKswmf0/a4N2mXhS2Dlpaafjv/8ywBUSE6azSFqppZ+MBKNqpW1HkXbamk/+4
ThwS5nLh9pLwRVffc694a2W8M24pJoNI0mucFHIOgu4xdNALI0dUi1DLj8x04PWUXSvVl8ok/S5e
T0VYbTzZ7UhjZjazwZ/o3XvMt/PFaNRM06J9Ad5/IOErX+sZMTHp4C6nsEwB3xVRtYWpR3OeRB0h
uXC0hYvyOXVvkbq4uz4D89442h4lxUar03vGokwbkda0JiyHeyGqINXG4hfeIk9ejmDyd32k93js
xV2cBs26Nm0TZeMUY8Uq9C027W3badWBpOJ27XZ2g6iJLmnKhO+uHfS7psHrxJwrMWGCKE31PhOC
N8kI2A0Iu9albjM/TAk0bCZtG4/xVz/uxK7jJNWJaIuM/iCDm+W7moI25Tw0TsqVPz5mY98j4NAB
XfTrUpaXLM+/rSOPr5ZJd5DLCEtysmsmbz6oPmSjwXvHJQyrk8F6MCJYlqG7nlZ+HQuLLLHZuI9G
DFWCW8G6JUcQ2mKyqysP3bEwGYYYzYNjcKfRPH6lhvCYk2dROTPNdH6E3nFxxRJvnEJb9v0Rw0J7
b4OSu0UDtMpzbzkbMKy4eHeALr3TUkfPbTyV+zyoENCOo8cdwd+k42ycGtveuzE5RqaTfTdn0M+u
G0FFHOfq3Hd5AlhN30k1oGqIpta+6SJUnXNUjpdpyp5KyNL7sMseMCe2txPjn8c2CPaR0bavM9iw
u6Lp3tVWFCNw8qwEWUf/NpboCE2js28XJ2nRgWnRvjIy40BBN1qXYcS3HrrxJgpIVjIzAzllY/7V
D4Cf2qp9yPzLaNvJepC5CDKOjWDVGoMPFna+7G4TNoH1xlcLZ3Huz7NeT5ey6NeTmfU3Ai/irlxM
Afi+xndFvxXIXmhEpBWPKawmvC/+bNZ7P0WkmWU9V90URkBBtXGn51p46Cy8aEsFtZcLv9uR/AJz
GwTsfRR/s8PFOVcN0d0zov1tPIn7ljBfbvlNwmU3zyuH/9RNNUXf6jD11/aUjYfM8I+Og8TMDNDz
uXFywVbh79FYVaQkZW+dxJ+iwXF2GsigC6XSYSUWQKiA8mEuVJqNUgJlRRf1BDp16avLOHKVUh/e
jE4oTrTphKvGENODJn5zYf1dIqH1qzoBZ53Vo0tP3TdBevU+ymUMKM68gT/W3YVlfRcHULuEp7t7
kKy4V2OEzyFjDwTD30uLVqQP+E2bzD+PiS2ORhE8M1mmH0Z6ZNwnRHUGq+Uccm1AalZG+Y3OcwHl
5ABfYbn1YHdxU4J/kGT3cWLep4sYnkqrdPdVFz0KjZSXJO1nSd8vb9BTE9ilp485OLodKpLnKLJA
kFqvYZ+FH51jIukesvqmNdbDkAIRsxaqPTbjkAmUKOapnhFJ0n9t532uj9opXjrAj+Q87ZmfBJNb
5GI/zU2409v03A+2lnAfcgGVWd3R87T7lBifBxupO5r9pj1358Bi9gw6Dr5sz+oO1cyvuoiWbpwR
HEa/f658UWyHAseJP+dfNRE8WppbENbAnI8zNJfI9+ZLWV9EYGBmd7CeC2+68frB3cQtGUsAHe4W
Erx2OPnFZIEYt4do2w6ctLj0y+pwfBeLH90bfbkvqU0j2fbXMCQRuw4WZLHutMTuhd4phpa5Xnau
oX0ZkqIg9rQsXorIvslBgUdZii1xJFqBVmg56+1TvJDvEJtjfmvLNM+5MAiI6ewnR8dOmBStdhfr
c3yjkXW38j/mMoru6UTo6ywLp4MMb4MwPq9qPBCrWvPEy2AnBdEDKRNAXSJehJ853DPRPC0LqUs2
/7YZFPlLQVo81ZZDNPLzMKlVxK13Y0h4pubP/BymZ2OVteTcoLM89UliXOAbk+2uV+ZbYu59S7jQ
0JdyTaoC1rk+QYln0viKvrikKXmh5aCd6s6skVwFy04sGe0+bPCVpcX1vrbJQRwRYx3CKYB+rjP9
4PTkCHB9rRFyzOiPo68tg5E7EvZK3AK1w5wNgPXOGsv9WCXVMccj+TAN7V2Qzg8DWJrnJTanbYOu
6ibzSMyMd2mr5ec6nZn1qFMPG5r5wa0PP0/SvyRTzwTWDP0n5oqjF1Zslylq2Ezyi9cUf6Zyxs/S
aqJjUuF8yXZOFn2YWTncxXQRoW6DGilg2W4MWsi7WViPwRw4W274HsEeHYhtB/8yZbR+T7+53Wud
h3FriexThP8QzXjfHrCOZJslw05odrPxVNU8XVZ24cNU9W99h+FWx7f6opsgtYvBjr/jGOavV8OV
Wzx3hahYm7z2pWT6FNM2AUO0nPU7lgCkrIYGZNrJzXXpueYmHKpvHmL4UzRjCnUJnNyVXfNSZrBr
jRgLK0S7qkC1wY3eZvphE851vgFxAO4OPQ6tB1SCicrBKXXFa1xkWNuYg9w4kEGRuut7l7sdt6nW
pGjRLTeJ+AvZLxnjI36ThilGq8/oEA8gPeX3ShxtsCsLOslh+0acc3sBV8hQTkAKGYAqMZuNt0Tr
IcGlsXtugwWDYVHmDPA8/wuxdOckd52HeSYx1/JbckBQ6qeYi/YZLu9bksi+8izhGeKRv6YE4nwd
gsi8s+KhQzMOb4FxH5z+yfjSMzZslugxkoh1uHfloSrijg+hd0fD4HtPI3tb9958n5dMXWhlhwx9
IUpDR5O6y2M4hE7e/5isKn7KssleW974RsbAuCnIVzvqobWx+fsfl8W68Y243xWNzWXsBKtlTML7
IQ8fiGDDiCa0H2VtpTjujqKujnA8gi2zPe2BaumCqqIf1kmvkeMSjTBMsb4o2LypzcSYgp7lZn/n
pSH4WZ8s0rLiyo8TUHwd32iiu9oNva87Jk8ZGZmZjRa2O9JINCdAw8mxdJxvMSH1uy51vZUeUPQS
GFv2yYAVWxNFdTPlALFF/wxmKzvQ/UWWS8Yeo+DoUjfEYvYm6sIaFx75GwFlQ57Za6wfTuiJfWPq
xL6Ta3PH7Yb+Rm10j21KKg6WcrwUaS/By2WPEjgNT6XlMZcZFbgq6GEADolup8IXt+E7JYhxlQVd
eygoYuA+1gEsFzak5dl7SDq4sfiRsZCTtrvy3Fpb2yRTXUxMvU4DimgR5rYTVYwl0/syW/D3Wy9/
KUP9TiMJB4hXcYkXIkyLJtuTRrOKA361tE75bA5W+2oE/EuKB3OCrY4osiGkMRr4q+PaPAGwvgRU
vM4iW/iSiU3S0kw8aB4XJj7wpCQl2Kr7vxZhN+fBzHj3pfu1BS+7Hm3pzi97/aQt5O6N/hgcjSHF
RR+WKCNd8QAV891A47rOa/JIUBaYQGTtfA9+atwO8xAfsBWB6E5R4YcEJ/v1MB0A4kF5mot7FCb+
tq4qc4dfFefq4v/Zo7c9O7OGAaw0iVTHvd432XjxwvHOLvvt6C3BQ5CngkDo7FkrpEEtfnKJ7L5B
Znuva9FyqofqUWtJiPMVi7zV7BtMhJcipaMX296likHexw5K6XLYBUWT7OfetgHYfterfj6bZBfD
BWj4Lame6tXTKDqLLFEOEZ6xFW4eHQstT46+OTLsNtFhR5q7mzsLHKZPdqQXVNtpqT/6ouMKMu7L
1ovfgWhSxWl2U2zedkMIIapqy1uzQnps6aA9A2jRxPTS4nqh4XLHLKZDP+sEJ0XiYfI6rt4x1Q/o
7gjvdDv8ttDca0w4K2j154Ho0nOaWBujMugg+t3zTOF5G/VwxlxMRRt9iNF66DBKSjgBu97KD50X
rNLeST9oqs1tYZQzutlxQzyAOMadTaxj0R4N232JYjIts7nSAMyVWKt1/DAuMtj1NJF+UTZ5vpsC
C19/57nQWeNXt83p1oA+2ph83zuagFX9DWzT9DAtZC4vw/DdmIZnNBv2Ps2cgzU2DjFT9l+NHvxF
Gpa5L4ziT8fNWtLm+11Qpy7BAgJDvwu9o2ld89Wy8RcHwQvRYF9h1/iHJVjovBoQnX1BScVtbois
axlpdyUQ6xJmXSfqr7HRPfFNfLG7AnxecqYrGD+UywGqHD1EExNS3N82Zjm/Ae53jvznrM3c2MVj
YfnHoIrmo+all2EQrwa1j61hBzQHcQVxVevPmjaaK7Jayi1J3P5DpcWrDqZg5HT9nyyw4WIQYKrp
KU4t3LzDThtj+r+Y7M7OMHbr1pR2vCy6S5LO3NjDnOzAYqyZ5tlnNt/oPFI2DN323fVwj8cZQNEY
SX/kpctjqSVPEzke67nVwr34MnfpwPBd7EbEddAgKAlRaMNYW9Y7XSOiNkHnSRgCTBvoVoT4LVus
NsxMSR27aYCow/ZIECIOWX4mItddCn6D8bVZimp7D63nbRgr7jdTRVNI9MJBLHIed5xvxejb99z6
nfu8cGENoObfuKJ+CLvKP7u6J8jU9umROdOmaevk3YyHIwOq/KOYmY4jbWhF4n18UwRWQk+9I6AN
CROhqzGshJZKDFK57s7Qqb/4fKyNG4ffUfOT19C6xdpuZyqpWpEeh7R/KP3Fuu80kFeNDxNgsih7
YDsjKC/lQ7sJZhnkax3dGiMGTF782VQtIEd7NVo1pkhG/QYQGcPuYLhSYL23IzECvGp7Wn8LOEKQ
ODdMKdVbbxbeFg7413whOZioDNK9pv1Mgy4c7so+sWkuYRS3ZhZemPCuzhJF01mieAZWwv/fTXZC
2E8J0c2rpjexk4vtEDjPaFnCTXGSMbBuEz8OcoHO/wP8XPFAnttxYdQHQXqHS75f+8RRMUtj3AUa
bN1Tl8JtmJoQblGcrYc5ujE7fOlzNiLNJEoOmiwRTRl/Ujco1m2L0ajSuMKqOvlGxhbytObNEPZt
I0gDT8yPNhL7NnS61dSWd+0ow7oW7lgBEX/5YL3wLQ8tZRLikur3KbQP2UStu0geFtpB+jkwf8B4
3TgLLCkr+waZgrbzpXWC+9qPn11ztFarUFafI7f7YSekqzEdvvX1iCE6PR4JC5FZiOvMdPZiFGfK
1lixuBIBNPUwZOKXaJxvmCd9iXM7AqmmvZCiENDtFDGlW2aeFogn2khiGfigzeCQ2yH1HiDFqAEQ
1D0EQEKmtHgbTTrWUV29OdRGNPobzljsm3m4iBK8kzHxqLpa3s3kPo7pKdT5F67JD1viSIfSina1
272TqAsgywhfkTT+mU14+DM4wbUkXNDGr0caANM28FNmdLJNqKRmajw6M4VTahQrFx4gBEaPihFf
qx1TXtEePaOpeSuWB0c+f41m8HZ4wWoqBLbYtIW5tyHzQalJX+yqO5o5QBoK2gwyK23Z2HyRG0Ob
tqID4lFRs6xgeW30Mn0X1AdXme2G0hy07kc+bF8sP3LNv2TEKCJ5oMM+bQlyc31MJDg+K7sWB6/L
SYDLIC350zecYpSNKR9kNbfaedYPbaE5Z8PYdmTJbLy+C9YN1eR2av5yk/BjccFAgZ3jd8pvRep7
22iyz/QZTCb9vKA5GLZzNu0iXdskWYrIhII0Az8tDO8eRjjlv9ZmvqEfD/7owKmsuo8w8x+ASA7o
aBm9G0F3RgvAEDA72MGpGcF1VpRZGEwna1Q05rpLzm1d/xnJgBs8N7u2GeCDeOdgXL5h7wQgF/WY
oVNxdsbkGynC3RFIEpBN6z7VZ+NoNATBN4Qe24J7lE+ytssh3AYRyEtAzVnd/RU2zni3tCmE2ujP
Ec3NF3oqyJ688sZJvP0Yjq8efe61rUUwG0N6dmQSi0OLPxY5v2g+slBfVkLzsrseuxKgfea8ATJ1
iMzIOnGoeM8B/wB+ODj+dXuclspcOSkUpDHyLTSH5i30p+xSMt+hWeLVb4yTOxy9RhQfuoVtqtB+
aKkpTmLhistldcGBpDdqEG90ACbcqMgsWkoyBmfPgI80iJc4mKZ9U3f3gedRtDHzS0+CBCCRYQAp
Sc8s77kQmN5onh26tEiqaTlKRrMVj7GHysAlB8Y8iRl9kuv0xpCsfScVl3HrRNhb6CzWxtGANiBG
55uj5LWi1ygOWraAcy/6G99yLkFZP9C7w4N/ry1hQJjC2OwNjypMpxfxqgn8eeXGzbEjy56AyPK2
rOdHd+qZGTCb9czYc0Pu9INLSnVVFc/6gu2wCDA1RLmNa3T0ta1J0Pm2qbR7q7o1Om68JlQ0Iaq7
ZcwfFx1zfzpm2Tq9LdoCUoRp2ZvY9eNzB3YYobd77IblA77+N2HWyB0nBkmMY75xuzH6sNoT4DQi
4fwWkai7G2LCWYVs1Id550VOte66sd7mHTEmTUi8WkCq7r7j+gMvk19KPS+PJf0D/HbBzh7fYpKv
NnkXETJPvrY1gp3ty5bLvRwIOgl/hMnyY85s+8HRmc4JUkKzBCNJDJk3pqxa2S7SGC/hHgBt3d44
rfbsNR8TmBGobdGX2ImoupMWTNqWMfsy99X8Sr6hcy4SDYxQd+ynKj3lutFDb2T+Lmys28Csv3FF
FAYzLmFd39gaTjdfN0g1C+hRMLEUQdnrX0YAbqtZLP3FAgKDSWozAvlCPd0sGzLjXtOgf3QbqGB+
w6RcIe2jDigRz0WNDxdvRWX+Fbo9JYClMeAizuZuaGf34tW9ZBS9dI1uAE2tiPQiXPLQJubZ0tM9
bV25t7TgWwC2+kuuf1Qxel2LesBhbkqxa2bNOCzLEHNr6sJDcxTuyDBn3JmZ92Y1xbNHzRnuLzk4
45iup4UpzjDZL4X5MVYhjMklfjGGJiaIVMsOLYE5uyQxow+j9bcu2Io7gNEHpiVX/BD+Zm7jQ5l8
GehW3qRBioeAGuzi5qBwKJqFlBGWQj/WMOzWAXysIrSw9FvMEo5wjlLDfCRwIGN8aDynYUh7VJd4
t93/x96ZLDnKpF36Vtp6T5sDzrTojQQaQ6GYh9xgkfllMs8zV98PxFd/ZGVV12+9741MUxBIAtz9
fc95zmkKK5We7ojxET1sJflPZTeZW7wRwKZltysA75eodrMSw3iREEuijkz9q+zaVXxjIOUwh9K/
m5gW0ks6dIUG/GIkhaCHa0sitEL3pntoNfFtYud2fm/Rw7UGYjVCJOXky92brXXfNwsDeqx2sjYY
xMxuaYYM9W2qWuDIziKE6jFpBaUqrIEx76uTo0nr9SBz+0hJfXbNQUOzk43bIcimo0GiTBn3mGuG
7tWpY6iL2kvTLFSh0XrqZ7JT2u7RjC0vKptDkJiHIBuyY9CL5K7sleQuZlp4MoTzSKiAONuSulxo
9rcGl1UCKpTrEvRSXlD0FDd9yyAr4KNboUKVTGMpjR4hf8uJWixVLt5JY9+NWXXHVBvVSagfbSVQ
b6G7JfuoZKzKopfEgIWTUTWBcCzuOIeZAAPfmBlotuRdMLtAya2bJFi0xuTTI4BmWGadS1aH6Rr4
tPPhOsysuhlYMcBA6qvusQkzL5TVW/cjwn96yGfzG5zEaE/UNXLzLn0k/IbvLRJoEUbojH0Pj5Uy
pF1QolBN2thkCQ9oBarJYfUzZ0RHxgLe16Td12oEkBGWKvm8dCmyfm8r/DzNAVrqUyLH7kKuEymk
ndgNPl7qOkVxTsy9B1+Ecr0TnhqLtn9cuWlJe6QK5XMANphBjWtGop9ji6mXmG5mhY5oFUNKYCbn
0oQkbk/lUhcay6LDSerLtMu4rN+3cKshd4bzXozVZXY0vDJLtuBMF4D2AXN4Dsyw/U6+lEqaR74r
xkFsZpUrNFC84XZwvvclHBW0YU9mwYES6MMAfzHny9F+phPT2GSmPRkq5osR/+pi/ecw1zelZUq8
nlHp2UEe8GEo6tmgKYiHGzfVoFr3FmF8E0rFbKZC61Qv1NeyU6u3L1ap9qfRMK4Rq1J6LZl+dbLZ
0wf/r8TS2o3MDeVYKZbujkPyQUx64VXGg6pyHW0G/9me7YfRryca60K7Ke3xqJmDZGXcU/usix9z
F7N0mJPg0Fs2xnmNBL9B59dguts4IvSibvzoVdNV+zJzS+tjtDrq7emHo+JrsStnA3cSa2EhRrfv
SGojqqncWJ2q4/2PDOhW8W1P2KKDno9uw5Xw9Xu+wZ3p+3dGqFX7PmkPfQdqcCDMzw9U0PIjRNR0
au8UsJMusWgTk+py2zlEqE31cFRn/XaaCmtv2d1PJXmtSgZnC/xbbeq3czJGXjfD47VwQPf6PbXf
N7XaNr7F4hJfvT1GiuukEE974y632/BtnOvBM+Fkbtq0plHNqn5v5yLYwsHdtVF5G4/zX0oBcExM
w198IGMj9E7Zh/VDIfIH536eg+GZhheICbu8mK1xa9BCnBIorWSYCcQY/kOSWQRNsepdWnu4dyqK
Pkm15/ABAVxf6dZWLtmcD2oUXOxKgTOqj+VWN8iDDVHCAOf2tMhJj13UvMII8OhzQJMCBu7NzEno
tDr7tqeAHeZI9VCSgtWZ95lpUchI+40zWQELf1AJxMQQrpXixgFV51ED2sSWaVMdq4fDkv04TeRR
9UX4RsvP9KLoG1kECjIb65r6xn2lajeK0B864OzM39OLESBjQGZa7roseHLGH4CUIqB3GroMP92q
KStAE1e7qztm7pYq51vOcKRM267Vy7cknIzzom1i7grSsWuG3it6H+jMVO86jggEpQKISNWBq7EG
dT/axAiZIfA1y1pCQENz44eQQCma2C6rveTGD6e3xm4vRT6k5yrr8Hrg1Ehb8xRE6iFWWXbJcUSC
kgJLM9tm10U1FmxV3naZQ9+A/tN2jJ1iG+bNN3hVGyt0iK5Kaa745nH00SUlEyOLTVTWMDobUeYf
y6vRMF5kbV0rxTmz8MIKGm0C9SVmzyHybUqTisRg7qREnBMO92PbvAham3OoPBVtP9ykpfYkSODK
GMnri6rTqmgSJz92cbNFaPvgECP45JMRpYZJDCs+j3dVFe6gcPWbICig4QQ99YEeAq3Sqoqbx+yg
NZWXGdki3B60S9bay4tclubTFfY1TbHgo2JxDe0GapUZuWln2Duwq4+jyiQpcGDjSpFWG1WY6T5t
jJrAo5gETomkqYFeCcW+WX42IT2VNCtAFs18lwQdeXcURf2I3D1NezSQfXjUxCu38OEEhU1Iv0hT
jxHTrgzEiYZUA3S3ApO9uIIPdBhS0AMH6Xyj+eM54TfZGjakkIAKtg7uEDJ8u6QH8xXZZMr10Aup
fbsJZFRdd8qdVFB+62p+aNKE86w+YAix3MiZYXW++8n42vlp4umxVJgTtc7WrE9pCDHSHM5Bbl/C
yQFrbBEMupy1W2kheO4XlkIckzKbGx+i4WcwImUzL4uGqaKYXRs7YNFg/UVvHmsvSeoO5sdNWIvs
GNk1NHb0+KzXUy+RSX0GmXrtYNpsSSD+Kac53kkx/hXiSetZqul4ifdpwBoZMF93byqHEpHUodAm
34vV9BDThOmLmkzUAj2zRfp2ouiDZ5kC1RGs8Ly3HoQ0ENISNBR2Ucy7y94lQSba4oG6ImaMlkRt
Jt/kkrT1FVMawSla9UiCK6WbEL5i25473d43KU2Ffgw5T7SSHNU8jb24YM8swiBR8cyPsd9Ue7N6
7uZ8csVEwJ0axhR6m4topmcnM55jjXLhFLd7BAVub1E0SsElbchXdgotPPTfAZq9TXQfNpFEvjNE
6kOaxaZnkLxIzpT5PbRT1SWurvC6ovqFmGhUluZtPupuilMEPiiHegHFb2SQjS+a7VW2Sq8uaMSh
c2YIg6aX015mppXPxkcSj5OnMEicYjpeXtiOABKD/AK7g+Ul5xNY2vwtSUh6yeO/8sVSNATWGbec
i2MKmQPDVUMd1GNNfCyYLr5M1aWpp/4brB34UolAZnlkLuZwHx7taBQXolFuJDV5KsyPuVPgNNKa
Gw2XgF/zAWRQELQQ6Cw+nRGqo2XZh6LjcGLaVW/0qSw+aiWqNkWteQZXL2Cdzr7Tf8V2LM/iR876
1MVpahyNEuGmmYG8jZAgcBFAy4VraReERn1DFCZTGfVXNAKLp/H5BGCX8oFpvXWy2yOJV+9UpVPv
qM6BdA4oDOu0hWntQe+kJbenvg6lfSCwduyNNxH1sKs3QgQsucOcQWow3jM1Gq6pdj86t1Gba6+M
E3zuGDRQpAdE88wdNRWykgMLNVUSFYMnW7KUxbRPCn7XMqEWS8wHqyWHCxm6s3mTxvpL23/zaRme
4fMQaDp29xxF4G/bCMq6f5MqmCqI86RYu2DXy7uon03Prkk0qVjfbZI6erXKraq02XNNLmxLnXiX
Dz7wk6n2Qtp528BsvWiKL/wE1SPKqLvJnypCR7HyZenDZNqXvsrfW+TnW7KMyP/VUKwkY+6ZoNAV
zaQdBcRp0xK2SwNfB2OO4CrzrcS1SGiPU7rT05Zp+MloDIMLQ0gldVbu+zFhClnCj53x7IyFvjNa
HMzSxFKpFcvKQDbpPgfrwuE9eo2PHxhNWFrR5WEq5GxLf77MGXJNEE1khqoVB7bgujcZh8nK5mMG
BhNJokFxueOa2iM43EJ0+t4z4J9mm3QkxUHsHlPelVr+mnBdpLbtX1GjEJ8iwulA1aCps0MaVvlh
tR4mJvUMqF5M7OOjWqB9cdqraDgn9Bls5lQZtNb8DO+A+T0L+2oPwpdAbDjdO8nXrdeUmzQW6tvZ
UohtCs0QAXFs3RKhubPnpqL4VyINs0sKLCGn4OTISw7btrAcww16kyuBoVzgSP/04S3vWEmP4r0O
Z7pz84iW9sHopv5cW3V7VFL1UBf9kh0+EySs8xvrALMCx5aHFGHMRAE37sm7AApDhO+87c3YuA3b
HhEjdTSGVBZwObI8DrtNCnXUy9rUowXEaqxl5jLTNyN79wHwHusu0Epa8wHt7289cJpOJZGH0BOb
iA5oKJmsQJnzN6VVoZ1YNH85IM1Ipp0nYvXnPGWJF+iLVDnGkzlRp6omczgqZWscszq8Rd9m7hBw
Y26uRf2UOlq6SyHJwXLneFkbaj0CwmD0k5OoRjfpfWCdKFd2aVqFR8MhNUdiREUZVWyViuLcGL7I
6NFS1ZmOvP+gY/TYrRLPHBtxulrJbdBao8RUtIotGQmuckZC5tjJyQQTuqfePZ44wy6UnimutOXT
6qbqp1Y9hKJBPjFcLcB6e9+nAL5p2kGcamOijI7BfN0d37SoSfLQTeLHocYbRQ9HupkF6+BT/b0a
pKK+faDYXe2UxRunaDVoqt4Xbt/PA6AxanqIEWYwzYrR3Xd+Oe0NJgFTjLKjsoutcJZTEzOUa04h
rmKS1LarByvINWNnK9UVYAU6XhH9KO3iMAycHKZikL0SEqviTE3lOaC7mr7aTT2ScdU8APSmMNnE
2znhQGyy7KFjHIYytYhKiwXxQFDERyEyDe5maMBehUM921ieA396X5QYtGmsp1l0cIkz1JxblVji
vWUUhy4karWZlW8qFQjaK/l9q/oGSQa55XHaXtChx7RFtW8rd4h+kTil1VAcCWfblGHRuJKY+A3M
YFImZMLEy7BdU3vAxGl7saw/7TSrpwYI3IkTbtzDIZxOQxK9mTmSV1Xcmm1yHibq2l0AtCBSYaXm
9OrQnAQ85SF4vNZ2+DxbHzomalQdSIZTYNG6Aa6tlARIqdqvQOmJ3kgnJH+Or25lGvMz26Df07Ja
4hllxjQzWSKQk9ZDPlhspIFsG1DXi66p+h4G5xZMe36MqbufSOmxT5g4IE5izLN1Vd1Sk1q0tOFk
fk81bZEw5sQETBwSbUD8Fb7xD5a4r/aojguv+sIACGxSdNOpSOny20Usd1VbPSCdHoBlWQ8OywGD
FUk2tHsANQAAc6qa05SeqTxDIabMiOhqqz7im3+ZQwmVrVDezGbUWPv66I3Tj1U5TMwIMudFQzxR
RN3jHrtn4cDkafowksUc0M5gkWV3hTgbnGaxy7vgFrV2jiizrbYxc+EgmCOEefm4pdEsT3m+9R1s
UMhOd8LgTOgYomlvqa6yUJFLA5YjCNzH9axSfaohgxaS5S7CswKxW2fb3npYrqrn9WauoSWk/jUY
sUG0yr1V4TOhIi5wi1TZTrOnl1R1+h2TjtfBwrHP0BPsJujKnIEo8EB+Qx7P1FPno7ubxA2XbYTJ
y97WBeqVajlShC/is5yC0BUxtfHRxONJ5M17uOAllCpgEwaWl5U7u+LRBr+6GjPLlarw33Jdufhm
HB30BW3QZw8p/oSdGsyQydKFK1H2wU8nHxjnsGJuJgTOqEazXW9SVIs15dBWy9Edy1OyUCPEIrdv
w0AetInFvknzZ5ApBbPA31ezRHmpZ0cs/C6FuXEr/G7eOH7rOoeV9lZ3418UyBn3IQhCNf0b/EUM
QbdRtIFOpkKxOgrkNuiXi5yWPHZq5+nKJm2S247w7y2UE4RhUfDQJzRUnT4NkH+QlDiiOi6BMqCD
RHtlJaxRf7ND/Z3l+Ht242Jv+id3kSN0Yj3Rf1KVU/G9/EGDCpyhY2E+1ijU45+zIX0imXCx5ybN
pCk0yDTsOX4125DwmEuSUiy6ZpP54VDG2//nfeGP/mVnpK7ahiZ1i6WIZiw7+xuaiiy4yTREU0BB
RT5tGRLb6ZQhOUrERSurR1YkbujX80ZBfUUpKKxpeECGblR7RrdMslRRPCacWjdWlOQ3ixKaUvND
GSbJrUmlLO8bgh6mkOrT6HsQtnPX0iAGSKaTsZVQFo8iHTNv1roYC5obX1qIKFs6nWrU1tvWjqeT
TUwyvNxsH6kyeWhbTSKMuy19P/pF5/676IV9ULUyRJeL1Ighp+OEpx8rstwHOtrJZ6InsQQQPZxE
4l4pI67uQ28c04SugVEwtydUg8luyrAZyNreDLEKZyVV3gs0vHp1LJYqylApt9pIszALwU7ZpYhe
yaFN3AWliHQEh0oYHGPTBi0k26MvSvMKvOZNqwfYIqEC0l1nYTP5+YNS1vaJMgS2grpXb3Ob47ys
Iy6TxtiQrrWMmLOtX8XSX8xH/8aJleCFIkoa0DNn1a3vbCO+xXJJFaahK4HkVt+nqY+gjVy/I+Tj
ma526uw1LqUehZ92j/hBJWlBvKXGnMHCtx8k+P1LQTHabUupeVVU9ndcl5o98qylFl1/T/w8OI+o
ffFI5KCbtVS5oXL4F0MF4d8Tu5nEFBEHQP1n6evQuYfxhoAX4EhTO15QCoLRk8ZVDFXxfQwJf7Pv
GSXyD4QG0cYIwwNdS+PDQfTo2lr5EvljcqPQpUTVJjnu/eQmlDMDPaXFItO0J03B55TO8Tu2kwOm
bdtD1UYcXi8JknCKeouL9pdeatpeZBxM+FEm9NNJ/eJY7Tc1VQdqn5TCCNMWF2nW2VH62V23PIrN
HkDg+kLOAXXRtTbd2WUhQChXacXxQpypXdHtFyNueD+wtNFd/3L9myink9UB+P58o4Bd45r9NB18
k6oE8rPkJNuSKT5ets1cgzlmcANoiIzuGBrO+NCMNah3FZnbCGU2sF8k8NpTTiM6JPGbHMCFuDml
j8VUVBdiFoUrkpgIrJJa6sxMChVIksP67fPHZjijHcruRGYFh9LUt7TkpxvHGZxNaiIeC1uyNdSq
3mlK/bNSQjCVVsMIUFDFwO2Vb7Silg/MN1FV+9e04tDvOh/db6jJXVD42KH4Yq/t4ANIgM17EXUe
MxOXFubFYX5Afw621Hbioy8bGt4+rr0eILJaxuU1MX5VQT882yhpDLWFq0g6JlFbjnEG3g4ICeNL
YrcqwyEKX8uMqQVO1ncbUszB1np54wfdY6ME5WXsTfqY6rgD4zjs2rLGttgRyTgXNUm1FhcyX860
cinkKGgqsBLNnj9CrEwXIFqu38amwFJcFAT8FN051uu1xtSyRiS+OShCuW3HYThbDqJSmtP1DsFo
tLfM+Tsl3nqL2C/di6k4EMgduUZAWeY/X5xV61+uzZZh4oS2udQLbLF/DBRJrWq+2RArh6Jgy9S3
3ko1j09Cy+Ib6KIgQeLkZ81xjGMmRTJgRwX69zFxHUNEkLGVqwo618tzTCT0Wn5RTfxvdlFbnLC/
O2XxqBqmY0pcvNLWtT/HMrs2KfKhgTqMaqx7TYBRY7Bp4KH10s4iBSXQZVn80+dSTt5XtW1Tjdmp
oSt3fTy4qrhPc0rvIeXDbT/b7b6vR+ICEatFBTRldEkqhW76VdQMy03DhJ5SZ6H9N6OginX4j09h
iwUfadpSODphOrz+2yBYKkjpyTUukI3l1UUGxh0GvA3RIMRgkZR4abIT4QM3AddAaljVPhpzSUcT
QR5XnwF9e/ks6yhynfGDdhKquaJS0OtmeML+8yEh9X+zp1ITtqOplu78y/eNDVHxC79GCU/wxFar
IO43pTAJYhxc+L04ZJrhxxjU91Vr12+t+WOcaMVbZlOTzYmxw/azswnhiGy4XtkXmfOaV9Y5y6fx
xkbE7dUJQ71RVw4TbE3bjH7GgiUvDXgReMgMGqCbMrP0fT/UmutkBE6wpnj1zfFnP1+JNBrvyzJA
A53KQxA5Jm5ZpP6ipbyTWAgjqOxHVJMOtaCTt341/z/q/L+JOtd0ppO/HUXuR/vxP36uVv7bj+zn
//6ftz/7j78+foen/v0n/6CnqvJ/CSzMrP4x3pvC4Rz/Bz1VE1+4VBirwoYTL6VhC0EX8st/b/AS
TTVelxpTTPX/yX+vGvKPC58wVcvCK4Izn36UxhXmn8/HsJUMGHWpg5ohDbmvDc+CaMMKFcdjEHbE
uSoDTOZMsMj+6BDJUAQMjZu6Gizm+vWzX5Ag29MU25noZ/NWqz3Chktk5DvEkixJUXVC7asbOMDj
B9bsXeizcOk6JEjg9TYzE+Jjr8yHFLExvWeaTpk/eU7si62j5neoX40962DygpoLE2hGTKIo5rpc
RLZRTD4RzBU9tA9IXB/BUFQ3tSGfbD1Q91XntzvoMwE2ZkT9sdYTW6SIk1oaxQ5sRfNCINKTgbqr
5rL6quPz1vPx1rH95uhAQnL1fmA9pOC7smV1DS2GgYlwXs8I1B+W4gSe7zPrjQZLReAuUfF02Z1i
ZxtLDQeXLBb73JmEvzF43SsyQfOX0QvUxGtnLdlv89kx0kPhB+V7UTR3kZguM3BrdwDnjkV6ONmh
hje3pvc+ivk+Gd4Jee4Yyc3GI/CBpe6sPjgM8Jv1L8wACYZtOvNWs3OqxEbHwipEJmGhZ0XdYabb
Ou57Qsfv6P2X+7bIGg886BDtVTKBdngv+bLLX12nLgvZDk0AwiX4E7tZz/2dI/9C0hkh2KM8EOrm
mVAN/zYqmBacIUEa1wHZGxr5q6zajry7aXSlM/zCfvc+Gll1UPzAC+LIclm3unTYLWTyESCAmCJu
lKcNdSyJG4sFtIFoDtkrHDujWJRfLEFS2TlMAsgShDuZN7D9Wrs/ofuKmQejHtBbEZLnjbK2V9S7
sh6SC2kWMQVx52Km0xJfmoD4hKSJt/Hk3wWxEl3SpK/d5bsp5lh5WlJAUnyEM2BVVME954E9dXs4
FgkzfUShd2Ul8FUUXOIfbawOh6ApEGN1v4y69y/42L/nkUz2jaANqMUOiH47HE5+KV4D2Szy0kHy
9fgU9B0SZLAJb5SAtIS+1291NHsDqQpnHfpKMQ/6a1LauyiwDlFtJOcRKEZqOWg/QE3h8ZUz0uqc
8nUUPDvmQARgpXPYtqJEfC5utXBs9mGjZR4oi/5S8ysOxNPsw4iSJhKe0TUrXAxCJwl0MJh0N7V9
x14fbJOclmBIDQgZQQKPM39d1ig39jJbbfQnnY7he9Xlj2mQPwuh4J/pU7z6EbyneTyPPWT9WlXK
I4nM1g4jFKJ6dZhfzCiCtRHUyoeiRxd1IC41RU3ulSrXENvvD6qiHBOpi1vk28PeJ0x4xwj5qll4
lDLNLkhVRSJpWbGxT/0Qt3Zms1jRssNyuaL2lenkpQWz8i5S9dIKNBJ0z4sbS/g3s130O0KgECCo
BGzA+YQVhfHZFUpbXCLFJpjNL95pF1DjqwjbG0a8YEaTkC9ktzoTYuQ+szKmV99JEPEACzxGgDAv
On1WkDkkZgY1MnejVXrPaLAf0JtHYWaG2PNqSpcKqbIboRqAonrikuNsgM/q+y9tK+MnTFjbooK9
2GsRBIzMtE+FUPZNQE+Zz9lOOt+Ehvc56jX0DTFuJrp/nzdM/S+54R8bZPdVzk+uUHLeqEPbXh19
/AlzyHgk8JuqctzSiqZB0OVkGRgtNDZhfpuUUu7tIEPLC3Q3liw6FBX9u7pwC9cbfbmHxg6E0Nfj
9V6umxAkfTSUf78+LUkF6+P19a+Hn+9cn7TqJdNgfem3u+tLo2ESIzTShls2ub5lff6PLXbUuYgb
0Z7tD+bfoMRUoHLOvLJhlwL5512l4G64FsyXe+ub1puvv6GJSUNhfSMELqqbXy+tT/7x9vXh+gK0
PvhNWBO2k5XSz1mf/Pd7oKz7tb7h89+tW/nt7uefrf/5865O3gSne0p8wlLtX3b+t02vj9dtrC9/
vrI++dvjP3Z8fXkEcLsdrbrefm33633Ydx4nI8h3f/6rzw+4vvHrX399T3++fX3jb5/u/75nn3/5
2+bXjVI6hvb7tYdl2Wuu0aCQqTX61tt1++sN6XKNwIz7z1/PHztaOvJYpgaBa+r4Hhg98UP/dTAo
IxKgxO9RxOpUlKhLkUCu+cYlLnLwJkS+E7IWoWMdy/tMUaHuTT598zLFSjbmS1LY+uzXSy1Q673p
K0Tz8O6v59d7qBL/3sLXq59bYQXHtn7bIsibTVxSIB6rpDoPwosFYJWoX/Cp612lgkfy+XiKFIjI
eUTUzteTuZ/0x6R4/XzL+sL6dwiEaGWI4eonkcN1QDGhpVHDUb18mrn004hNbedcLcDLlTi+3qsX
GLje6SiV2pTWCyGOxXwbOT4GneV8X0/Rcr0UlNqthlmUk61YbL0MVwm/GXPg/GhjYEBf+tNqfnIl
l5scZm2qlJQkWHUBT1tupgWvut5QOydf5N88/Hrf+mf8GiX4lXwLf7A7jGNJZlpjHSUe6UiM39cU
vromcGSDrZeulz68+5n5SCKKj2aqIbH+v+LU2oWuuD6ssAJJs80P00C8mG6S69uZJ7GgJRwLTZI/
Euq6xvStN83CY7GLJEAAn/UBEYQowCbAbc4Cbltz4NaHZTur+0Wwo+AFO683OMBowE+M5kWvKsWG
EXjJ7sSYwtTNdlda8HpjzaRZDQj56J3/ndnGKhNqMDl3pWoMmECxgVKuhyFnjuZdPeDOmPR5qVwu
XUxMvPQ6lEM6QrAx5vwowXEBdVEM4qHNIiE9l8kmmYm1W9F7OiG21iHzKKQ6Y5p0w4X0FNdaxgxa
rZFaVe9qaV5qZiQMZ3xv8fiQqXI6hmWY4oZNJBydhQg8oFc7Ch09C5heRwnVkyoR/5KtY6nwelZQ
8opr/kQmm4Zb6zouujUrUOtBci1AyJx1y2nN2COv6+976PmZZBXGpS+JD1p/A47sqj2A9KG5sQCj
1+9/Dd5DD6+STPawcqLFwvb8pEf7qX4QVTPs132YFnTlZwznsNxdH5NEy9SAad4KaNYWipFR+XZ2
gK5HQAPajm27cP0cDKe/3QRTaE9bPZO3g5KrO4r8sG7X9MbPTFihTdgLsQR+sdbXA/AP/vr63ESU
khuOwbzB/UsJgHozc8ZdwyyQ3nv/j9zP3x6bVhh5rM9wjK0hNat64fPjLI2glVb9GXNYgv3J5sF3
18Np/XjrAfdnZqPtH2UIIUkskMP1A6/3vm7W59pE0bzB1t/WsMqVZM/6kWTJVqPbsuLs1ydhsvWb
vm0qd/2A6yG03vu6Wb+X9SGjCdPVWB5Were+wEO/Yg6/HlJRfh+CIN1CGrtro8EAKbpgvD/v6hLB
Yk/RbzstKEjtn2nefzwsGrnLdLpiLbIfLmZgs79uVqb6+jDQ7GrPYXGyBx1zQDIA2BHoPPKFRrfe
hKTNeaPP79VUlX+QMt8HTferjBLpYSODUL18nWsewHpvfe7rYZvmp0arCRM2pLnvjEUCQR8aBJXm
ToNVn80OIfpIjRcWkQYINDBQG6AaOa4fSHJKG2i3EcH3YLEaFoEbKD0pXp9J48yCyq8pckdT3O2F
diWyieCl3jLJGQEeNU8aSLlQpOdRj2+CKH4aoE95QVNi261lvVl3tkvsAI3UckG3l1y/5fN8ngp4
Q/uchPp0BnM6VEFwhsoCPXXCobRQvVo9S3ZEtz6tIQafv/QS2fB1MMAYiE/yMR/p/tZ+gNd0WRvJ
FEVhoZ+cOjfO1nIDbWOnQBfZGgXA/XYd1ZwhOqXlNgdGdDKZWh8iEWIS6l660lF2QU3rsUqJPqr6
EOOSpho3UYfjdA4HoDUSuzZiqvsqAZYlEetwnqdkSBqyQPIILBBpbrpFWYmuwSpy1ApaguIjOqhl
c9Rxg7EgoHmfLBeLlqDQk/SXQIj1Mc1pY4PHm4qxSQB5TueDErON4spmzrumfq20cEvTWal2youO
WCXX+ts0k71nNc6dHUMDs+v6aTD3Osve7efWZcHTKSoBfI/832HGQleJmyy33MCqQYyM5Na1hCyY
ZuFmDWknX6zoEDHTLmrVmxIW5N/06U8sdByO27ppn8KOaw1q72eCwP1d3AbFuZHfZ6lM4GoD9ZzF
uJ+YNow57Lqo6p8xoGkkdOb+pktbHHvJ3HjrjuU27a4u0W4Kp7jW1AU8MWN5UX6FDRsNq/5NbYLJ
s4fWQ3qHFck2iRUhezdY+MXrTa4o+AUa8VM2wEfsGuZ7Ix5tv4oO9SkuAMumy816r1uyErHFtgAH
CTi3eiSgI0LOMOzg1WNLwAuK+n59A2fvMTE/LKI5d20MuLoXvovUzj4IH8LX+tnCsl/6UUDsK4Tz
p2a56TMa66iKkad1XGam+bWY6pcArDOL7VlF7gWFwTKTF0TbqTfR4gMkEk2XuCVjTcc2jBL378Mj
W5nphKeQNKcUDlIMAnBWMv16z7YjQLJfTzoLwl5ppnOmCKAXy5u15eRa733drG8zv/52fbxuNQEx
uMfxcV7f/Nv71rtCMxPPMM1fn3+7PpfFwxHmRbLNjR+JyDqvQGLlDkUbuHKSuD6N+BG0yXxxZjV5
gCk4H+LhIa4dxdO1HH+/tZTQlGmn+/ASAzy/xuRg4steiCXUvHnJlO5oNG3KGTYTZCMT2UT5GgD/
zGwVz1YqvTokVb7OIY5Veu+7QT2ehyytf/iAl/B9Ot+KjMDzYqKm5PcIB2XTDRsKqTUSwWQ8DSiu
H2Yt/KHGyOp1+a0BdApXb/CvVhjUF19V8IMk0fRh1dHNPBbms0bt60CJCRFnb/TfEuW8vj7oKQYK
dUhPvV/7j6hxn81xHj8kSm90qL51WwVlc5s3Xb6WXD5CrXjINR+1clrgaQGfR6DkYED+TMaPhvyj
sUs+GidJ6SqZ5TEOrPwZhd/tulW+NQ71yJAXB/0oPnGbadby77D7vYexzB6HsiZqVfqJl024OtD6
zHeFAJg/OvN7pY6wJHKjO1SNM78MZXhcP8TUDsq2aCL9BpWPesfqhxOC+fqdbeIQbyaM576o/Xtr
jtRzN0KgWfd2pqYwO2bylin1TIBvq+7VtAvfDITh6151Uzi6YWxq54Ho9XsjgVry+e0EIRCyNtLv
+mBSb3L4nJ+bnCx56EdDe5kIKUaPAtYwQTb3TpjX51+GhR17LTLTU2NYCEz68du6RVSAIEgDf7xq
U6aD9ULLLZdvRgV5BC+zeqYyWBzp+KKfUcBPIVZePzsNeelFdWMe+0F05J/OD+sGh9LItr1ht7fh
VJq3RWGjW11+I8POnzWBKLwakxTmTJecVCMeP39AAc0M3hfubPJUEX/6B41m3vOMxXfd6gxRaLse
Yp1v+tf1sFu3Kivxg2q09iDFFJ3D/8PeeWzHrWzZ9l9eH3fABCKAGuN10pOZTDLpxQ4GRYrw3uPr
ayJ1612JUknvVrsah4ekkmlgwuy91lwORoDz288I+W5MlT+G2DcNDPKbsSwgdygYapFPgdUdrewt
awVBoYH5NDgT/gwTPhaBzcPJHzSUcPMjWj+7sKUWPWuhQHA/VuUlxqz4VGu2wT2Y5m/hILaeHY7P
bZi5YDHK6TKYq6NGLnfQfJmz5udJIWMP6G2/sNoy15FvOZeG69U3Y+NQ2pyfxw5zbL1a9yWxqYRp
yk5ZP2TBTQXCeHl+hJ/mKx/94pcalCv0vLTfszEwrikTp7RceRX4acsaOcMLaFBOt2cy0Ttpea17
QfX9OdDnsG23nZepxH4+YOs8ZIQfHZMAHMT5VdqOcF0ynl+dGmxOlIjmkI6hfrQ90NjnVxkYA9zI
eU1yMk2zQbMOtQyKo6orgsXnj+J2O1lbyeH8AL1oodk3qD2bRrlzerP3/VH48KCQqa9dK1PmdFUT
0NQgTZZGRAm/Tt6Sf76h3IBOInrryhI9+GBeaxVXvfGVuub391MCWm2BZx09rQJzETZEnloi+Zpq
+/P7MabCIjMub45FV+mHdmbKeVNivnbi6fwA9FUjYthSHBtjLA64ueSKgHD9mLecng7nHaX76p0l
OaXIvtFvlR8UzG1TvUunrLuFH4ujD3vUe53MwoVWvJZWqi2TkOcouT5BbunOuotC7VFr/Nvvz+YG
d8hG7Udwqdqabla8Jz9ZHLmY0G4HjvfqcLLOD40t7LApdJJbcL2YOtBc7xAD2Le5pKFxfkiWD0uA
StUrFliUwnFZHU1D9HsQqtba7Arc7kl5c34od899S2rtI6WVeIO0G0rB5ATX8AUFKx+YoBa5d2L+
xBab2oVspIb5ejR3LJ607SSt6E75lKQzVvnvKVel7nbaS6SJbIVRUav9Y6CAKjS+MyCP5PYSkzie
D480ncdOr8JHojUhEvmDcUliaXU9EA+xNEUxr4yezo+cZnVg2xnGie4vOMOxiddNV+2HtmzveoWL
4Pww/I/rXLjjixYVNW7Cxr6C9BwchlanR+apAKJfjAF8PnuF+6zjN3zATdtBFoD7FEPPujbwA5My
xwVndFfnAwREEwwHmA/cwz1x5OjOtk3sI3HtJtK/5ifzJC452lUvns5Y7Zhuf6VMLUcSBoQHKWjz
bKTG/vxQKnWvYZAxT6Z9vldekm7BYeQXMnOdk5zScREUlnhrSfSAQaF9iVvLw4ie14fMNoKjHcXh
ikVk8xWy39im9tugJUyKrtKurRToVlGKAH9e1z4R8351fq6g0T8AYUX39Bcw7w8tVMSJqVv5UJJ5
1/ZbF7q7AcTcswsHZj3JYNjPGWPXeLN0qoi8n/OX84+t72oAXrmYjHloOv/Z/PfnR1j+5f/2xv9/
YPVKuWhm/ntW/TLPsm9vTfjWNj/2x7//2X/R6o1/KMfVDckmByX9j7R6Zf1DmbbSdQjBwlCuRFfy
X+GidMtt27CUtOZoc0vQVK/ztgn+7/8R+j9cx5VIQG1bGabjGv8Ord5RnxWcwEhQguimcAxl6/rc
sv9RvGITC+XKPOx2NIx3QeP5lAPLgwhVuAyIllraTfPcaB9xZd06Ot5EaDfNOmNvgHhPshV3aB+E
Wu3A382eilxc641z73QYC/yMBlSH06tNDp0Da1tpku4qpAs9vEh0fDEKh9xybAUzu+/y44xCSwhF
z8Y5UVR6jGfTQ+i2CFuN6WgE2okdL8ZUS73WQ/ygXPNEf5MoFr9nQGHzq270te31s2HeXxglm3Sf
1vKiStND35OobrxG4L+WI1VCfXjwHFr/dKlO7njbJe591dsrbcrusfF8BJU8Sjv62vbuNXPpVc80
NjTkN+nVMTaYmQu4OBBAQEcygz1PQXFP0+0Wr8YXWDjbkQSKmsxtwM/qUVjBTavijw7311LaxXOS
hx+5TytuyDnMSBlOsrBplBhEbHGcYqhHkLyqZ5GvizDYWPB8vNkB1GdHyJVr3aDNZTN+u9Fz0nmg
9uCmsinVV37G/BCtq8q5CHUOG0qDaGHxJzjIoJ65HhS41Fqo2TcpxyszZlElkRjie985AsJxgMiK
SbfG21fAwI/oqc5TiNkvBngmiNCdCzHIF081b17F3zH8UhaJWHP36T7MUnsZeGa9wCw8CybqciGn
F0NOaHirYhMHiU7at38hSwmvORYndssTp9PczU9Mw85ZnM+2V2vvgn3SyHEoEgw/5eA8RS3x2XUE
FoHA0FPtk39bDjOWcRlKLM/AhjDO9WzfugGpV00cNk7/NmO3jaNp3ZagoK1CcuLZ+RObRxS1ap0V
Ae0ftTW56ySCqBn6x1Bx6fDftmG1tWgVmo4mV08V3fk92r83zLtUlyv3PqJgs8Ln7UO7q6ELqYCN
GfjnaBmk0bQRDdYTAxyn1hlvZvVmxKF2C3RrZSTEM/htoa8gFZSu9HCWX4pJjzdwQcIdqPHeqSyM
SLzX3sYP55E3T1vgfLN4rot8I2B+KKFNTPpHoTod+IF1SjvumUp378vBfwqn5Bhj5okNDpBun7qw
At1q+Oi6snATI0fGjF4vojLjYxYbPxLBcvQKsALJ29B5y6LIOoRb5q3bNNXCv9X7tsF7o2AUYmxD
0UolxEWWtwbdeVuYFjFLIJSF/iHRcqGhmW+8Mr5IqPQuUqxywxiTdhBT+Dc5KqRyP9n9LqAThq2F
O0F/Mmh9cY0CzTK0bCXArPZcIgrD6zIlpnfhZ1gcpt5/NgCorppcdlymtGGqunruI1zZ2gUuD1Q7
CbeYxk23pAteFoB+LS6H0LpXgEGAN8c735gup/hrTBRm7KRo4DjWLe9CN/wPgQi07TdiCu/DadjA
IL9xAtxrjuKmqTqwYUFaLeI8vSgFyQ4z3rWxVLxOAv5dOtFXC+rQgrERCXjpPWcVzruWUwgi5N6s
LA2QQLvmX3AEuqG7CNl3QSZlPGVHzo4i6FGK9MkaPe2zgoBKBGRpkWg+IH0YDw6jZyxVBDfjJqOg
sExrx9iUaU/nJ06/anO7HevkRVowsGSKwLKc6CWztteFX+oLE2Q9HhK5get/2zpWsowoAexSILxL
mESYVLG+zoAH7tm2gG0SquMQMVjCcn81c/fDHBIwvnWyqgNcaV45LvK48PC+aHunJkC98a0bmAWX
FR2WtVXygdwADAvDUaxAbI29dQh7fDHAvutViTsUbpXYVFGYMRkgbuFALOzUufK9vc6GGsuwdUc5
dD00Gt1LbHREDLKujeIPi5LIMtAIfYDMTFOCM9gJu6ZCKluoa7BVg9F50Ft7l0OyXRr2orzSUwxB
eYu0mDpPPTceGN5S6mIswNZ+oGcAuBqxHOJu3RkZ9d4Yt1kv3BswphthXZOEYC00LzuYhfdGegmR
REa8Corovc2SO6vnbMX2M1DGdDGh89kQ0+JCcim+FrHOZ67t+47JdyktKmusZUd8Jv7SElwu81ji
1+ZprGYiAHwjlQR3etW+s0Z8qGRiLpymYbCQ/o2K389X+eDu6IhAE6qAJ8htL3oQz/WIy0jl16EF
CirtGW4zUV2UFnL484SF2wffOFRryH61t+xqRG6ea3XLyA6/Wl1xDdfnVbXZRyDSLdz1L4SQwgww
kndd415MLSz2vpluU2Ha67ATF+w+QWO4BKUleJPKyC3pWHpbe7C3wBw3o9deaH44LjxTHqdeXfU9
PJlIZwT2MHNiFVy3ob1mccQ8NenfMPE8OhPqzyAZT5PFInzKyi9hO6lF4TMZaQb5GBapApQfuZen
DsU7ftmjVsOSYe/A+iJKX/U+fqoKBHETbVPqAA6y9kLXv9kiiLDpDy9swX0Idwnib/9VCNEtuwI5
9JegyRN8pyANPQP8dzU05H1LBhu84kjn+GvVNNnGqDPwQaEO6QSAJgltS+UbzbotGHx6pd3D+WKo
cHwLTYV56lryDNph2EzzAEk3M1h0NTOxblF0T7p9OVC296OJ0t4MxGlRu0QB1OcRMXxiHC3FeU10
WMwqsRbn6ZCbx4KsVj0n8+qLyO7FoNGKDRkQ6XHeT2PzPMRTfDnAU11C/VogHTxRsV/hBQw2SACB
iwBeJGWD9RvLBs0u7rSezxK4V1ZN3h74TJqk7DkP9Rz6xhZ+XrqEhXml6noO/jGO46Q/n68cQK9E
uOCkdqidB5km12qg9dsyxW1ERr0VSlu1qLT6uu+8pzDCgCxsqt9H8pNiLiSS0OxBNRhYvRtzAhHb
RIrzr88UK/w4AHgXVZh9c3oDjYAti02pe69Na1NjBMUVtCBG1CIv1WOas1SKNZZZEv65C4OIXISF
LLpo0xjilkOe7Uwpm31jDv/8AmWp2VdUNajZVhlLprUcMDladJ2wvxo7VuBfgpI9JQRgOAHpeXHc
X1aVS5JBnjwloHLwrc3PdmsH6tVXdoTjozBTQm/oEKN3Mi6//wzULlllHX5Ks5i8yyBPrqMI9EFr
UemfWyXFiELirD3I1abBtQOvB8BePztQ7VZvL4vZhnr+8fylnf/B24w04GgFfO3nnJlz3DGNatSL
s22yDU0SblLnWkjcS+dkchfp4KKa/b2aRXHPrJyN1mykQ8zwRBD7QACHkQbGVg8l0rLYC1ZClJGB
hxGlXWoCKRWggmnD8l7OKedDmjzYlZtsyvM/lDGXXBNWIN8Qll9OjeFfju2aDsp8Pn3wUQTRXYQI
B522ivdBdqSfoa9hNZlo0gwfnXlzKFqaGVWC5blKSbrxmuSg5ab+g3jBBfYYSDHspNZQOM/uPPub
HDLvrp7gsNZu95bnVXegw9sdplMSyGNRWgQkJyQf8ioPMngpHF9eWkAVQr9LLujp4IWvuGCcWh8u
iRekZH7+dkYz8VrJx/knzEEE37VUgAxCrqM5gBCePaba+Tv4nHam/L2SqthHOVqbwVRfMo2ciZKL
dTm18lnpJITksyahD2LrUuoWTJp//WwOvrmWWfCOK928JHlaocI4fytier0qZu3o8TpaVZiXhuZJ
7ASBS7ejDlcsc+bKuDMhyjcPxHtr+yqim+7b2fL8k4l2sWKbhV99cLpi1TmJtj9/qecHf/+xLx6t
0PM2Mm/Umo0KdM+06feN2xhrs0eyoyvZ7eGLsTdUszU9C/uDhGG6sEyMh2OF9XXSQX06+HFKgrm+
f+dB1FkRoIU/fP7d+SFtScOwJo6DPMT1+Tc4LOw9TOcZIFaQXVbr8HPsK6+Pum8Fb7bAv/8lrrxs
5di6PEIaS9nRtN2+L3t5NWraIZpYhU+ivwubWjs2qb3Peph6pTUzhIBZ3Wt1huk4l/72/KM9BUeL
evxa9azNil4375MwMg71RNYQSOccreesnHUdf0WFv38pJrJ7BgWB1TZjzE7Dl7RV6WPRkqeAYdla
kPnO8hxrhYXjCfi3vP+hvnDz3Rnzk/lz3o3/aJhhty6kReVRcrE4xID+vFtPXM2c6I62uwaW9db0
1vNeNYxHem8ZJcSKVY2lsy3p0OKKkNnrf/L69HDpljm6svRP1QKXbjp0NLCktRoe7Kk8VorFJJs9
K4zfWeybNbiTVgaXnjH9xWbzS6re/NFxGUjwAK7uOp9emsW/JkLYFLtkZJ84bxjr1r0fkpGqvxiX
k9B39DL8//WFfHd3/MUXYhj6fHH998WvTZJX4c/GkH/+zT8rX46OL8RwGMUwOUmTutM/bSGO+geV
MGm7rmGSw0hI4v+re1kGVhBudGTZutRRgvwrpdEU/7ApobmOo3MVgKG2/52616/OM2nZwhKGbeMR
sXTj043k9/gP8Ge2O9SpeIfTKrzGFBHt66K8Bp1F7nsSBNB0tPgQejpoWbOcdc3xKipuBDhPounb
o9bEkMeLiqxSu8qId2RZm/hsbNoMCiq169pGrlHpWbl1A4CLPxzv3wwGn2xn9lyzo6Bo4efC48LO
+eexoCz9ye3IYtjqnKpl3bKx11KTTUrLJG0SzzSBkWhd9a4I2fjLaxufBqLvL+4y0oJAF5ySTy+O
n4ZGQGqDdgNf5nT5FgkKq+YxWMMEQ0Xu+deFLMiTK8EdWGH7Nxf8716f04YvGnWdFNYnj89kDHEx
CgHcwalv6ELFK6MnsJ64igW+VY3B+aIMCTAIcYQ4Nm3fPx97Q/w8EJ8/v8WnF1zeJob8T59/6Jo2
TmwOPurzYMlG7NavsgDIE01IXQTOwrJQESgnfKuYW7EMg/VO2Y6w3kmtGp4L4Q5/fku/f0dsGeeb
y3A/u54aFtEemJhmq+WIgY1oCNaZIcrDn1/F+FQv5oPbJreLIk5MmpajPh34GpQ09BSPYKzJQEIE
eWNdDTJ6JHlqGcvGv9T9zDtONRsDsyPDrdf6G1VVwzJRJehKiyioZJCSgArh/HszxPmtGYwPpkVd
XJdz0fynUnbZmVZgNO22Lt+VxxZMasGbIPATIco9UDLiE7zor57KXy4E28RqxvoGD6vBqPXzi3pw
/FAJ5u02oqKPk8WFf4UdZv3nw/67o24K03UdhcPOni17P340Eg7MCHwpH82nADo5fIwqZwOYWFAx
//xSn+bZ81H88aU+nWApdIDVNslnzkiNqsUZ7LfRexERqmcpKsNE0qzCYLz686tan0x755d1lCNt
C0MXF/CnAXkMYnYiPTe0qXRyUwAy79xU3zehSjcTEZCs9YiDHNuroujvGyWi9VjO/h7hUmgGo4Bt
x1r3kbbVemnu4OWjpWmRXEnGXaftehBP8aG0B33RtW639rTwo/Ktaat55pUHbJzNsv9RU6vejfFN
5eTjkkiMaGGMZngAsOU3J6PVXkRph7u/fPL5gP6wpps/uaULRY/IdpT5y2Xr1L400Xg128Rs4o0x
hCeLuJJF4POptKA7NQAmYNZra9W593VCDhREjBvQjGo1DHbHluEuoXe70DUXOqUiX8XJiTodo3rl
h5QCOy4Ws+sIeaimcpnYqEjUtJvzNMuS2vFkWgcAH9HVUMMOzrQlti595z1TfI9IImgPmhk9/fkj
G58t098/M3PXPFjZ/PfpVo1At8aTnTRbdu8pzsmJVXz0jQgZaun9wxQB0ptawN+9bQ+7bORwaPbH
6NZHHQ4WUa3agYzYLOb/uv7FDJEBkrD4JfAw8IdWTunRNjayBZ1uNZJw30Tdu623c/WvkQbsKB2A
yvWKeVIrWwrjjGZNBycZ9SHNpCbdp27dgNrn30SUnobOObl58dC0B8CZsHrHEmqRujIb3SCSCnUO
nVrwcxZ2ykXYl5d92538AkpBt48HyiM5QoFVLu6wwT44dnJXRTYeM1rRS5m19NDxH+bZJeY08vYE
TrFJFdYqN2EStyJ8pKzvGAVVQMpIjv+AiJJuUnddSTovIUtvZ+zfxoIEO63IxjWgDoDELe66+NJ0
btRqlKm264r2Xug20aVac03a6D6uRboZiocyZD87CspLNKYvhV42i2hq4tkUiq62024NiG2L3H0L
KvstV9WNLUAm0xlJS/vFNOQ9QoJnlULYI+f+IjUkKFeSsReNw5NUJARI3+kQx1chO1OqeIxXKLmr
5joJxr9cVb8OXA55zZbJUCwQp6hPIwgmN7u18YptW0S0RTpsnS7W4MAAXB0qukYB5UdIkX9ZCfz2
VfEgg7mx1TwR/DwyuxVXB6lvTLv6Y231pzZPPlqah8OkPVQifoqxsf/l7vl17ePYtKaV4ZJqBDzh
05RT+26XaUnL2kt0zYIMpxlfd1dpBH5Wr7bqJrLB99iCE2BS082fX/zXRSdKc3NenruAiKw5zP3H
icgnpTLqu5yPq/JnFHqbaDS1C4I5tE3RULVodkp713pKF39+XcP6ZZTkhYV0WOdaFsTkT8eZkGON
WgTHWbTqCAOpW1tYVEjEGocL6hCvKXuGpd01DUWR6VgzeC7I/XuV3WNkt8bf3s2viy3ejWMYDg18
gy7+p3dDL28yZOHWWzCeNCXmYcMv4jXMrRB2CXiWpK+NY00Nis1pfk0w7ipJ0PulQX8PcR1sEFXW
Px8h83enhvWwYROhCjNNfLosyjKncdWpemuiQ1gmKJgKCFKbLuweC3/8QDhDKiwsLnDvgJ0JtHhK
rfx2VCg468T4AqrKX+yo8V0GlHMXcWsIKu0FfdzGXDW6f29E5lUT6jQBI6PbDv0C51F6Vc7NcuEN
ZM7x1H/+SOdlzc9To2OTHDLvCCFe2Z/XtL7QNA13LEwhMbnbDAVYezSUhym7g7aX0BBaouAiAcaC
QBfhCNpNtcCqZc83PgF5q1qXr+bE0kV2WU3WyKovSIKQbu2up5TgrZ68Mt2m3xP7ngV4ybnXzZwA
GhlMCNxGhjD34FKi3tkg5DmVF77FtDokyc7nGOVhkP5l9SXgIHxaDfCRXcOwLOodDGfzv/8AEyFi
0k1Hp69BqgP5hHEUoChHHzXuaPmSP0AosR0gm+yh17VZNizy4AMR28oOWPB3rdB2LM9pL8GqWbEB
RARnzUiCDj5+H+XP6VC2i2jezCLg3jTJV83pUeWSDZhkBvqsfl7/SGuVFnTVTJuqom0i1ZNdfOn4
JEIT5kgHATkxUbk0fmJRzYRJa2Xq9V1PgMSfL4Dzqu+XC+CHo/HpPuubpIeqO9ZbvzXi5ZiM1RIa
YrXIFWnuBQ1csHRMoz3eOzmnEdK/NDHa2w9d1Fz/+b3YvxvpWYCfWRXwUz4Pfc4IrH2023rrpqqj
6UZWhTBjKNQu/FhjPIQ2cvoibD2cIT4DQmJcp0MeXyu3uHBFQn4I8aHeLGG2CyCedTYCB5oby5OG
AnRe40QYvwdBHpbJkwBKfm2Mtrsg37FYeKV0VhyMe572Hmx5tJrQrS1xZmcLgybXOnXCjyRr4EYr
87pJbG9jp/I5LWyCsdw5uoMU0S0KDNbv+gUpjSwoLCddkb/okthH3EyoP1nCezVU/iDbiLm9cNeq
KZ/aBmhWSQ51WOI6rPx3x4iS7wqzt+E//G/5b0oZv25vqBMhWxGsgaVOSePnix71N9XtiOHUEfGr
7zU5Ohw9gGLAmv7PZ/E3g6RkwQ1QTSieVZ9P8g+3FyhxiZSAJk/hZx9RgdFeFTuGzhunh66G52+O
6gyWIhP3f37h3yx5+YzotUwQKFRvP2+cS8hThQLKvDUze9120RxYO4iLuKnfTAvBxOSAwzdbkGxZ
LGEL6CHCd3by+G1m/w3EAOW8C7slVqYYJFRdYBA5gRdgiP8y7P7mQpekQQFsRX1GFe7TMWp8+KM0
auttFvgkQ5R7UoJfOz25GTRwyGH4Uav8b8Ws86Ll051Oxc90UchRmpOfZ1TkqvUQEuO7Nbr2SH90
xdhPPEC4mqQiFttrlqYk6AVG5o4qw63pORdmjUqlp6u0sHJxM1gEpQRB020qj4XmFI73oUHzQvvb
EujX/Ron0mbqRNKnxC+KOdJlOxv9ab0loa9Z6QUBx0lM+pXUiQy3g+jjzxfOb69Ytkgo/Si3/UKz
kW6EHReyy9bKrvrGvBKCVzUzeWRwthYJ1y84wyFZaX+7YH/dkTuSDgs98PmECEf8fKtEpLXlhijq
bTo1T/0oToZid0i3J14GQ3XNdmVp4ENfx0Og0UwHrx/ZNawIjX245xONktZyaendRkcMOE2y+MtU
+ZtSFG9QsXnUuZkd+/Oo0Y8tHZw65o7SxCujSsdGpok2hK1dsW/8FsAaRhjibKTJfk2NdwVRgJBG
6PdUoCcYxT6skUP459Mlfne+WCFzptjdOkAxfz5sjQ9+08p0NICtH22I3wkuNKRpWO0jnKksXuvG
dZdR6OsbIoggvvvFRWFSRISzl96MKbHtdnhnDcO3Fi0A4FH/BP67PvrZ3tWsaV86wXFipDmUbtmS
O2xnW+jU+jFjXnAjYCGOgfTBpZ8/FUwT+BaR6emjpJHpdk91eZUV7BDCgQrPRd00r8lgo8hO8HJb
kXqECfY+leE67oxg22fBcJUYTGtWNRWHvFjVJWuAPx+w3xwv9KxSMhgr1tLQn34akQPNCUc7k2TI
+DbcyjBatwIBNPTHYJm39n0YtCepVR9R/9ci9m/WWkhzBQg+4goc53MRm14f5X5MXCgzErWL9Fbs
Qs3z6KtZ5I3n0rjoq+oSswH9XY/6JiwbG0ax9e/vqdhL2UKXczfil5mBlMQJbK6AsU6iR0W+0gJY
gb4O+yxHVWi8Dk6G6CLPDpEw679crr8p5CNPtqjmsokBEvi5aGpOHpD4lheHoone0Q+2MA2+wuX0
D6lfmutQc7MlyvuLqPM3RVAGf7mLfzPKuDolP0FnzxC2++n0s1LKGpcA5i3wkXRZuBeWt4ycmjy6
KDVxp/71E7MV+s1ekjWl7rrKVeClP+8lnVjkrT9h+E+61P2am2dRXSNvBoo2eEeruySbg5WG0r2H
dKpzGXrvaHHI+iKGcAuZ3b2JtFeg0MG6hXIOiygMlnFv+Tet2aCbKQnizeeYebzrq0RZGrzKGgZ+
ZSPDq2GUxoNCGkd+re4Vd2aQPNUjyQLYdaLXBq6whfXhVCcpmYBWbjMD6mx7syF8yJoCvHXxPSwO
pJIQX/Fq2mva3Bl3eot6zpifSBjea6y0bdQtDVPXb6nmaPeC0HVP9fZj6MbRBeUv78oLCe7KkfDd
2HpXnSYTJmfbWycaG9jMENoRYR1iYHxyrEfgmNG3jrp+1eN8bMN7xQ7ilPdg/BFHI4jGnouZN/Dc
20i5BCL4457UkptpGo3HOjMg4o+W++zVEVF7KqdEZApxnbnJIyuZ9gLq83QcTB1KILSupnFf2ATF
V4UxRAdnQjjMDJk9DmN0rxM+u0r7yd3gdIU/zbotHRuMirmdMHaY8aqZtHARk6m4hFaR34HoejOD
YnrTY4Mc4ORLQ1LhJjNFeDWqNrxqh+a9GOt+iYI3gUyQQjtKi3Bivwf1IswzdmBNMlWrMCaCKzLS
gUylDq1BgmxnQul3oOX21GhRuzXmn86/UsHkLAGApYQQqPDIzB4emzwnkZgyyflXhgMYsXHMbTLL
KAhY6w+5Lrrv351/R8jNqu4qD2IkQQ0xUZeUHuXh/N2/voDZ6tZFT03OsYt0g3CTac/MQ6QTY3jl
C2BNvQ+z3PdiTMmDjkLLhRSFJKJ6GWTO7mXC5B/6PWKi+TuSKJJ1kphotTsfLGNeTdd4VM0cnvf5
N3T+xuswAWPgTPEur+ShyTz75l9fiEwEIdeYR5XWAcibeEDSz+Yc/+XAGrcQD0NsBbtGpdu+Ac0N
C1agPGNLdel25ePIGdgESvnrxLC9O+GAthsz40kLcqzaAXsZjWWyXhTaLUot7XbICcBLFGlRUabd
GBW1Yzdsth4+OMCqtndP5nF5GdQzBWv+MWWJfzWiyWrr4aLqtFRbIOrob1gm4NfBHd9EYXtTk/oB
8dysA+9UJq4NJGBILrBteUujlPkm0mV0EoScnigwzR6ccFpNI1LkQnYBqZJht/emAragpdzHZIT2
CtiEZGgss4+SyMFlJhrUlBPpPBgqH0dhUMLwu+kq07zp0YwxQyOEOKV6VT2m8GX4JR7x5GJoMS7h
tN6WbF8efM8d72ST4UU2yocSNySBU7CPismK1jJvadGxJb6WWGKvz9+xdO3ZaywUmChIeQ1rpGi0
qoMqJ7VRZfxyFkoph6itNEgk1zfKWzJKjx3IgiXttWqLB4owzkI9zDXKhRmTfRvYfkeUiGXcQc0G
69DdtHD21+7Ex3Y7z33ogkziuXDU1op54Q5EwWow+uIKfsO0H4p6A/HVgHLn0z33Tk3XtS/+IJ67
Fo/TlGXXsjetIzQLD8UUJkfcHs1V3aNykUXwHkjkoibkVWoQernJfTtdd4j22FE36d2UEijpDPJL
StT2ukbHDbdGq5/t4RGPTYrmSaytQqNwnEXd1ktL50sbXJY4Y17o/w6boZqaHdDg+NmWNNrn30uL
VW4CBmfZDQyrlpPXD7Bsx6UJnJncB6S41RQ9Esv6wkCSvIDQ4OHxXQQc+cYxYvkYRBvLD9PHoe3b
k+WE5FU9FqI07lHp5ddOOjz4beU92OEUH6NGezv/lIgwvMrqhHBGLzdXfaZxNqi9nphkUDJL7w6F
l3c3QmqgLjSJfUILdFVEhGdZWUsEKsWlXWEaJDp5QOBC2Mf02/LxAV0mMnalfx36IUUxFtV3uKON
K1eEt1Xd1XfN/MWAcYFnxTGXvh83gH7wx1eZ21/2mUmPav4xapvoLiQkU/b6iwuffFs6gwLl7z7j
nY3Zr0nuRTPmGhFqZ/hx+LX+xonudx1x3Ew+DshGqdiPw88hq+xIW46Q1yF2tg40YuKIq3LNgCcP
tuYUa1LncKKG/njtO+V4ff6uI44ObXpCHqQWbcbBop831DGxnEVwLZNHF4DHJu0gaXfkme71zjL2
hUnFRpVQsqUmzUtpMPe6pTvt3DElM4r6WlwERzWqfO8bcbEXRaqv0Tq5236Mlm1sZxtatPXJDNE3
W4NQ+9J0in0qBVepmoLr82SXC/41iEDUUHSdjucvNn0DI3b1rV5X/kG4JeGShglZ3HudwmYvAxCU
Ufkt17o3SfSGSqizzQQSt6sv2iQgDZgM6FWu8HWKxt8bOkJLOwPSkOUAFGZYLtuIhS3CNRkeW8sq
3sM4vo1jD9tDMm7IpvhGftIWyd3C1maeYy14F6z7OljyuXJ2E4ozQnujA4CKp4YIOs+s3qOOPCgI
MJ2+HBrxBf3xra6RC0b568RyfpUNSFJUbDLndzZ8EtaQWioOTts8mWRCTv3cVS6uE+XPsy6dJU+g
JEFDqeInxwQvM9lvphlsRR1uB/MSeTTDmvaRdeFxNJ33qRmIerfIvwGBTs+TLGRsDctBb4olrdBw
Yfp5tyYsCQIgfDE2Q9GlkU+PxN3ewLoANkm6MKziC2tMTh2xn0R/huT5XgyRyBbRQE5uNm1rsvDG
ztzix1rZsOt9NX5jx3mCLtivRvWflJ3pcuPYml1fxS8AG/MQ0XF/cAZHUamUlPkHkYOE8QAHBzOe
vheY1119y3bbjqpgiJREMTkA37D32spek5TLBFJMFk8bJavDP4tssjnU81O/xAG68mue1/2aQKLn
zAZH0jU2YIQ+oipwmNfCttw0qf/LN4jnSzHmruaivZdB9OxOc73RiAvYNxmVCRTrZchIWDzTuLry
b0XW+dt5HlrIHyJsGzgZltuzm9Ru6Tj+SGd3B8Xf2Ohq4h9kGd9LqV8ZlaDY9wmFNTfeTO8ZNPPv
ZCACr+rNEOEr0S4tSxWixYlHUQiEJ63GRaRnGxQh1bqW1pOu0HE2TkEanUH+i/kOE/Y6NQh/elKv
trko5NbMM3iuSU3EgFbu9BH4OasqEtm0Pse9ZV4djT4CRG+6a3ozOE3A20zb+9Ago28q3/rUSksH
eYSaMZ+DK+lrd70J6JANx1xFrru1MfaSu9TGhzzCKsLgX8c+A5W3T7VuO3ksLdz54iU9wZEJOUGz
heRzqM6mkX5tZyJKndI5Mgn8LBklL1zuphMffpZ9Wk2VA6ElxK6jssCRqHa54DW2++bV7a3vtSER
GICScJ7tW6qxjI4DnFLDMG5GPVAkoGPyIdsBAYODpDRrT0RsVXlDaPDQFZc+inez6f5AxUHMWO3g
+XKdeFV3PafdJZ41W2AsU3sm1bDYZPr47hiaRijAcAMzZW1SNp+oq4dTV3FeAt8SCjOFCFgCz4r1
OWzq7lfJCTCTU3pvJ3XrFxZtlybehiwoQhiHacT4zlfNYmGIgy4E0XRhnEMu3BxLRLZWdUo92lzm
jI4h5anwbQ0pSHIKShzete6pLd6lcgNOlwTvrNz0C8nI72KSnMDn9OvKYQT/uJHc3Pok2/hswZjB
H9TVJ0NDgz5IvcagDhAQMFBF3vQgzT0y94u3/MHanuQfGbUwRuKH8DBUo2IwXtn++vHYEzGWO8vL
frEaSE9ZPKYnl94dZXoDLVf1pPcsiCVcRc3JqYmCqMUi+1BEHPepf63y/GCCbiWITfzsY1luvTgH
KtR31albnoQcoilMX8BvWqR1p8TxJgAezj5h2S5GcwgFEn2WQMsPLMlAviKW3nIbbeMH3YFwMMxU
A6xnyzOb0+OCveDOa8zgoDQHob1IQ9U6NhI1gW+8ACywrhdcXupob0qLhl2zXHvcRAt+Tksv2xJK
f0oBU59mkZQnf5y/+w7FktUhLGMQJbed69ZLXmxbrbLlWa4JN9wYci5PPLwSFjGfecyfYeZz4l9Y
WJCii9ODimUMyX52kvaQl92730fVjmvR8XFRzV6LmcN4LYtYcDhxYGQv38wIiSr/fDk42ZYxnXeo
yyk+TXmOG2j5KiCzW0tduqDB3jW2MRzICNl7qibEsVf1WyKbcffnqpYEJDPpwAhtC9qZldDlQX7C
zZedHhdkoKensXoDNSP+3Oy3tr8qXTB/wyyLctfaFjllTYQAsOu0o6rzn9DOoi3LDB/mY19wHO+v
Vo7BMoFsUafEA5PZQDU9sPHkvIZ3r9sUraUdDF7xlRRpfjDo4JC+2956LrRN6uv+hbQiLkaZr7JA
x5KiSZMPeY5go/EUEY0fs29EJ4Z8imQIEKWK1Cu31ndORHZYB2Vk0gBaE3xBTjm7B62mVy1y/dfQ
AT0wwFKuJz34PZntbvSTcZtHKe+mFmxYYCTwrBbUGvYuIEuPLyHXVM3pwVlzH7cGMTCv1YOt+Lj1
wfpzaiPbWhGjCrIKtrOuJ38YgFZSGnwoFuif7mIKRHCy3P/j4nH3j6/0wcJaGOT+n+/++Tt/Lh+/
WmnkPYsOwNifGx+/JB8P96+7k8pzN+YApPavxzY+HvzjZ/48Emcq3hxz9v48pL9+MIkSdzuO9ltl
9ik19/KAc805NM7IaTqWMOow9oBO5Kti+eqvq4+vHrf97eeQckAm6sqvj9sfF0MM9hTt7P+8Kwiu
DnCc5Pa4CSjvvFWi+tm0Ja2yHxFTEsCZe1z962LOaKSruebVfnzJMb072sHobPzCOlaEJx+SunHW
AUbQjarqc69rNvxJ193I2Wl2eZuJ/SgM4N2j56/0ZRc4ZpONG7H9HDOD3M7YcCAyub84EeEl4+C8
z1USWqKcN9gZrad2MhqyUMrx4vp04pIltxAMZ1QTGHtbkqQMrXNt5sMHLiYdUpxgferPzO83Wse2
N9V/+rQut4RRB332F+F9o2KDbM6BHA/H7K0bAVBfB5K1cvPioxnbq3LMO4IVZJ9jSlBmEr1VTOxX
mjtrO6ho3wPvyTF0aPj1z2iMiyPJnN0WNxndf9R+LTJaug6LZta76V5UaZio2d3rgfOlJOYLDkB9
oLV6midrB+8VI3hM0vzA8MQy2jOB3+3a73Q4maj9LBcQbg5UwBpYAqdVsFHEAax7TxBCU9Q/0y/A
5e+pTUqWtKDQBPGTVY1PZlZ9trazFUKDZjWlH31vRPukpfHwrXbTN/Yxm+FxOmTfRSMKCxo7hkXM
WJiIKSqklqYUGIcBYOksLPlt7G6dXj5HeT3sVezjJIQU8YSn+WdfZsk29+vfMu5etJa4z04f5Dot
x1OcJT9EttOE8nhlF1liB8lQJWorakh+VRmcYoU2IaU2IgVbO3Tmh1uSSJv0XxPkW89kr4uVTKOz
hj7lZEzh1FeokSydCJ8WRlGQpeu0q9KNjhln06Wpwen5msnflR3DLKAF3hlOjEXSqQoAXYa76vXe
2wexalYi11fFFFdrA5ew2aicsZaRXzVNxYcmmj/QOOZXz4ZtZyv/JPoxRUfWD3cL4Vkq5JtWyAZk
aoe7JyOo2bBr4EGpPDi9rYdTnh4YPb1qPISTs2QZyQhvO1CAcTvbhb2rvCw6NKb8QXfbb9jhVPvY
M/tb6q70jpKv1FjLy64lRx42NBHFFrv1qWajKDwaworenRGY2CqmA3wjfaGhmfYpa6IV1vPmFPV3
dEwBlQm1AVKDk6vcr72JsZR410krkLjom6wTWjgjqF8/UlwE6SbnMpWciYSkDgag/mDBzUwSUUUl
37wMx1UxW+kGIK06t8yHGh9lli18tZYOQQj+4L+PhiyO/k+ChNStjvZZpIijdMxrFzNhaEYtPeR6
ddUN1B+9Y3DoT2AZZlMvdq7TBHu0r8Emye3vQ4Elt7ExICUp9X7HApe2Yj0b6Zs1Ii5Ny87ZZBWN
U1JRpKq4xIZaFwSvF4AM+XcQADYMjLFwq1aye3LMguwV7gTOUhZ2XbOydVD3XUp01kQgTFf45rUw
WQvnuk1p75KXG1UcmAv9x6IBk1B3M41nh76OiX4xfxIm9EOr0m9aRSzDMNrQSGdtRSXvknOPXEvM
4AicQPAx4veDsQVzbSS/kjTajaVTbym5q02SBt4lGXBAF1ZKPGGJnNNR7KSZ+53ROfkbiWCbU6cd
7Ww1TsTHVvM+a9N8E5nD7zStpjtHQIQwfdetVD12xzTPiAQdemxds3BDjW6OyCJYgvTusVuTMt9T
gFm6+UpgebQT+FrCyujID5y14DD10anuiCSKgyz50o7Wb9jblbw2GXscrXesZRKcPc2VEVwSYJZi
dqjNlOCjvXyKBqsewno0bl6saOKCXrCj9PauNSHLpFAmd5qLYZ0ltnP0ytY7tl5g77VanZtA5pc/
FybHxtYKPqOaOEu6BHurBwOrv5XBLHXv1ckZHN50dggS91gHeqwAGQ7iAneGvDs1COdPNJTjBhTs
kilPTBAKupThOkeqpZo0946Kw0AxWSEXDj2CVvoLaXBbet7BnUptp9I6bKNOQQD/YRtYR6VF5NVA
6MfmtelLd1cgwmK0Fa27xCf1vlIxMleO1toEYMwNhoOtdz+mck5CD9hh2Iq1FpGqwHnF3HLr1pdQ
LmWHdR6mX7rWvbYgFi8nEzxJd24aN78G0f8y9XGNJ46zhr7EfI6lQZ04fVSmFU6utZ/yyWUW6q9G
pckzKud9TwX7ZOALz+hl4DfwjjQ7CAmcg95TM4Yrm5Zvc5tdiLedTvAdsz27HI23G0YP0VWAmtk7
o7xS00sTcZQtkhbsgh1/Y9jorClu0e6Y5UobZ5NtTqAgLu4DZS7ZMhyjOj6ZAfdpcXi81Tx9U3Kj
TB12sgNtihuKeLTc8HZN9pWRN+ajYNeV1i2Y/QBlrVcwUk+LtSeH6xBXDRVDQLCdWHosnzDYoNDW
ntaNT0lzaieoEASN3HIqwJjE7buy5K80J1gpsPv8MubNe06k8H5i+LKruiUylPcidXK8SSuEcWoi
xaPOjQs5yOWpwv4+VMNCScNCW3DQ3oCan3eD6o99MprbiUk9sc1degO4sm2s/tmYY/RzGaGDcrHE
9DI1ttM3LB3iGfQoGG2oBWuvBJNbMfLaVTYCNgCE0MO6OSTC4/dgxHK9ZGOu+Eyw4CmsnwUZynt7
UBxjmXUdDDVH29YbwLg0KmQuM4XOYjhulLfuWxmFmgAkRlLeT80hgaRus+A8BkG8K9BUosYyWbaN
QbXC6dleGQXo57yo1wZu86fapoeNJvNmBNXor7Suyp7uOHXBz7BePcROtlh9DTLjHHc0ISb66smK
nntliS8STi+5ueYTGoXyC9r4fOeXbbsxum8A+OSLk2XdZUzSb3zc6pcWX/gJnUkJCP3T7DPxnnZ9
fdKlhsF0uYoyTmxa18yPVl+NYVIwY6g90hTHwfjU0uLky3argnHT1473LqYmXkSATEk8etWpGm8+
LCrsDSTsaIySHGK4D6ZZDxuPfJObxdO8cjJbhEVJCTlxR/tAK0A2Jt+dsQ+LzO/v0k3iKzvTaztK
8ZIW3YERlIEcrfhsnbbHBKvinS30z7y9ZYj4z/Xwk4FEc8kzbFptgbQyKckVFvjGnQ5qSJaOoW40
HZ8uaLWxhrk3Y5k1oIDZC0Q97LYoO6dah4HfDyxJaF7KOCJUdgH7RJQpDm/co27+Sv0OUHsP46OI
ja2dRjS4UfvdtKqra4rq6pDmuI5EO4ZOM4dgSXZjilkpn+adRpj5U08uiz1ZbsjS9tC3w7NjO+11
yhSYQtPod7ICOx2TFZ9G8F3Q7iV7zLLBuaipYYfyXZFYQ4WUstszgoOQ5k+v1a0wyKzLaC122dHa
ukOnSACErl+wbwL4gxO58+2zGOMPrHUMRD1v2ObZ7GIuHvbkOblhmxBeRNBotxjKO9gTNifcaCqY
J4w2AMIdDK1kxR4lu/UcdY3UcO5p6jgrPRLeSkhiks2SiYjGCgyhybR1U9uChN90hxnXfYiUJ5zh
3m8Kv0BWxZFiUO7OYlS1IehUhionD9eNptekNpyThWNhJcwFGDEK4nB9VazHJpVfjILca5eRcoW6
ZS9dkMosqlIiuATHLcbjK7Nupg3pz/A8mpAj0oj0wyV+W/XJs28nxMtU4HeDD8OO+rAnet5pLGfV
TilF3wAk3KTLXkvI6rvY5zSqC1vbmnZ3MXJwvKIDeLP0n6eZdha5KyyD0Um/m4xYQ9sPvoPH7S8E
7RhJljzFI2aRogOfxKJdUFyQPmNJujs6WhAjiLWtsS7Pw4RZ3aTxyxrysxOCOKyUPMcI5HLhjmGU
g1iqG2/aDWUAuSl/yrLauyqYv4hPxq86YQuZ0t6Mka2Mp+7ZVEc7zRp/TdSKED9pPBmunf0smrc5
cpw9L0x0UPYbkO1oq6WR9t0dfkde6b4Z2S85iWgbOON0tv3eDxV5H+Q3RZzU8+SSlDhgDLv8KsjQ
uURtbjz3w4vMTQwQyBIuSebnV9FyJGGUv88RnNxF0jEeIp3w0hdXx6eXi31U076IQbyJpr1HVDCf
U6G8qwbSxSAWmRmdhWqUqGTo5IwXegfLuydm3ETLRWPHLUQr6C2UjcE10O+sveCW6odYVflBzfOL
TNrszIpielY2wTOzRq/RESBRO/Z73cyEvS4XjO0OWW5+yMpieacXIJDVAqdrJsxA8fQyR9l44XzQ
P9u9fkzM5PvAmJipdc+GBqAd2LmguQCvJGdq1NQGNRBPq1XeKys31qTTDoyGO3bsc2GtqwLtsy8H
P6RikEzlIgWZZNM5uwDt4taG77v1XL3cEe2enS1yudvcn08lg+JtauoQ3XRmnrrWs85xWDfXTrI3
pmi45+hGBpaUNQCzM97R8RjEiLdTOXykNdQya5ztbS3L8ejQsFZpCjozqbHVihgmVWLGOwNOzmCc
8iKWX0oS7WvUUpiWzhMofEizyU4R+LQyU4f6PSKNoSWe7Jz6JVAmKwW2VS8T0AkCkXxn+c5RxAYF
NmaZ2LhpO90sILVr9iPEJxdRB+EvI11nYhlkOD/Romqhk0h/Pxrp8RHr9bjQFGh4OfLEyCoVdzFV
WxfhzUvPJ/6Y9STR5p3eH6fU/1ZG8YeGefOpsCykkqUMEVMRyB5ZAyVjKbdzLgRJAOSdVcpkcwx6
JRRtDLJd1FAX5q4+OHIA3+wyuZumkdlrsuz44cU4DojzqNm3A9VhnfrvczNfio4QY4gg8Em9VLIU
Kd8xxra8JYJ0m2jGz8nWqX+nYji29MT7zPDrTeaKuzl36ir6dLxFUXWaJoOAAmE5u5Kj0L4ccthQ
Lvgho07epgYWnNUWhM5pCPgiP6MUygaARUwkbk78IzA/a6+33oJqQNfnFt8qDX/oaI/ZN+bqkrDp
dT3Ybkhj7XL0xvA3JBYxp5aldokYXoSRqQsYr9kR6b6D+rryOY6GWGCYDuzztofTbxovJZCyTRSY
1nrwAPw4re/u0rztwiwH1dYGen3tTuT5fvgd3IqkjpyN6UwvtivssIO87OsNYoWF2iZKkI+ybek7
fHQCHYI3pDYtpBRI06xr59+ujQq3YjlO9ygrznFTva+0ds1+AuE7ZpA2ruQuygqFYcFDsk5XlLc5
ohxEeMy1ZmAvJXgXS3XlJk+NH3W0bQziWHB6HOxWBvtCAu2IguogCQ1FaAAQRqIzJSdtPvSllJtR
Inonwm7wY7afck/Wuv056CH+EfCC+opMQetJMwxi8WrtUOnFNi8YXJkj8x836i5KaN9GMf6KTWYh
oouh58/TCKTdNsJKm25zDxVZark6G1Xrb1BTCRaaLFFrw9iVlpkSi0HCnyREMh8Fwb7je1aZlCne
sW4Fx3u73ii3rjnVe/HKDjJ5sCin0mnYVkM5HloLh7wbmUguGclQS6CvkwOYQba5ggDuVZ4l73Wn
Mallxk+Tip5HTrRyo38t1DwdpZ7v82jyTrGzM4wG7Thkk41Hchuva9AetCA1V21VWntI7lBSOEcd
K6f9zTxc3/tW3awwSg/bgSUb4cU/WJO5+ym2GGtpWGuograxmVir1NVPwgGgNYIzea4ZLk0j+9oO
98JJ61uiDMr2uc4TKAN5/Eh4sL+05Q/PtIsjMljYZGIyNnUinUO39PVEHZCUklqHCXvvWiPwfesw
CsdzmzFGr6kchfeWaIHPeFGW+3rh+NZyJiQggvbO0fDEizXia1D0Jnpt3frSOGK/Iz/B1gdqWUTi
agHJY4Sy1wSWWGcbVU4oBvFEgnd1LsuMyU+j1NXzqDnddiSUl+J9jPLgVqTMQVJma2lWO6uxaV+o
oAgIKi3EMglhGL6ZbWy8/Cw/yX0E27afdYGcYlz5deVtIMQpWFnzi8GmbJlIeUcSz8XG7qqJnpon
bpAT7T+Zoow8jZc6n9sjR7ijPbk5ppvhRzeY0JaySls3FuO9ZGtHQbI1a8q3uDJ+JsRms+Uofzc0
7ftRktOpVR9l3iRnJHY+wTzZ78FZRl1mXByApq8df6g2Ji7Cne1HP02zvEXkLTK3ZZA9mezJmgTz
b8e7OtB0NzTKxFmP4IfXoiqaddxK7UQEAoUs1sL1HJc2x1nxwZ6XJktQvkRzxnm7Z1jka2RKp3K8
WJDOlbuG45W/eUM4tco75kZrQOHLeHX8mq0okNEtBn6i4KwfyiO2m0ATiGXSbRHyQxpK+y6sy6yj
QedQQh15L6NPw1PVXbedCTWETzCNzLK9G/PJ9MBDMnMMaKgRqAbYRmJrObGKIMyL4VtbqPQUt9Nd
lkD7VC3PBc6CdeZWbAhn+mG/QYY1EB4VV9QDacEwaMrtX5HBiMbOW17lAZCgN5Ak7izROH1gHR1f
+0kW5ld9SdZk5Ljg6CYfOjz/PHv0XfwjdQv7lTiamJXjLZjIqveQdDGhJVuiJuzeY9mSJy6hZX5F
cLxRhQAeC8B7DqZ1+5s+aT54OJh7RjqkECSvFUMWMEX5qGn32HBgSpgB7wCT1JGhUG+WFw1HjH3V
Xs66u65YP422y0LfqiUqEslx326D0+OiGJzfktkas7+03jG8SEMSuIgqlPY5UdZPakr9V6HsuwNL
m9SA2t8ZSXrx+iHj/NobW0ZC/a6M6H9wnPECN1FBr+kemLekb1lQwfvrQPkuAXRyWY+18UuLnJWC
qciOZgk/M2+KY6zHKixH526V3rg3aw5ac16z3ltzykjI7i3QefxqKdc65b9FhaI4HwDHjbmdr0UA
c3KarK+ZVx5E18CobPIXyUhoz7oMhUdv1VfRqReKqikcdYGUoCxeYRIzXmmtsA9Uu8IIvo28nDZN
JuD80sEGS8vAdPIx2NcRHPDWTI5g6NncjRG9Ye1gMG9yWoEZF4YRZ8caoMEZtthuEbJvyzH2701C
yKs2Sn1HqNx3D+EaTKgY4/iI9wDrVrcGfH+ozco6jVNMHAG9WJsxfsvBIjBoGIydsuhp5kpfkkc4
D3pyL2J2MVOugbyj0b24wRIZFtDq4C/nNY6er0VUuLss6MytTdrQqpEmE5qkjC5kLRz00Q6OBbV0
2Be4zF1JQAcRsNcEYuphjGHJOfTlWvY8VV6J3mZKrgGWwSTDP2HGRrEX7ClZQY2k2kqbVlkjW7Cx
1o5uZxsLnH/YlmSZAxE2Nj4AP+wgPSNN973gs/IkjElRKhDSgYLqJqR2FZPqQ2h9zTWIY9AHhK1d
Bj6XCYTHoyPgCsJGBISAFi7Jr0lrd+umcNJzHhHYO/WtuVdlwdGq1LP148Dv93STngakrGpNM+Tc
cU0nSkW9lk9VnN0sk6HvbPfQ8LP+xIvp8RZqOZBLqR9k3l2YytdrVSv3S+SynEiU+aUqqVGiAfER
sGKgg6nxs8xk+ZR6zbYnXPibz6BljRWIh4S/g9xWYb3q/aHtP1rZ2i+1pbdkHLUvZYN+in4YTLMV
F69OkXxUrtt/VASnuGTGrGaFHpacodBM5+nca64VNuaYX3zT3s/BKL9xGizRIJIhkbtVcuwsaNdB
N3lXQH3xLoorsR77bhMbdRFqrNKj1Hxp0uA5ETNvIp3ufKosucYgPSFZFASxKs4fUdY6t36BySaA
CCpGebd6uZh0UeCWVeOTPQKJ1Afd/jqjGl8lwys+uWDpccFqDMXTJK3x0IzyUxBwsPYzr3Zp+hEU
2dP4NARGfCVgSrBueC4jOl9GN97JYc658TEzML6Hq2mS1rjV4s7b0Fo7Yd2oFBMA3rZZUvcrtLTZ
Qq1sGTlTwNPUmYOGjzfOvxuOccOdrO2xbSY7UyFy43D/3TNmuKJa1YZpNSzoNpVvibUiYqpMmoON
1+lLLuZPInrWqd+XL3bQWYeaPnqV81me9V6/DeMSHe7laFaJpV5DNyO2Vy3CFtvvWK3O0UkoyZZl
Ts8YGnOSHc4xwc+8+SyBgCS4t0Vc3Qa3Use8512HY6g5+W6kX3q7bK5mU4R6XX2xHI3xM86c0FeK
gqZ11qZHxWUEsfWV8Kxnhv3tsfdhMWIRWE1VHH1BI/xqDz4Y9bzOT7UbFXeTwLxVRYDcxrNSJmRM
8y5BVjH8MzHojokpzuxo6bFkfxCBMe26rDXv1fgwBTubuivc8+jGzbXToe5xzNg0XWVui+UsohWM
bt04RXmHtmlggeUUc8VcsGufY63S70FCdNQes1Xxi5i+cu2OevPU9E9VWyyBI7ZG45kb7wgTMXAb
CoE5a4Y3+sV+uETS9r9ZWVux/eGkaDD+oTr02C7F8ZqZZfejHDOki660j8JovtMR6CdTcU4AD7zV
sYN7xE6fWvTkvCocnPKiT56G0XohXUeADE6YkCwXPgsqkBvdPeP8/YQN4m5YRPjACDnaGQGTWWak
p34KvHVb4zdqnGFFyzrwruUibum3tXkYDkXX7fs+J4ExcLLnCGGcq9dbj+MigNx+PrkMMA6TGw+M
ZMRx0LAFysCKX1XK2DUWTXTmVS9xMNYMoO28/F5EFCLAOtK7KDtz37AdfWW3jUzvzmTPtfObKRDc
ifYofU++im7pnqELqP6gYRu62LH+NWKh+VlZNadAz3lyOyZ9faNzr5FvXdkKkbNOMeS3ZNBPUKI2
VSeu1dwTrxnTokNx1i86s/5VnHdfWgTKPK9l+pbUjHdqH7/YMKmdDWOcjtZYOxShvejlReaFInwt
h7hTBxyEMyd6UsL9AVuz2idu/4XsnpuCnvna5eW4j9yGpi3izyi7uJMc6Z/Y01dsgoeMOUkRHUrC
5vHrTf19wF0y4Dt4dxWDzzxP7wZuQxYlprviM4nLIwpx/+3cxnR/d/gU3GibV8ymHheZY3hXO7b1
CzQm4k809kHvhV2TMVjwhjfyUn9vVd8hUkv8kzUg7+uaxNsXWi8ukFbRbjtO9zXhzc2wN39FTEW2
lrO0VHPshZKMuFUwBPLnxIpoSg39nGSgDyT8yqNpzR2NHPE5FqzJkyWsXz5Soa/grk2qAadee56v
0FQM4/M0udVJa6MPcrLG5zQCGi9LhArBY15VojEtJUGvj/GVS/Dr2Z8+PU8bx41loewEKmOsIdx1
+7pdXAdpZkFkhASdmj2ZUlFvfa1h/v656krOd9DiJvDffXfQ4fpuinIU4TRMmAVE/H3qrPRrIZ/J
ZKleezOKnwdrQHORZfdgSLQb4IO9TKIXpjrTubGC5CSMwLvnZZS8Go9dRDeSHEceXIDv8yUp5nMb
OB7jlHx6ySsmbZjMTqpAhEGbY5GjhSUqDlT9PkessDAXSCj46MOUYuYQoGYDLNARmtXRQjuIsMtF
Xj47atw3YvDxlxTl1ZnwQZYWm9wJqfm2Byy4Y7uLotJpqgVW/8mowd/XRFftA3OwQipyPhIUG6tR
sOCPJo3DDJXuWm/HedeReLWitp4uLgX/WlZDT32nGYfAsNtbP9Pyyjw2XwHsvrad3z3zwD4npYLN
jDxk2+XJcCiRoa1Um0dnZN/tlq0mC9ZIubccRbGfr9u+IxUjpuAVxGfycjIgjJtmyfK0doTNLadi
w3qi07WfaCs7LD8OkXjOuG3HKt/ab5Mj8pc61tQL9Vu80rUi2TuS+mgo6bGHuZ2vzsigrJ28NwjD
3VcktrS4npjurHaM6xxVmy73sgsWDocN5PRdua1xeVxovcGyBw8k8wtuY012UHXQ7/10PvFaFUfU
esZz5BxTwsLusomsUyRGjmkGbY3rWS+z8aWFUfpm/Cqa7uqPQfyaQDq/QRR5G91AbgrHq/C3JcOt
U81wE/58xgEbBUeQNxlBgcwNdiVhd+w3yAvrCOnZNUQ3PIgGJ5IXOStbTbuGTWs+deRnZgHay5GI
6Td0Ugkiuy9tT0eSuUa8q6xeXZKmvHl2r91oGBABJT0znjlTJyPWjo3klQea8ubORnewew+Eotd/
o7MwQoxj1omRXUwUsyF2wYhnRpGguw3QgTI4yW13pFVNvK0ZR/WmwjuH20y9JkzF1yy7fxS2mXyd
uye3TcQW4/+wnZvuo5ft8yQNfzPaFQFFnnPsK8sBHhd/jYNaP3WitSFSa/OG84S/H0wA5Q+/7f/4
F9hC849/4/qvivVUGift367+46US/P9vy+/8x8/862/84wKZsGqQPP2XP7X/qK4/xEfz9x/6l3vm
r//z0W1+tD/+5cr2kcNz7z7U9PzREJ/5eBRAI5af/H/95n/7eNzL/4VoCjvUxHz6fyaavk2VSMv4
P0f5/PN3/kk0NXSbWB6Yprajc1/wWf6DaWoYBt8CykSYjm//Z6Sp7fx3rOeQTPlPR55t4gdv/ory
wYNKDqnPctCDfPD/gzT9G7VB93XEVtAMHcO0+Tt/RwTCcWtyFdTD1arfkxYiabeqcTli67Cf6H7/
0zPzvwF2WH+DIPwvf+1vtt06tnQ5Dvy16DJ94jB0X6k2q2IV3ZHEKA55b1V+ii/WvnqBUW+/y236
Ee/TkDRiFDeoBNfJeXg1zvgBQx1PEfHaTDG3bbWtTv/1QzVc/W8Wc91nscDrhprcDljU6n8jI6GG
/Hf2zmNJbiRL169ybfZogxaLu0EoRKROpiBzA2Myk9Ba4+nncw92BZtTPWOzH7Mq0B0IICMAh4tz
fqHlVm5qSNgDqKibtTuVYuNNwuwYxbXuNJIYJ/ANKsQon5xuhSJWLCPL/gbb5J7A6UmWUgwa/Ai4
/DbWLWKbpki8DUmGHCybEWHwfWiqbzKRoyAye2JpPOFRQ4xX7itDRJg0UkvbJvU84t8sHcOmwfzM
LWq/F+BbuXFhHWagHsd0Z2omMG/hg5uoFQNXIgzFZX3scPaW1Vod70u3mRCrxxPbhjS2qTQWyobw
hr5scKJvT7AjkMRbq1uyjM1Jboo21A6A0YLLrlYDNoqVBWAzbpIHGbqtT2qOLe7ggCclqYfcVT8T
307En7SIcgSA89HfDkH/wfMQrmxiK3eoJa6yLL5J2wk3cwxuwoMxCnhH3ZzM0axPShr/KoGgas7V
rr2uerhQFjkG6C1xR6A3dpqT3DSipM0KaQAAGDBa1fYUAt0DH2Ui7HepV2aOu88cvjZ5E/SNqh9G
oZdftD0rEYupb9KHe7kL2jDIAlc37F3oJt9ctelOUZ/9RN+62THPx5/3r82lqjXpV0vgmvFtBjQi
fr8lNinJq3Ujf7l8Ki70Lgfo/0H+XvkrZYmJGvQNWUQoo94XiMtffiEWTQSfZN3ppxYJdmP4qDEe
2IUslE9MLmmklx8rS5qJPhWvw25RMBdQVFjKsoSi0HgYzfXozrjfeI71Io/lSRgduxoTFb0Dz6tA
TZ0TjMXjEmig7+k9vnpD9XKuok1enpYDOf/6ZFlufZIl2Tp0S9WDyew2cr/cxRN3N71Hm4+IHpDh
1ufq1IRQ/Tda3CsI7qMtMUcKgDaPoDsYCyF52QA6M4YZWuHkUIwgPe9Q/o6wTk7mUyI09wUiP6vK
NXDEd5DNFkrpr+Y8rsNDYYX9/rf2WqcOrVZ+qQ6A7r4L2xv5bSr5lf7aEMSuTl6NHZE8GmKa6Sfo
EAUjZgWn0KWrKIQhs6zKzSwOXKp/fCQ3IQq03aJswem3J3WhhUZFBgTbKlsgfl51QO28Pcmjqyj9
US2BG/meh8a/mY7WtssN8DsGIJSdPMXWQMvX+fD1cnlZ6oHIB4i3nj/Vki3fTJDnN63J/Zo63nw0
BlCqFBu5b6lnuu+yxUUoG2NSeeKDTIuAATUeTs/y8G+f7NVPBer0MRV9FriZ8iRLs5nW7VdZXCJB
LpBFuWlc63vMkLHrJEXhckCezYwW3oLcebmarCpuofnAkFJygdz57K/bb5uTxmunPw6xwE8yzq4b
3hHheiC6KFIUuFRCXpzkdwcZ/+v3yh+t45gAqlm9Oh81bUgk+AaJXu98PNZd3HSN12qZy52dGtck
3HaWuMj5s/JTsg6m/9eVZVUekPvOl/vtnFIZisOCHYHW6jChVYUEvHjJ/u4yl30sXNwVZnH/4XRo
sBiIhwHvrU7uxKRSy53vsoYXTHVSRXtFAJH4pahOGu+bLF02f+4rBKkXWd7koHA3CulHLj8D4PIn
ifYSky8u9ef15GmXI5U871L/8+N/c4loMGM8xQ4GqSicy/SfmNfWO+Bq7QkZ550z13mgsFY3Q2yC
UjHqyc0kRr1mnXCxU/S5PowIFVgYjhDfJ3kLZB1TJLVfkPoz21+mKegqPRqpyNSKceiyUR0czy9V
WSqT5hMIU71bxN9R6yrdgFkGbS2GuXLq4f32kw5cKxra7YXeoosB+lKVpfM+Meq1WTPTX+WihcP6
3ZUmpu8lEpHbYWl0MorCWLwp9miHHV2QC/us7d+4HeNRIbyQYsd+SGzS8yVji1qM9OnjF/POzLLs
/DclIQbZc67fmJgbzhkxIFZf1S6xuD0tAVBiD05Q4sS703uIkqEYL8eim5iyiWKs0THJTdvH2L/Y
0bp1l2o/T0sY1OMPeW8sA9OtoEKvhuj0bS7uiLxLyEZUp8zp7lII/wdWs7AoJuun5P+BFUee1P3e
dDHgRCcKvKxbAgiEg1aR+4ye45SXtxMzrFlMTzxnKNTNWIePSTUKQ1r2ieaADFQetDMqQBCfVu84
6deTxhDSNQ6iU2H2YGveC6S6+2WJslMyXVWtlp3GrrAPVhQfGysSpimGdt6s5nCHhHoGtm8JzKxy
b2sMnGJ9fWqKECWDpTiNU/2YaExwKlKPW7jRPt4jzkNqEvfV+xlqrWUVJ7kRne3JK+Zf1fOBBDu1
LC/Ju6UY28vNuQXIYmKjXelm07hJ4p5B1lFuHeSDN3gFtds2Nq+nEGyNA4qJqFN3HN0pwpfAIvgK
AsWfMWPz7cG5s9d8PtSqNTKgFtrPjjzXDpwDw7LYaHKU9pJf1dIYNbyC4f9W5kc9a/dlboynTCC4
ZKlJSTFpcdxu44qXsOAXkO9ceTK/1T2Vzi497868uDsfc+k6RquFY/fXLnni+RrFMDIl6+zeg7dT
WTAUGFsasUEU1Vg3sjiYZHxDwsgALvBU89XJKzhJfAoPtV+fl6VZDFqydDkgP3c+ZZ2TjzwFQyT3
OU3jHdzW3Ns1rC1XbNS1RERb1mnswA7WEiFEIX0i9zmKyWF0XMZFs45ylzwYC4UUWaqULNqMkDf9
HIgrUhrqrp0QpINdcT8TtEWBrmRI1+Nj3obTYbIj+MnnfX37GbkRvsI1M3O5yyo0ZYsVUAoqgLMu
By7V6Q6QgWf6Wr7DzXCcdq4C/RTAg+8cNHe8zQ8ojfXGlebtLKDfr1hmacXNtAXDqBBT3tpP+S3L
jkdlB0go9qHsPi6IHeLZh4p64euQFxD6MLdL+9hN121yK1ZJ6TbFv2l8GTDlHisMoQ6QPjJ9F2cv
ZnqnpcSvNth5V+mdkx56IQR8cLQrF0MtgDxeeV2mt818PczXK5IBHslwpPiOrrexrQe0FiYis8kx
K47ZgqLQvMf5ddzbp/LaJSDDiL3pf6zoBuyKnzDF2/6AGJijvEFJsPj9X3rnCFx6oy535BWL7BWc
BgmQaBsjN+037zC3Tfjp+tOAS5jIAmzAEgC61QHF7e3MN0m/q3u7OA71LiLm09NrIrnhp89tet+p
7/mNuq/9a+tUf3f99BZoEK/oBnzoidT/Jn0jALpNfy5743sHk3WHWuW9RU9EIOrNO8wb96h/IDS0
m47ZV3VbvzRbwj2BRw7rzgjIDvqIDdxjsKT49j2LTsLBR3db3JDofU9YWPa3gIUEVctE33sfKscO
tNC1gbTAsNeYYffbSvHD7TsuEnfl0dqvT/a6MXfZg3IbfS4f8Uv9s7purlFIsDbQxr6Wlm+zzH7u
y611S1bwq7n97IP16ji8hUe+FYKSB/CiD7xz1qm6P5HQcw41lCcIJBFJQYas7Wr5xqEUGgRf+zRI
4kdk4HRQTu3eboIQISbUeBGzmbGYcjb2F7R1TAxDP8zqIcZZ9FtU7RV1B7RyXYj0+qSsp4GsMw9t
Mzt+SnAA3y3oF6BMtF2tIe7TvrVX186Dx88qj/am/GLPJ3fcebvkqE1bJXw11qCKDuuCUp2/0jie
h/0aXseB96Bvy5toj9Oft+k+9GsS70W3zbwgSrb1vF2+5BkCwPseHJaHUOERIc7KfoQxU3436it1
3SMPtU31hzIL6up22qs/apSU190uZiQV/yelv7zjqoLb6ATb/SpzfEclDnpMUYiDGeBnL82yubKe
RsVXrrQ9kgav1kfMONilqFP43nX4CD3d+Yap6xJu8jcP5iCaCunGvDLNYHxbnrz6WjcD9Zq510P+
pn2qqF9CBX1HRiM/jd9VWmUDOG3D7OdQZlsUIKMjFrSpjTIj4AU/gWUW+/or9q4IbdS+82K/jw/F
vfu1Oc43herXk1+X17z+ynhEd3T6MkKbDv3hI9q0nx6vj7YrbdDCaPRgBLQ3IRshT0tIfmLRv9Fu
jJPxUC6bed4hKDMhMPip3kzflR/5vbmrNizSnvSv0Qdx6sQH5QmtG7z/JrzNXpvX6kp9IC4Q7RFP
Q+zLt2+rIE/89SuEuduX5dH6ogTGffoJiMqJNgaWqFv1Z1Ju7dO8r3ZCn345tM/9YXzQA/NKPWaJ
377o8Xb8zuo4O8Iu8c2d8lVFO28fbpHx3w5PCWLVUKIQxeZsTGK3jbYFsJnRZbOAeBjfiiOaDrrH
T8Q2y1evoWocoldTO2V+9KUKAYZuqh1IutHXWf2CJfT1vRuUD963bOu9kB/drkH2VhysHWrEAH7I
AeB2j27rId9GGJ2BaLHNDdpF17xu6Z4gXRChA/xKO7xGwAL/2h0hCTBsWGilh/U2jeHR7q3D/PAj
DKJrVp5BGay8qHiwuvd9oB6RPkKcAjkIqCwFABPP17fNF+7psb/C8TPD52yD2P0SBQm/AdgD3EVe
63vva6NuQDtW0aYxUI8FcuWXut/cOkFobVza4UGIwB2iXbZpDum36aZqn1l74fEM8bP09tYrpsLg
M+piY1wjq39sruHDnewXZHPdA+Z/wZxt7pxigwYO4KjAYExBVmQL+opwJNSvdPe53GXX3nfzPnuO
bqJD/F6SV7ydQQhtLsOfWzYEfOQQadBtFGPeBwSPTqrptIfYCG81l4lNL1Y4YcV63RRro2GawC12
NraDuvvVToESWoGJdhSI/nrYGkTATqM4RZYisSqRJfBfGI6ci56aqLsUd87MhBuGRlKF4IDChP3f
n21kDbMYgAm+01spCVZ7k/Xw8l3nZyzl46bYG07DX5u0xdRRMVCXkyV5oOvqN9LpNnEk+Hbe1Jon
ZBf3cZbp6HoEvTthS7iuJj2lLM4qsUecLZstUtVkn7qYCSegJdCk7jif4toBGF6UMTJghhArkPXQ
4ZBjAHzOsiWwW4/ptArA/+TBNzrJUh+LRcGl3hJ0hCWrkttGkwRkM0pbWoFggNg4CXNbWbrs0+Dm
HIp2uA/VEdtRGj/kQJSLIhHJakqt3i6pphxwiIoQhT65Ts4cxC61Yxq3sFDFXFpu+sy6bRZF208i
unDZRGIpeKnqU8xdArMho2zgNlmKiJVJW7t0uZedpo02v5O0ICrFKhAqx0YFJxrIcHAvQoKyZIto
cAJXIigA0Wu29iVXjXCPhjb97Aw/FMRLfRUONclMFeSkadAfDy9zs0zHKZn2ZOqAIv4VQFJdtPBQ
VBcvYzLAl2j69VSsRGKMvqVX91Crj3VmnsOYwFEZUPQVVXVKgAAwVfLG8AkZAogNxTwxZ1u1pxoU
5Z4cwHwiDwCPQJuNg5G4QYSbOvBW03otYOntxnyuVqQ0ideZGdq4DvC+rVuNrFTEk7tsLvswiVmO
enhdTlpxgvCKZIBEry5m86QiQeuw6gFnaAejCMTJEB0kMrJx40ivJ8LJZieiSOfg8SWYjBnZm2Vh
7Yr2oOkr1WycyqW/Yu0b07M270ufeYRdhh5cb2e8jp2rsXJjo0IcQp9j2HWtre1kWFU+YLm5VN2+
SviRLAzBLfny8Wpiaa8sQIFQ6/MsxDdR1lkWl/BOI4LO542IIVt1y84ImkXhwXQ2mh5U5YoQB5rr
ROxSPW1P57qrzsVZ/Pb/knH/QzKOGLrw/Pn3ybhb2k38/7bfieZ9/z0j9+vEXxk5z/6HZZPycnQy
X9bZL/CXy6BM1pk24rY6tkr8Q4ZKNMb4//+H6eEyqNqeaiKTTNbMIZX2z5Sc9Q/P0FQkGZFqN3Rh
v/DPjOSvrNg5lfr3svaIUf+rvC1cModsIOrdfEPLNbU/NapN+AmdPTv6NW4KYjUuNzkgeEKVuE9h
p6EfdLFCV0SXMWY6UfJLXe7Ee4OZh4J+YjcyfC0t2mQb1udjIfgKq6dkPsvMEAFa6OKWCX0Z4JYI
NTniPW+zBAVDAByXjnWaXLUIEmMEIb1sZCoJdYemDC6pJYs1oTE38WGICkZ4eOTDpngsR5jXqIW8
5JX7hg7yoxrlalCOt3OtrQRmkx0+vtYxHO8yBaXPMmVuYjf1cxetTwWv8fU0FUdl0ndeBi3dXsh2
pLGrIVriojFsug8Tcj9mGA+kUZiWZDUipd7Sb0Oe3m4OzaDHc3CLlilWjAWyDXHZ/BCsGV+3nfva
sL82bvbYNdHDovavOQEv6BDkpIwcdhrW4hunQPhfSUDy2FZ43ZQdy8zE+8nqqGjpOGYrxRYjcaGL
1/2Nh3g2Qjs3Zm8pO2W1XptiuYMNIYBjb1Zt53BbioeyRloL2dxgVR9tujdSJW+jh6YX0vrTFroE
GON0PYgLMrC+zlZ8MpmQEVaFT1IUaEsQlicq4sFaTACxOyjaMGUeiVqXj5UCbias8LsYQA8Tgo77
8q2OuKsk3grs9gRHU1uv4qT9VrvuE5oqX7SmvXc7tDljVHddB7ftKcVJzb7xNBiDWaojc/igo8ug
dC0qKbhEzvXVNCFgEkfNR9ODnYdo9+GaJGXJ4+ZwqXO7PPbT9GOauh+uweywGPp9lB3itATTgJRL
Z50G1tEk4/bons5bD22WzLGPrYoKS6fF6BGVkBgrs/mp4+zpL+q6HuJhAar/4GFXkffap5XztPL6
qRiZffTlovlxbP0sIiG4gltgHyHJ5vSzb091AftqvVJQq/GwgPGFhu/ObuM3rLeIiDgVICe9N/ZO
xWgLXXCavPfaynF3n9q7svw6qQDbvDppRcisQ8Kq+qK9Zjq3ijERUUjT3qtjiCqKtxftqVYJeaou
mPsFvz21i3Egye+T/Ij6yh0G50RT7JPi2Hc6QGBYrBYqfIlymKol9EGKf2BVeZujIAEkOr0bXFU9
9PDvNoPFmVoBvXEhUa9mL63Gorb0bvvBVjZo2RCZUCx/KgDSIzH1AfL1XhlOTo/WEgT8dVO7aWAZ
8LlMN65oEJpwH3+2JhBxZJq2mbACHcPJj9v8i8tMZ2+h+uyt8x1i4NhOT1Wz1Y3kpLCIbRobmmZn
3pcOYqZg8W4tcqVFxHLNKyH8QNc0OjBSCwhNPblp3f5pyqZsk6PTYZa0ZFvvVzQW8hfU3lyfuJAN
0TKvWBD3dRq0CO6gWNhDWgOuuMNE5QbrYCLAGSGQyYoeEMy4QuIZueiNxU1VS5iqbqbjolQvP/kD
34rEvCcvSIy/Td7NApb4WOzCrgWqnb5TTnzMjQJXUTziPHzfY52M2d4AdJ000SOQx3E4TCOEwEr8
HpiZPCgdBK1hZvNGN4uGnCWeN0tcY+Gc3nUE1bZR8zPtlSDybkuvfepb9dHD4mmDq/nkj6lxP8Q3
0GHJDubdg20kL5M57pUuRHgN4t2EC6GvVmgKl8ujMxxyRgmaV/o2GtA4Acj97FwM0tYekm2kzCAT
1S+I99OTWQYT+n76VK1bpH0Jkrh3XZ58htoMxi+fHnujjfmS/ZNWGYNvLshdeysA6rizd+7KkBIP
4RdgTj/gED2q9fg2M/HH/aW8NXUWCL3iIfA+bV3HvI+9Eur7hP7dUHxX5vZZmwyBGH6umMl15upu
kMVrNHRexlx9DBkEnHH5qenl0zQ1BzNJf85ReZUCnFN0xAaGiNGk7017Q7jQSTz4xMg0o3NAsAJN
yOpWaZDqwVNog8rQM/a7xDQQtlNDkniZoQZ5Ye9arPhYSnk/7JS+YojvU9f6sS7mvJtjl4sgf+sh
arGzSvq/dRUCJKt5m4zmVZSXQZZCl07UTyfUT0LVfIcE7rCLTec61EcgXNOVs2ghuM/1PgmHq1lt
d6Y5ImVk1Ru1mIkY5mQo96oaPaohMicFQozGkWTKvYneLveMJMBQW7t28JAFN0kDaIc8Lx/yMf+M
oPavdoce6zh/d41Z3bpzdT82UIrE2zWvzR7NYFTmYhTiLETXJpj0OGjFfuohYYd2qgHDuxPsv84D
jd74SKuM2wxJvg3zlVu3DH+M5VpuOg09nXJ97/XoZZ6Tx8hdNqjzFH4/NEaQ2MQ4sIP4Woa9u7cM
kguKC/+lQfPHccaj3rTXs5LdLzHTiSncWA6dPIrT29ieDqq1PmrFIFjKY4DcNzwRonV9Zt6oJbaj
aZ8dptQOaggqiEq8znMbb0Rr9/QanVI3NLZRiqTsrH+LpiTaRJ3xXhgtOO/Ij5L04BGLjNXAWeZP
yEc7pXBu8sl4rjVEvmYiH848fCM91h9Wdzp1q7EZBsB9ldI9NtESi67h2HuB1rkxgafqwaj0RySW
rliaIXkAZEBv0FFpbZRc2nCj8yG3fPIab9/V2Xdz0kvfTtKXGuSLoqYGCqHFFQuGYetYNf3dDKG4
cuCyliiAQpoA/23Rbkao9G2ImMWwrrHv5g1YjwJ6n8X+WqXlkp8Pr5lSIISiMrrRQgyzPSCsFAjM
OpCw02jzhRELe/bm4qqdMHNKvW+JNiZHpB0+4kw/2E6D2uekvHv4nKAKdWelMRmuzLjp81iYtuVv
/WSpSDKlB7czsAYDAKuqmbqfoiY/mF6pox2pb4dBrwACl092zStuF813w0yfyoUup22bT2wF0Bxp
no1M9XZpDeKqBKFf98yHEG3idTCeq5HXFaL3i1Ntrdp9TrAXQMcyfM0yO95ZcftNd/M7gMs1Oq7p
o12En0CW0Thi/TY76bptl1e7d08h8mrIyCX0NxOsvmJ+J/6CblCk3tbGOzpIvjnlMCVBnTjfitvR
BNaOdQHg8JwesTC7J5hEyMsW6qsiQDnGSEsI1Wg/CqCKWrmvkICJXWnwoMeeAGc/sRqeifYNEPXA
Xws4/hcU9n9Y3j2eG2+T5X7Ay+L1IcORdS6YCjO9WeKCOFn1DM9y9odYve8cZLFSKKeuERMQ7G1Y
FpO5xbBB92c3utMRTjTz46AmzI+y6FtuZO9pE32HzHkbG+ljr6e3GiQPBJa8TYl/rdFpft8V23aF
rNXp6DLb8fyylMDIirX5srrGW6nYV5WFHLWW518EEwPoFmG4mUgONgVFOt1PVfRqwdbYlUhrWo1B
v5siPLWW6HiYT4oeq+jsmTDw8KYrE0Rj0zWk86rvQybW/JQBGWYbdyQYyj5r3LvKIlI1F0CiAyvP
PkqNiHu0gktxGLTc5YfQLFMj+FStU+Z7d8EhtEPtg2wSsmUA0Kq9eM+bKXxKOgflvV7FWQKCoOpF
A8F45K6cEXmFCNXIjg5uifPHUEE4FL4Vf8AibpWN4ffIjJ9sd2WaUoYQyZaS4ayrXjPywmQVfiBE
/Qj+A5JQHn+f3emrE48fy9B/6qAbmGm/o0JLmkrlXsVh+jgoqIbkQ3FqwSuPaOwEWjg8Qiw/LNZ0
rbXhFR71QHSj9m2IOpd5R7tHTIQsbN0hfYNHxFc9La4A4/2Me4bYRcvfJt3dWpobkHhFPUfPHjS4
zxu3dX8AXiKaUU43mprdeTjkQBG23/ucmHnpDIJow4A3g0b5rAbV3URTi/wZCSfXJiG3qA3D//DF
rNx3I0WbBKDAgQ4XcjyhNZTs4Kow/x86x0e2/gcdzqNBTt4LHxDK3WQwiUsi92EVZ5CkUmwKsuYB
CRsMaL0KcUmM8qz0eTbLJ0g0DP/o3MAW9YoVUT8YWZtYVWgvKckGnZnyALu4seZj4sKZrgb9bo2d
O9Rr7/Qalhbyece+mVkE4eWUuMV+1IdrKGJf9BamgTJWwYCklat6P8xoeeyM3IKs2dwvk/ai1u63
sE6vldSmf4GP58Ow2tolcimdTeOdCsxo9eOY8E71mf2xdNpDpriHdiZXnMGrikt6qMZ70TUYblWH
e6aR4OGtOuZdayQEWLUXbLd2tmsdmlDmRYsgdQq4fU/phDavnYtZrTn4k50yAJIDsJTkZuhgjyfG
PGwQfQyMhT4KYUTXD7+F4AmOA5xWLYpJvDxBida2pYOjaLe44ckuro0JWAVCOs+4mL+4kHSqybmt
ua9RLVgf+eegqwetGa9L/dXUx88kDj+idfoK1O59iO2XyGS+7bkn1t/3Zu38bLL6IXRxM3CS+jDH
dbjpmCHFHilyzfqR6uVR02bysXezxngZhdXBrZDqysODZgwQSJkszCgIo5qP8kZil6RAq/qpawiL
pyjxZSWLWk9t2g2Rwe/oR0JTjmeFFV/8LW6Bj6BCGtUM854Sk4XIHvXVIGmxxJ9oBO+H6Mli3NPt
3Q8YqcVpNhMAJKHp/y2eIe1DqIy2hraGgDsURXOIa9r6vBZLEZTIG0QhYvQSFyPRKl50F6N8Am10
bHZeXX/I8/I5QpWzhU3ggcVlKBIXq8Sfh8uT7iybdPtl31zr+K5DoYDTONRnjAWZ7/I0jhpQoHlB
s1HV2++h2Cc3E2/a0JbduEU5GP3WZrI3LjoVEHlitxMyO8Up8hJCCrEavQEBUXeehOLaGEHv+6z7
IkVp7QxhpGHEkPkcjJmS7Agww+9FgCZ3lt7v46TfSgld+WvhBeu+ZXXYfQnUiASMyBJUAP6YLEoA
iRWjfm/QaFFcJEiLkSFOCbIoNpUChw7GVaMpDYP3lK0b+bPyTjHX3W9FebazwNvgrSUCfC6u4AHt
0k4C+ffmrkMBiEx2n72uiOzLO3e+S4lS+7jpLJgVcEPkXSGfgf1XrxF1+euZyDPk05H7zvAWWZcb
I0fsBOZT0Jjetp+GR3krsKfhwcpbc2kN8kg7T6w+vXzdXrA0uoxCoymCTXdPuAMY03uPM4Hb5fH5
/pqI76w7xTT2hRci0o36FIKQx8iI9+VardteXx4lEssUEK0itZ3DGq37KGpAWKusgQicdwOOi1lZ
/Zc/LG/U+TvIIpY/kDN1pLXkVzw/PZIjzKFHQ9/OIlMRi/zE0CpVYGOMOj/meZacb+5MuC/zf0MB
uboTLv8FIHS+eU18WyUIK6zdHrkegaR04zfwg+rucod5RU6645aMcbQq+ZUqoOBFO417+V1GPHty
ewXOIDFCXcGLPukKcoOAleR15Jmy9G/3eUMNdoHhZitbAhJuxBIqtHFFQ9Bn2wmElu6l+YgP2M3K
B0ymxXgPB7IFz4M1BQt+6Wj5oBlJWAqUNffj3/5du8qPYYxMjlcaqNSJd/PS9tYUcnRFssFA2PV4
bkni7suWJKuXfZVjIuvbHKS0dOiAk4+d/P6Ml5Ofl5vL2/pbEz0X5fGVMGjgiTiIuNnnU8DKHZSX
viv356daNhF2hMgaXN5w+fPkKReYWCRaoQoAvoModojhHcljpmzs8oTL+X82QVmXT02WzufI+rn4
x3FZ/WPfudnWjQ0WRh6S1uwwJI5RDSM01wMN686NOuLmLn+n7sEmiXR0YxaAPkgJuhb4AvnEJ1sH
yuLclWv/4KQZ4Ur3Ws+ZBqoVvk6gN1wjmFoy/QLlT6zxoSzwE50HKM56T4woU/GmUYDJNMoQKAvS
23JTeVhltVprqzh4sNNBaRZQlhohUFihCQjdStu4JXKLmd1wRH7+74ulG8KLc/UvWQ5wMbefFjON
ryaxCRM8kQG6iKJuV7iqiuKgt22QtOoB5sMEUN6yUbUXB6KIgQJJbaBD9NCFGJbkxhNN81K97JuN
mVssD5+L8pArm/3l8//N8cuVk9mpArPV0/namtt1fzn9t8udizIp+9ve85/+bcflC16u8nf7Ln9d
Hp1t660M0QI9GCA8/zh4Of/852Q++I/Lr22JREvSP58vd7k5f3zut696uQyaObM/6aylLn+K7GYA
yPHbmZsgE46/FSWLQS8WLxhwiZFkAJl+kSwAuZH7ZEkekNVuzvZDqCoHFXFs5k9/pXIbQRJY5M4o
gzzezVG0I2jOMBKLMVamWn+rZ0WNI30ZMQmV/b7MqsqNJxtAJLpPr61biIrag0zPWFLCXzKAVAa4
ndWxqIHDQ7e2psQ0oFgSpyVB7k5NeprPOZ1GTiF6rNlAsro71stkhEokorGQFEORzJerA5oMSWkH
kqCSmwh0nXPjF36OTJXDT3gjD6rtZAJVFy+tLDGTOJBoFxzqBM6PuuJ8wtKGXG+pmoALxgiHEShV
kiEjE+my9Me+tlUdVqEksru/eFW9gP4iXNuezvtwPTlkRbVRV9OXx0YTreO4YS4pGB4JYZ6TLGmC
3HTZl0y6QNJraI4vaXnsYExTFfSQeRVIUvmEZd1u9ZewqlBVFM9WZtuEJeIvesol+7bUWMmxuiZi
LOZ1jdjIknzSf+wzxPyRtc+PVObezhm4c1k+6BFvMUAc3kY+TvmILxk5W0K3z3UxiNkAXuKyb4Lf
eF+yuBRkROiTBcgBoPqYAFSXT/BMuZKPUNblJi0rYrPMVQeZGF8FvsKml7+Qrc7kI1mPlhQZriJ/
lnSrfOyr6Qr0e49m8jdJrJLcosvm7/YRgcHxo9MOsfZP0pFkHmENGBOVNIChC0rSeQNm/5RGRJc9
NTS3qMnBx0rejQi7dGKQmFp241dLw3WB/AfP6cwgksWBLiTUo3ivdR1t/fIk5IO5PJ241VikOguy
t+Jdu2xkZvRSPb+UvV3tsiX7lI9BPqC/e1SDeD5TpddBRLhLPpQaOCGGYPZBvmnnRyTfPBfGzqYU
yANJ4BpFRH3BTCbDsEfdSGSBmJ0fEQGBT0AqzU+y+gduKdjfivsUCVB+7trAsGX9XPQiZ9yoMevn
RdxCVWzO9/uvqmaOrB0TEmDibUlSqCxd5r7KDlK+Md4yo7wmi+d3qbKTo10RP6sFINsuXARZBfdB
gimQSwSZnjshqyI9C+Zy2pG/JNAsj64CahGirYmRZP0i25JEV0hy36UqS3KfpSgkHphAyJYWS4CF
uIbEC/wftOJ/gFZouqr+t9CKwye66sm/oCp+nfMLVeGq/3BNVSPYrIKrcE0DfMQvVIVr/QN6rYle
AqAG29FcDv1CVQjC8S8UhaH+w7AcOM90pw64h/8VrxmoxB/UZhOfXsGftgi4mKaOOfy/WkR7OlR4
5pV5gC7gZ5U2JIAHX12bn0zNTrOi02y97DkpmmsVo69FOH65iBqe8lW7IeZNbI6Fb+Qyby1mkPi5
8AxzdTUKJiWtN0Xo7MLW031NeIx1k/bgDsot7rNCEg6mP2/Ez3ZRIV5hUbZiVabaineVGmOyz2Mm
oFVqYoGBs1lnEsAmT9fuZ+F71mKAZggntFx4ok3CHW3t8EkzMEwr9K8T9mm9hd0P4Udol5V1Xyu4
muEliKiM0d3AP3b3rXBi48yRkF7KYio0jngWK6Dx9Q+U06Jtuho44wWxmmCBl+m3UDveNOH5Zgv3
NxIM+yVVv5t5fB/mCO13HUtgDOMW4RyXCQ+5unKRHeoQzLcdlIrLnbtME6kiS0OBGCHLNI6/jCgE
Ayxkxu9VeKQm7g+vUMFW4GBHphwZcuFqB3ELWEqK0Z1wvLPq50E44K3ZFTTN9WiSyyo6XBWIBwnn
TERX0MM0AS4P05YszoOCQr+JyV6K2V5iGUwBIqSqQciAQJ6EK1+c489nYNTHfzq2fZmN4ufa4KGl
raRu3XsVgz9XOP0BgwBPh/cfBvbjru0BIU9qj9Qqmt9DG2Pca5NVKciILcJHEC+XD/Reb1sMBvUR
yLByqlTU+P+TvfNYch3Zsuy/9Bxl0A4MekLNoAwtJrBQF1o4pANfXwvM152vclBWPW9LMyaDIW4E
CbofP2fvtYkfdCbn26chkxXFa8FkOyxZ5DvnOxU0YbW2uoz8WcFUXwXBhgEBhxUKbfzEwDDm7ENy
rGs4Zi483+5+mvMRk9x7GFr7Xet0MMbl1rKPZouhd276tt0rjPkjeahEmRG8SPcAsCxRjDkUXlsj
m1FiAwnGequRTtMS3uiJiHYccY4msY5kJG5tCFj4UiII78jjSxpNhZ0slAI9P5pmeBj8ce155EUy
V6o3eDX2/Zwl6RIq6XCesvXx23J+x46sMIU3b00cO91QWydKg2c9S8m7EwaJlpVd7UdYB4tgyE6V
VwIN7gJjkxfACxsHhYdXjg9JRMssZgBw6vRkb6dj95jB/WpTuWNhye8HeWiJWjq0sXpSPchKLUGN
1IAGHUnp3Tt+8Da1hBd4I6l/ikAjiTzPSzT74Jnq1PcWIUgaxh3Oo6tJEEDAwAHxSkycoReZQJg7
WpK8mDIA7tN0nb/WOy7fMWie6L5H+yiS46rohg8DGX5YrNNWestEQpOM3PLUpDqTmdDfQwB+TpRl
LGLhwuWD+DdM0zHR4mNZcu0q8KVbo5/eox41RNTXx6K1R/zFaulqAwNxQq7LlLAXMdAg9FW3CwJy
JQNWqU0nmvvei/Wd8aONRJ+3aeisDDoqnBgkY6wIxQ7a0UPRzn90pa5ekQxkIfeMI2O5C2Fw7jT8
XPDk/O1gzD6irmGsHg3h0k5RPkGSmZ6ALnIZRV8xoSbQmuWjGr30gvQWvKGf3dXMPyHD9JLPkaCW
wDAekDwtYBrJjSveUs03zoRyrzLY0CDGnGPthN80LojKLc0XYhfc3awmWUSdRC6Aq3PBu4JhhA05
2WsGb5ODNB7zkviwXg6MtT1sBWb1nnXC2dia3R0ymL41Hb5JfdtTHj85Kl1NRo1yeehzEPGtvrOV
KzE3kYDZ5OI4aLW1cKHeQgYmiFZLD5o49JL063yCkV7Xa2m4hGL3/ilpe/pTysSENDOJIdnhbwaL
VKfuS2tbYkVFvelnnnFjphvVRvVDGRr7MIV6pldZgxIbqRd74QGFXLYkHUBe3NrYNWHxDLI/2MAM
21quKg/l2OztKP5gA0UWM2Fg5JzDPEfd68BAo8nCzOKq+ohFngy9iU6/hvHspS1A5urqlBCCe0F4
goreD75z2tprvU5XhNRFINm+tAQhdd9AkHSdGqG+YTybTfKSE8e5aYr4AC9IrRt4EltfH7J1rlcX
PIMcGakEByyLAEOMnRP3HCz6wlw3judvzLEjSTAkBi3ALa9Jxnhx9K55pnkdCc2LRt1GziBpRvte
jq9TvUeiK8+YIl/6sb0baJQvwhq8bUVvcsmkLKbbqj04U8PAOdTxwsiHaIi7pe82w5ttNtMZdvtD
XzrFnaLDtTWiwCC9cIhWhjensTZMyUtNv3okNh7I/CVSSMl8W/nTqkymCJRfr96iyjixoTXAqdAv
jdWVUw4G9RQqpSaD5uACUmpM5k3pBBQcwF9ziUpkzUXKSpr624Iw6yxxPjuYHUQ5QhNDiv3uIIGb
0Uv6yhp5/ajaj8wJowuJL2czxP/TOvAVG6f8Yq9xXydhP4/mU9b26gBhtlgXpv/YF0TRmF79mk7Z
d29BNSK3SKy4lnaTN21cUiXJLYjoeDpbTsI/zayws133LYnwnhhVch6IFLyD49pOPR4HfzZhaekx
pOkI6mc6VN3aGrQeIeZM5c38ixdVPYZwhbjCkPmdx2ac5V16hq54ivC/gziyTSqR8azPxMaOhLIn
nTc0qKIWrYVIN7bUiy1E/pa0mNHiiSU/2J6cWVsn9HU4RaTHpBYKxIrMIKcqcPKhtbsjaAXtIofD
BNa+qoetWyLp56ra1xN7YK9l8Rkpyk729V5OMyCe7QS9j3tQcUB18n7jeqdl9a77WXc25xvmop8e
FDSDrCey0pEiMUZ1eNNWOXNP10ZtYtaYIPQArxRSbvIFypxnxjfVcqrybJshsEq1noWE1jH7ElHu
ysOLUfkiXVtphJqb8FiS1FktUQhv+Rui17B+6aI/Tfsx+m250v0GBJmQT6Ew/YekPfiRBUm3Jqq+
LCkkzMgI13U64egZMaRUWDsvNjNmV+AlKkIKOWUxDKcU0XVwin3SL/NRaXdmXp4Mu5qWtWjrQ1pi
2g8BwRrR/BrTmDxIYrPr7BBgFV3YJoESZsilKfTKWLtV9ks55GORk2BhUw91Zc2TMSUGm+ZkvtZm
0a9by2nREGndpm15q9gm7rwWx2Pl7KHz4+2Q/R/TLlaG2PVNEb0hozO2Lsq6RdVP1FicABdB0JNy
6fRqTV0Z7GKbOtsMhmrTmRWSwqL55nAd7qzKqXYmoQgkGuziQRBg6wxoec4eaJsDUSPe/XzJQAh0
7lX/MEiw4nJK65XmkuflEua3JrTkzudiW9pd7N75Zs3G3GcPneW2BI6lXLNheFKCUt9UwXZAbrvs
DKER3lRC/PfEphqL4loXySr1mnuov801N+vyMs+WoFY4OzIonlA+PKXEQpH2Vs3WQimXdiQULUPU
eI6foAfMMAHi77YQqrjt1nUJ52IYJLgEqi+mTukBahl85pgvQ2ypr22G7lVhmhff/cijVqyCysx2
IpfFMmrUG/PX45ib784cStUOUbFMegyKKUlWnh569LLZpPtuoncdFPaaETvSMB2zhacuZV6QLTCK
DzCUS6PK0+00JZewzdCJwup26s5iErJXlC5anqwL6K5p0X+6ZbPXUEAsuzE4aVXxSxbKTsoXafhf
oobyW3TbDiIumqGvYCh/I0S0TvyOwecyxuMOxNDKfal9ZHnlZx87ew0crwqtfez4J2rTi6bb+yBA
1Be0F6WGXR3pq1CA/m9T7WRRRHQWMYhAz+qx2QB226KgXkoNofVUb1qt3bbu9OIobMFlYmJ0JtJI
B31kTNMOTf+D1QRy4Qnx5XQQB8L2qJrqkS8kYa+PNpVZ3Xu5+8RO2y5iMhkpvIkgbF6DxkK7AOcK
ueNhTlgkQ0bMAwdSvzrjVK0qR77MX2RCX/Qcf6fGkqn48CDt4OjlTrwqbOMRafWhMemxxoZPxoFk
p7X8Qza69+XoAREQfzrHX4dhzDAdL9vMDYR7v+z1blPhWZSTvfHq6rFFnzPU93SuiFnLn9rw6kA1
14w5oTs8SMv+de1rYyGtmv9BaTU7A70CHZiD4vNOj4mZvOcXaae7+d/lQL1IjeY0CPZ4bSQjzX6s
R4yFvVFsBi0y1x5DN4RJKKGFFSDwC9b5QLwhWVXzGwQ4NNoKgQJsjA8ijvdliWolCrGbVvFubM0V
Rw8GpArfs47CfLL9rdOiyUDbi/Sq/cakE0PUWhSp/9IT49UWxjvT4jdULARxbZQhPwnqeUam3KQP
IjDMc4X0e3TUt+aP+8n7sIV4DSIoMuRCFV38AKT+o7EVClDI7Pl0jOpqa6toVzXlFxKMa2+aJ7em
YCH8zHOjZGGKEU2g94RzzIJLYr4R0XxyR2uXGN0+7x/zds7MrC4U9GuPoFEgVeOyMgC0FNmT02e7
6FLVbK4Tox8tt0aiOWenZ7HnRJZhRKThlpS44uLK492QtBtyXjQzv6Lf3aEqoDzUKw4PwpG0+f1L
fudQUwoa3gtOegebxtwSRyiKxIX20FfzG9K8ys68cw19EbJEdGV6isYJLzP+OiTIICt5Mlr1mHvj
kzflkKDiOzftNgnOeadzzkPRzvjLiy7HS22KHES4RrtYniW6dJqgaBfjlas5R1oDrz1aKg1VTTQ4
pBvZ1l3exO9dqt+jCkPhChPfpbXq2A+u1r01KSla+Nb6vvnVLVQ/WnHy3XiZTOrMX3qcYVHYEkhc
yj9GYZ210Ts7tvxN1VNt5FcJO65pTLyIz63ebGfZD/XdwvY80kvJrbGMq++Gz7jm9rFIGIv7d2XH
lUYQGLXbJsnxC+jsqVmeX2uFSw2yeVik3jKwx/c+Sm5LZkG8Z5M17+gxH1BLfurtyg1Q8zjdNxlz
a921HnPslONQfulEsdA/XtU9GkFzG6XZxScHRKc5aQM5anNEVnZ8XxbpfGCEiNr8MZzg3u2CDx2F
v6c+RCtfQha4KXXXZes+1Zn70yL34Pr3nvvcftaN5sdvta+wHe8KhJBloK9K3z8mZFK5A7Eh+VZP
Wg4MXCxEvr2XCZmkHsVbZBOrhLkgj96cAOg3em5Lr7d1b6M/Ck92ScB6P4DXGoiKnxze9mPeIJTz
0ByNf8yBt5yQ+muh6E+lzlwBk7IojLe29Z7z1Fk3mn9WFBNF5bwN6MRZ0xDw9OcutWBAvXda8lnw
mgR++tiV0Zp86uNolz34hWLbafgIdM7oTvfIgoFmSTNWWoWBuyruNFdd3ZR4lDzaNpbcwc9BV2Nt
rMTAjRQ8Jkm0T2xjG5rjqXO4tGFfOt1VwTYlc7gS00IkHIkQFrAs7gSKniiV9BC05qDZH+JMo/Hi
mVQjNMeI6owRdo3xSyxRMsOuQtbfRT81GUeyty8xsZ0c2+3VTZNLgMRBZv3O8IiMs7v0QbK64pvB
dOiby1FTP3mGqDeq4c54vkF0CsRD8pbGAry/TLWnmm0TzVZ1GmvzTurWBpzLy1RxVY8VmTyxvqnH
iChP99z691Ui71MH83ZTFe8I6DciqTm0TdcJQZ6Zohoc9YfBp+lkyU3s1q8+OmRpkU7vJEhLc3uE
1FfDOxyhcGvwokNtR0cO/STa+Y7uhJ7QIlTV0G6J1PgwSvcetd5UGOcizi55m+9dDQVZO1yKmVjq
0OI3iL9MORopuXLSZ3sonwu3OoyiP3ZWshqBpCZN8eaP01OSG492RSyhHE/VpOWLgXgv/IwAjfOE
I1HpgH/ugGhR6MlgQulMUoC7a1lM3CRYMf/e0s4hwRFvhDjKvH2LrC0ab85g9oNjDVfUoG9RftFi
RP82Oy6nP91Xd+OAPwSkQ2e9GVlHmWyTGpJSGrioxAmKj+o3EgufKpwoNom9yapX4kTr8cxoh7d9
2by0lOd13Hx4bniiAKbSwlzSOKuid+8d1Nfr+WcV+niM6FIUo4uwMtbuTXeVi/KnDrt1Yt0ufDIf
dxROvCqgqQfH/tU50YZB96cxBSZ8awUiam36IxrT4b7nr+vYKIzioMx+zbjyN0zdZjGaBvjK6bWW
BQE+eOkmuAhWf3VdDKykvZN/p/JlEmEnU+o4v16yK997t39B0PCRN9mZtLwtALJtV5I8WD2YFeJ8
MhFM9uP6VIw/mR3+Qbe5aPXsMxAG7IOa8Fzf6siK5ihsT0mM5c0c5hpxaSQWo0C+euQU5dodFb0V
XEDmPRZDcG+Y7Z2XIOtNlJyosMrHtn5E/OsQAb7Atc5GSoSBqZpdaiNJN+JNQycbvxkRVk43TJui
oj1ZEw7GAyGp5RsaKnO2WHcKjAHxWzE4Kw7oj4n90TjDhZMrBVNWUrGN99m0F37xSO4Gy1U/vdU9
EmFRVltQ70j1iouuue8AxdOFAkMxWvkP6Kc71f2GspgX8Jesd21GaBr4gTFDbYG2USGu4jgBQERL
cFgH9BU6jwDXmlM9PkF/ZbvmubMhJbR9eS2b/lRyLd9lOCraVIHXjnvvzoberuWxfqLrTFVXjutB
zpNvutsl2XNlQn2EC+pPhs9sjvjYNf7Urzst0I8T66eL2hI8X4O3O/Kvra3Tt/NZ6poJGqHkCL9J
qzBY+A6qp24sQla1cc8JYOGt+tYXnJzRkzKafFSlWa9JqZoH+eGuc+chaBQ+cSL4miI73cgmQbrU
0zIPyZ4TdQSmwENHbUZjOgf4PiWufw0MRt+DbV3dwb40NYon39JekMk5vIzh06QR0hAUL4EjiHdA
obhC26pBkZH2LqlShUEFHnZmGtTNhb+IEywoglgh16iZRg4NdPaMzGtg0WYZEK5eqD3gLGzk7puj
Qd9oOOoRnxktgjrU1rZ8cPBMLOsqaVdm19dA7QmtCvVsWTecpzyTeW5eodLsPX8rQSLQyhw3tNnb
8yKohL/yI7mvGTtjMvpmyPBZD2cbHCQxMs911cWLAid7IXgJCTjUTRJByNPhhLy1Ysc9IqSlEppn
OMCS+VoygGkapEsRQdzHkPAZVVgqx7zbO1hxqd8qm0QAA2ZPLvdWJsFVwKFpg3I8JmMneDU6xs8N
TrAgCT6cgfIUJgSs/6ZGSYjYp1NcSlZKVEUJ/oAaCr2aA7jG7HGPOGX6mHXZb9JPuyrzm40PeZUr
tWVTc69Rrf7knsd290qcCScA3PiZ9Yzw+qUEI7OMHe2xma/kumYs0nrxrDkHQ4O31iQHtF2oEGRI
WRAmW5N+lXKx1UQRLQK2p7yLVpxUSd2cs39ImrSelAGiE9Ogfa2n6iCq4lIV8JoMLlmnd/AEBcM7
KVE/k711vXznZpHEWoP6cLLJM0e6jBMmA9XUGT7PoBNiv1XFS4U9b6E5474z7UPVyi+2uJM+jDBg
dE64dj00i7Aho84g/8z6NrAU2NfJq75ys1l1niZXNJa5LMKEwLLmgfM1VuaWSAAxtw5xDeNHgARl
WD9zhiTPTwR9X7PWMUUCKeJYvopcrPRI29qhhbzWJpoq3eW+uVcMHQhy2g5KPBGw8R400BGYeE9V
urdduF2h8RzELv04zdizZaOfl/F58DpYK2a7M2G1BoP64VjF6KojeTxFWVvCTR8yvER6WrzDsdh7
0wBf1ngYkvhHZ+KO9/gRp9eXWY+nJEiptQr1rStnl3rDixVzKBFiTXfoGdfILzTab618tXo72gfs
vE3rNkubdzItaQ1tC8A/rsaoDenLOgvD43Qh0+QOHd4mCSyX3FLtS4T6XZNUD05dLGmCLKJenRly
vbp0CxeTq37Btd3HdP0G74EZykrqwUbXakQwU/0YquzJzLuLgR9XT6L7sssOThtUx6HV93SY4YUI
8tPpVxdQzNtlpbl3RAMzCnHrPc3pH7cNdqkKyZ6YNeqAnX3cPKVrnmSffYbU90s7cO7xgm4VrL5Q
H/hhxl65w2/mpu8gWN903bm0Wo0LL88eiYtO3eRnLHDL0dAoqBvtlna6cA5Ys0+a765NS1sQbwDr
dezOteH7/CHjjuCiT8KZFUp8QZ553K0qPUGK13uPTRwtbVF9khs0i90n6piMi26CAlQPJyx045Lg
loOvGxD3q+qXiLe7kZliPZlnu4zu41a8+73/HLjZdsINs8hLgNX6QDFSN2ulAU3SbBA7dfsSoqQ3
kn4rn8liuiSi95Z+He1g8M3xUOVvVsi9oYorgWjr2GiZykJuxrALC8gnKkkjWYpubxOtAl30wIq5
IU19+Ove7UNt/vAfj/3jw3982+07/vp5cbNNR4vRUz4H6LmPcVIaG33iKawlmN2bsvumCy+YFTBi
nh4KVDGLmyz6b4H07cP/6WPqJkcKaIuIWQLfzgqpcaaPIguATzdzVryZDXm7uX3oC9HuxfRc613f
Hm5QTYKN+QGeEuHKiXAt60GV/Uu2ftMN24qUgPXtbpUL1Ha3u1NrXAIbSNK/iYhvytmbTvivew3A
JRdcCUL0dqtXcu85HfKp26/51910Fu7dPq5m0f5Ay0LMqi9KuH/xKLtZnna7uT12u3eDUgovRJfz
96dvCEuRYRtlvwAMZnulTs+S766KF1v1LRNNOA9M0LBn2CYbmw6rKEyhXTNOlXe3e3/f3B7LNant
/e7Lq/proA0/GQiJvVuXAC+99OiFtOOEFX9NjG/O5MuNFABkTsQDLgF7l/pwdXKab5nOEuc19KrM
4TeFHsQplRuPc0/WlPJQGeO48n1tPU4sk5ZD/A8kt3qZpkawx0F2QWY2Qgked0ats7iO/TmtQbUK
RyisSOJdORVZaGyCnJYXpXJe9X6EU8YhgDi78kz0BEKiph/XU0lsWeiSUJX+0WGvWMqz73zsK0RF
TA9eMqR3ph20hwg0qD7KrxoW+K4vgpSzNXS4oThjbunOrS19VlT3wJQB63st1qXT74XsA+KnDf4Z
hOG83XgxyzxPyMt2E2pSwVblac25HIm8zclTsTNTB0eh31uD0ZzBV56MEtXIRM52ZRJxRB2+eCZe
CRwgaVBh0Vrn3rSs89iGvPstdRdo7mWyqj8iT+M139Kdictc5YV9quPYnRO7r3GrvL0wrOCYmgEV
ECGbmvowiFRZepX525htfipK6veJ4Qs+vVbw/8RTAd0CKPEGYJxVH9Ws1H7zOaiaDGCrLC5aMxWX
Kf5Tzvatvp4ImJp91r0OlB1Q7NJpAkpcvSVLOs2LcyREfta1J6ZLCu99COGzyhip0G4r4BNseoPY
cs7nGHLpSJ/oke7DuHgwQyloZcnx6O58T/9j0SKYGLEB9fAtqGEQGunktauRjYlSNZ9W5M1SMpr0
+w180tgrxzOB1wv8juMxnn8TZk8a0znKG0OHoBcIr9uqOXmq7FS79KscNGboZ+e0N9/Y7/Qdbbon
CpC1Pr+ITJRQmjBQyZnJ8VVRwZWVStda3x7769O3z5AYQ+Z3V/LEHKYYAxJcZHJAX4lv+Onc6Vjm
kto1KR/tWtFCq88BWYyJFjwrtWw09elK61fvkqcxD08pYADO0YdBGU9xG+KIto0X0qPlQvOrD2Fi
bzYmurJyehimvjvkmbWyNf3otFSKhjscSwYwO03AWcjuKis+NgV1XiI3XZTRerZAzwkohbGOWrAU
/atdmrs+bRuYbSahAAGerIggIDegTiUN6EGGsP7KOLKXhdczQTH6J5+9SlMzQCVknjSMV2k0FQ0t
hIHgwgFBLbzWeYEpe/LG9H3QbMpUDp6621yNHOmMgc5wx2ibskT568CREXG2DUkkVnXBpt0yRu1h
A/gms5Q0fqziYEViOlW+AMpgFRA0aX5/D5IiTOT6R1cRWChy+IpksKw04+B55DcFk/XH4WwHU8DO
N06oHoKYlX9UJZ0+kAwEqe0N9xqQjrP0nRiqQKkOeJy8pcr7t861sHs/YE9EC1SH104zs2Pio9kA
7r80zXRR9eQpxYQBkC+o561iISQocoIWI3vtNaiYvJoREEumtLvamT6DgLdT2tcPnmGvh+TBcc7I
kJ/8FiMdqZLPI4GT2mgdpTSIiHLce8+I9lWbfNvGdeijkSY5M4vSaz8KFB9p6Y6bEXMTtcBvUZX+
nhQg7aqpSEDuZKSmm+bBIPzGDavdFAbpyuGchwYkuUyTbqNq52nIxq1yzKOeUFE25r5jEKYKo1s0
oHMHwMtLA1M7fmrYn7HBRVkS9lOBPY9iOH3hQVDFreJGBxOZp+SSKRIHrVz+itD+EmTQYIekd9lZ
9CQT/3FsYrWLHBNoWOEYB2zMfWSYr51Dw8WBcy9EuI87ZQGLI7deO0vqMzShw8au5U8mDZbp/q6s
oj+GwbovdFKZ6+zqU5z1Zs/JOEQrpsUG5DEQ1JA3SOyGGVKzA0fNRPgGxkpLP4wOIztTxGSH1yRa
1YpORDw2n4nX0qmvYBgGDscynwl5+OM1bnEQBVGugsPPInSt8qJoJyzM0dsJd5I7TrvFQ91Uzyim
vno7+U26H8smIrw3x2DlTuGOdde+5jxZuUNTrzCR63HiZx6gnr0qHleZPwp6Z227+cSr3AGBCTet
i79ulD58oFZdjEh1a4nfciUDdIFpajlH2PaaBWSFEyUv96UKDec9cIxfGU0XN85NAuVrb52oZlkw
oV/Uka+vp2GGRLb0Cl2TspmmRzRWIRPNTiPxDVF0ZFU+MqDZwxo0UIomri43lPcZR8+1ZhLxS6qi
ua7FuPa15tvsi22oZdOTNiV7VqQIBTEhWWUbb0PdeIwcamYzLwCFlphXBZHqUQvqOMiKX5gQAwjS
keMwKxstXfeUOEh0yuCoezZxahXKNx+vqdMQflLM2i8n8tbCxE496v7Wrep72rL+zvKMS8xQqnai
hywN4oXFpGLtg9RgZr2jM+SdcZaHXNGVDvEPZxnCsHznVxQunqPh5MnIsmxIf7Cs7g82spd8KHp+
tnvnuOaxC8bkJesukd38hKp/kmgP7hQbWj/oAfgQfdslwZUui7eRoaT7TN4lq40NMwE6VhAaX7Wm
gDIZ82lBur8lHWCYtQJFs9lulO7/6C2azL7TBuof/ZsEcf4EUe3swsb63s7hyBntiYAjdexKfSOL
fcpftqxbshJHzwgOWvhbNAJ5nZdaKwZjsBnYdzcpOXAk/mreKfJ07zRm2sqYYyz0KYCZmscprkwx
Miq2tJ0uGrI8PQkTGvwdkSb0aipeRNGcTIRJyOb7M92XbOt06HT0oQ7WUqZfpBNqIPiAejakkK16
Ig2KTe4mNUQZfvtUA6+VliHBhOWr0pz48Ncj88NTjTnSjJ4si7+w0CG2BojDDm4t2apwhalNV8vX
vz5Ec7KtbQMzH1L1DYdshotz8TeGTCwgFNzuzUy0HZFtgOej4C7OfCSct7tTTcM5z0Ii8grjpZhE
y+SQL7ndiD4oN0nRvfERlNMhQqOhZ4cmRBqBoSU7xB5Hlza39iP9VN6CxV6vpuJQNU25iknqg8cx
cbRvXResi3Cx4XejvRAOc2Ghpo8xjwqWLVkcWNwPUQF/hhfoCFKxONTzjdQC3IGO9np7KI28ANBp
BnKpdewU0Xoe76XmrN3G9Hde2GxQMzeH202PaX6pKoeAXr/bEfeprUQ9UyuKRL8bMgzpGW2QVaZM
WlU9XMPRwTCAGyAINGRYBV+QJPmwImSwOhDSVx7QlgC9Ygnkus6/jLDW2LrSXRd7544k33WVE3Zv
y8RepXraHJA76quuRiqQx1w+jo4SLw5VfLDCMuZ3TL45tnI9oCI9DBxPloVicJHUoJsNRcPEFYyn
7JG0aKOqDq3eoeioTKzmVkkp4afy0Fe6BL3As0wypzyYavC2ZQueNqE6wjlfHwqHjFSjCefVJWQQ
cntQJMWKS4omOMgGTu6iXnsFQCwxRofUs+nt3P7BmI6bhECtrPLQz0/CnLO0xY1xkqHf7etYX91+
94T20+F2r43ZW7uEIqoZQXsFeXxf97zTjPob0si095n5ZmZcb8te7NtSVxtdDkRgQ82VFfWMNnWX
NucXiEmINBnBr4gWP1ZF42Ff7N152/6QLh0wnEkpihTKudF0P3miNwRcZyfG2iA1vQ0umUOoOSil
PLpJrgpXIAsaUP2DQioxrPASxhv73n4IBmq90ZfwVN0Pq29ekhwhtKY3m7xCctlPQI/Nhoa5SJI/
/98O8T+JfTNsTlf/HWly//MZlf+OmPzXd/yf0Lc52c22+M+wGTO5tvF/zRCUNf/Bec9wbNN3PYEr
4b8AJn3AkjgX2AoNAsn+ZY2wjf/wfYcoONMC6eII3fp/AUwKY46PqzDfhmWx//nf/8thT9AJj3Nd
37MM+JLeP7LNOKLLzoHJejZGDGZ42ElSi0P6tdPsl42zWx4MU6IbVhbvJZT9MEIYAOU2M+IGOdZ8
93aTNMiimgQF8S3r7HYzaVGDxYKb24flLYCjyKJNNpjxzpoteLebW7RYPLuN/u0xrUA1GrAqpCFj
i5v76EaJvd0zb6hYu/YAlAggFDcb5r/FNAXSRMXSC7G0y9dJuvUi0mp0ZPNWQOrTjhjsa2Cj0vVb
eVb+gPA1At/neeypYHzoydlzq8X1w2HTevkpanJWPMVgxacnYLUdi2XhgkL3xb4ZU9jqLicuVHJ3
EWM2ppoROSs9hF9pNlfN4aG6JTyCtDi2/lBWD2NoQXwT/E5h4j13o78X5NPGSGr2ljkxim5QGTl/
GxBvd5ubLfHmRbQMRQCcVu9uv+fN2Ha7R4Cp2KPHlRlMntuNMUHiBAl8UX1T7uJ63N28a2lNv5ju
rAyDeDfPMLPK7TeGS9TvZ0IcXYTyTG8bsTfBb1TI+PZhOBA7LNSeeNzHPI/lCmXaXTsbTFlniztj
sGyS6zGs3Yxtf9/cnG1/fzjOJrhVMST3yjO6v1Lnbt7Dv+PObgbE22OmZ7o7HKczXrH4pwnv9pg2
wYVTuU3Lu8c6fvt92iTpZ8ikqe2yx2mBEAENi2AsESZLeW8djQbN8EI+m86jSJfqp9ZXzNdRzpUt
o+JN2y96bWMwkFtkGyz2S22ZV1gJPtt2J7VHCQ2s6x6453db31rmLz1iIXPV4JfRLxhXFkMDHP3Q
iENqnCSYr7f0j7FiFPNanqKYOKK1hVIw3fcMYjhkNdPFUkzff0pn4zEOn227abcax0WFthl/Xr8A
s3hQWEl1NsUFm+Ru7PfTl/4Mc5D5F/Ti+IFBo+gXPlxTmhzigMGFWSyjbx85XL2a0qOwj7T26FHZ
RFL9Jld6u6jnTGT3SCYixqyL4rF4tJKN++J2jH3np43xi8Mp2GaWtYrtu2zYJjl/KzJLMHMKU8eS
Q8WgFlIs6/Bcwcr8ydeoFPpL/xTfuy8wFf1w/Z90nddu60yyhZ+IAJMo6pZZOQfrRnDaFHOOTz8f
PQeYq4MBfnjsbVkim91Vq1bApv6M7IArAZ8ZFU/jqoUpw2iXt8PE5TGCdXbEHrE68f38AxGF/Rkt
QyNfCzuc9aBP5B/MwxkQx8AWLXCvBeU+xEyBcYlJS6gSIm70rTsEB7iaeEoOv5hydOV3iJM8rR+g
U7TMCnP8xk8pqhmVo/M1aplYGSNZmOJnDk0dykdsVzsydQl2xbKLzB+oNM1J6dfpQb4q9wQEf8Ye
gomJEfpWdVTga/lmfn6txmVb2mJqKxTKGFDxbJ5y3YPnyKAFDaqYMAiy47O2oSOt7+nX/JreCBbc
h6RzdPa8WS/KjwUO4x6kHIG72Jg4YAC8kGuvsyO136T7oFLT3WA7eSschsJKags+tX5RNsIDnzU+
DMtW/VR/+wsDIXQ5q3xZM4MyWyLQZfjQVvyTVYQ3GuHLDb8nHzrc7slF28oKO4Wn3tBugEr5RnOM
snO7KW79QX4y7isfjIQIFGKxtRs9B4YzaK5iKGcmrfuiwsYTprUjM4hFBj1fY6mma6ZPCAeBGyI8
qQukkYA7YeIDyJQWQESy66P6tsZ/ixVUTawhHATQpPKttH+LbxqJdfWr/pCX8hn8LI7sO0Nla2cf
yquBnCcZr3jm9sQpdJaYrfMDrnbgf9IdXAk/ohWAH9M2hETqPvVey3Y/pJS7ZqcxDjKqT/kzISg0
9nTWQ4KjgP3+KSqng3Js/bRbmALtFmaTdlc3SAEZs7XbhcVsKbEQVOGXRcv7CF5GaMdbkmagUqJE
sspLsa1HejX2DMhFnv4vHZ3hJo52Ch5SPyrlg73jNWACaPTaj8rMbX6avW2+KAFslvLnQOrmCviJ
owez2UuPs8Rolx9QAuEt/tS+q5lgbvAPTtLb4ppXn5B2HOkr+yXmmjGrTnK8Q8nYskWVZvgYrrON
T/o1jwFxDOqyA6iAJW3OrsHHWJidk7nslt2zDZ1xmR/CGlopgQku9/JdWa/XThSX+eW1kl5uSnbC
QfiGAM397VDqxiuevfTSvy3+oByY/J1+09xe4xLCjzhhiNZCcHQ+R0YYi4E0GZfSWWMi/0056Nh3
pFV8gafbwg8SbP8TEOeNhqG0MaNVmLaEqJxt7cjjfUy24dc7xNTTP9Wv1Yw4ZjYQ5VdHbyMTNQZz
r39k7TUsthED5DND415weJlXbkKRH4QNyT/VgO9Ojw3YpvwmY/rx2i4AloZDRJyHb/m3TnST7Eai
l5GXXjY5GztZ4tbSbcDaUzxW/X4u/sNftoHg9DbZPAIMZFWUb3YS/yahR1QBEi/52D9ytKHwP2lP
zuP51T7l6neiKPP0IheT547CI4QzbUVYSEp6SXLgNVR/YYi9DZ+TzWL+nrYMvzbAhUNapQV3xopf
zzfILiJI9Imo1P7FS/4H34XkI5sPxv4vulMC0vvbB7EwLnAtjn78iNQtok7ebm2O225pvh4EcwEa
c/StxcJB4ZClmMR+t9oGcIc8pRQAsHFgP8oJntSOnNnS+5CVAKM2yj2SGXh7zJKrwQqSpZRtI7RI
kMwNeLW1NbWbxhVIo6cLZxuz1Oo4jwgFy9fRx2KlrLB8XBOYtlP24/511Ves6MSQ1sJjXtsFWwzG
xAaK2QdvASiY3G4hsN6Skyq7vMIwO7Sll4fUMpXPMlSe2Qoz49cptrtL5sAzcqDax0tIzgFzf/iB
9S7qkUttAfmHNVNp50Zrzx2c/Ujvb/XtvGSvn8bFRpZBaTb1kvILnq0vGmOw1k4Y1gbVmq4cyyjw
dSFFvUURCduVLD4vDLHRssGw5cLtwsuYOc1sK7Veq1p6vNUIAUhJI7H9mCQgG1/DSEAzZuQnNqLr
9FKASHs8InWqW2OxRJdMHNJVOKiFK5GTw9E7GebBPDTC3yA6yiE2fAaipHTA/5lh0VpGQoKkrbEi
zYXtCFxbFBDZ1ovoNu88WYb6gSWmEXyr93y7+MB4MT3yXeSfr/V73aNQptIw9XuRW7ylk0zPbAyb
3tW/1Ds6lk18IgMRNLMw63/C3Cp3aBkRMLp1Y7Uu/lWuYqfP+ii47XG0/YMgrZplte/WykfhHYnR
Sn/LZ79jgqTvc15jtN9r1UvR+Vjvxgq7bWKRbgU16EKas4ieYc01AogdoEgLRnBuM7OCVEi5uqBX
WMJFaaObcmBcUJLrLoNkWB14sUuo0Yd4byA1d3Z5RUUN1ucQ0VSdhzW1Eu/CpWafDW6juSIOjyva
bs0Mj+o6Pg737l5euf78saBZ54iIjXLHwQHabmbL6tJdAGBYsbk15pCQzDHe4YV2k67j77vHTtBL
0i2zaGxaiRyzMGQWZdv/bg75JxluODZOwCxryBIh5L+MORP9U7P0z8Jl/sPCKV3pKtZ3SEizm4Q1
NvTO2qSJ0MS7Pp6JnxJ5J5/TIPyGjhBWQVF7JXIYdMWZOyPaaD1XHJjkUeQgzd6UuFTgZsoOD2b0
DI+1Ck3TqRo79hrRwQFfjE6BZjetqyHkThDfAEuTQRYTUagY0qddFfvsh3MaL9YhcZQbBqZvN/th
du7Wu6ZeIsqUX1e6qmJfX8WvxBoXD92BARulDpQvxoZVtYX2/prchahuD+2pPJXyVgrM9qRk7iJa
Rh/YKDKm1NeYPMpmg0X6OfrmwxeK3e35A4jEsGxfBKviQKonMxhsqQV+f76TRezDVg1eGHv44/zT
jGmC5KUntV7i0p7GUDBhAhnEq1VTVNT+decdNTBnx8BM/X2buW2KWZ1D27T4N6M8n1RVZq4eoZ+U
wXmef/WJ1/wUqZN1j5jxtWI1CN0dqglp3y255kRsE6yIyaHFLHcaQyCuNEoFD3faMnQXE5iqdKjH
82YJeUJf/f1n/k4Xq0kxoOvl8zWF9rRTkM/YNP/31d/3/v7jq/x0IapUGMQ9G/GUAZQjQFPqV2iV
UDqNnrEh1f6UQ/SekoX+vvqLW/376r/xq39RrvGUPhQRQ9T/BRL9/bj/iyn6f39bzZHpzrSOOnLm
zUNkOJHwKEq/JfKGSnE2JSQJU1ZSM0UgyTrtMVD9LlpAHUmIVkqnjCUV75lqSiJcpAXH/t+XypRW
OPzlMx00ttvaqrO7/5v9BjKAsiluadEqtkcT1+e6dGelm/gms1dIXk0F39nCcZSymS6l+0Unt8by
S12285WeG+mXJhn6ho4nxKp6h5kQijTxY8ZJYUJDzhCUk8PQGRjebFsRdoEphBDtXF5U1XbNlmAb
Uz5rZ2U7SABxawHX60lTBfprJ7/pfTgQrUUtukgM/gb1550xIEFxpr9tPuQPGqRxzaffhaCBhmDW
nmYsjsPbahz1o9kWT7pOn8BFZjGjRXBDosOZJjvNaO8FwqkPeAoH6amd6y9hsPxfzEK50OpH5s47
B2t27v1Aws/MZjwp/7Y/4YEmNY9Psy+cZY/Q96AORu/TbAeG2X+lTrqk8JBiM9/UG8jkeGBX/wQo
v4/IG37xu3mG1H0f8yMgOJcOYuQu/KEoptPDyPL1Uf1mz8KHvmiGKKMIh1xz8ZBy0O/waz7YB8As
SWG38ozRAQO0N+F07K4bGG2cf0fksgycqYe3EAsHqti3w+0m/XBAEGyk3uxYr/xtByVyNxAxhwht
bkBHhEUr/nRwB0MDu0p1j/luv+avMclD+UwK7YBuiTZJMcZTYVWPl4PVKWJLCAcGvgxZbJLK1jn+
hlWZk7f7FRIp0Nnt/c3lxG3/LtjfvdmzjwUb4pBIYoyW2nIUjWj7gr5vV06wUjCeZRJtNG79JXML
fnjVQjHHwUw9VJyVuSBlzBDO9dtO+H2Pb5yEU8FIZqvmTHg430/0z8oaHEVaS2wsZ8R3qtESTcaQ
t7NDnfuKJ8j8JOL9gOIB6tRP7sX38kWHT02F3YPBvDbmIL+ioJIsArzWqu0f4dMgj+/c4gSNNg8c
lhHxGnxLIzDQRSjJZrvYiks06r3XXMP9LLPmd9LtEWe78T57vs8MApTMGn7mpnJ8tfY8NP0rOUW4
UHBfFnb7xVwRj8T3fehoLbXAJjCC5puOSjDp8PkcJVwgSuqzvCy9/s7dKNyFk+8JiNA/ZNWIrghN
ky3dSzMVgV7wVHNnQSNAQAJ5xIKylE4U58c8sbFb4LbnmRVXEMVNGIKwNSexmKdK4F1GXeE9aWjq
qQF+4uBMTAAzQTpOM6XzJEv5nG9pBxL9X6+airCdwTWkd/+m+KM91dx8ORl3kXQ7TUnxHLc6SP8g
BmAE0H1v4j+06O2GPlL0ze454tH+CdMHNkTAOVHxJlytIB+GtU7P6TSfs68EgSYqC2MEnQyduWy/
/POkE7s74q1f5khOXCTEIsl1bxyOLGTzqWL0POPgYPf0Y/ImH92GqahoIV3tv4gwk3AE/MNbKrN6
Tqvoqf+CIuDccWZhROQw+yYAEDe8OYIKCA+a79kXi+SNqYWBCW/xVEZr9lUNxwQeS+jEABKP5pct
7v2Rw0GPrCymVlu3h2oHQX6ObPSey15IcMuO9wU4sdSOnWaBcoWH7omkGyhDI5Z2GrPdUSsKcyMt
bPE3Lu3qOSDh5aJ128k3nOPbN1GA6f8q8K/YQdeQPBkjQqRMXAHYxw9W3XZBMz23qq+X7iCWUbcK
joe30cJwdz8nhBGHx3vyXJyG2S6J7K6xpCle8RhHFyJE0jtZgQz7W5zwu23VTzDLNLgjS/XF2Qs4
5G9egiOfxZnJkPNEyOjUOAA6gBMUYKib8d4eyEPyXufBqrmdEHuPwFpmX9vc3fInOvKQ+Mp5PuMI
3Y4Kc2cnGdzkvVowasEZ3qquuBwcoYsmXgGj+ZocIUwU27y7gXpxEr1mBGBQKtgcOeXX3J7vQNAY
lt15dmvRQEOz1w7DIVvg2G4s2JU2FcVCZmgrdFEWq2l6uSP6Du4jPsbDddopsBA4c+d55IQ78zP9
OPHt2WFx4M+/ODUqdFUh2w0C/Iadd51do213mD9Vq1mYuLSIv73qNTxyOFp8NTMrUhzx7Q3vVZI7
OkgoITtzslvQjh5w7uUxZO8CR8yE37/rzY0htJXABVPUPyzMst+1S9bLbE2f/XLzfZU7MwIpYA8h
hZuj1SC92cNrr5RtieZTraxigHjnAmHpvxy1emcGgyvEDy1cc0Kxi7KwoJrMJVpNgxSYk/xbc5vP
PG6aZiadDSQOdhcKliw7r5kldzZ/UFVRnRtEzWLWFskGmz3etksyZbHhqXB9h8n/+U6MnEnAg5C+
5DE8uy1PGhs27PcQ0wNkHNI2Dq/ibI1SIl6WS0brAzNdllO2pEPlWgloCmQixu3R46kVzFfoqqgz
p41eob/lvXO91XPVeTwXWraJ4emvleest+cprglkvC6Lxox0t+gdPdk3rMafwKY9xu3WQfUfJYgm
Ltpgz0tvgCc52f2ZIg4wy/w8fWZ2FvKKuXdbGE698eb/eLMvvE0AP7nhr3b7xjRufsANeKhZCnSV
HNtYNUKMISwhM2GNxjI+3ua0UDD2WTh1fMSaCdMmLL63HBtlYQf0yS9TS53Fju3X6Gzt1rJrUUPJ
63iBKaPZ/UrVeaE7VUt3uROvHIqAgg1d0k92rPxlRgBpMDtwU5S7evWP/lX9mVH+79p1Cwf2Dssa
Ya/he4spzHbBMPM7PPhrzKLbbIkqnWdU5YDFIdoFF4FsIF5xTiV3Z2RJ3Ltfai+MYGqGQ2YN6nNS
yZTdS19DawNMjl89l4Jy7lhfZsiIblClOwsi4etYsZFMcHREt5gtw9xyulN11VbJZ3QiPPhZoL58
QzI3yj9Av+mW0h0Lgn+LEgdnU3LeJmOddCn033nmVS5En0+2X+JokiuHJFJt8cyFfTXTs1v9Uou3
GHDRxeEAlm+FT470aAU/f6Vv84eEevUfhlhD6Yz6ta47I1RQ8LsgNhH30HytGMSnfEudgFURyLIB
00l29PzP+dzgWZF/ZTROuVU0VnftbP+W8ARQ4HUcfBgleYhSkjXBq9q/NzvwgqhnrHgNMFIqNVKU
YTSt+o38j10Xk01svIW9v2aV1ef0R7XTl5GWVs9KMPAbONYYmP2inGAH13KTnA1UBCPDj+4X7tYq
PBQn32O1fvMm8fSp6g1gaY54ujKK1WupUrq5cHVl2vanfit2qt2vAzd2CGSoRmJVWJ6AOs0/jmUM
vZEUXCm9yD3GDWEVb6T9bDxgschPRVOxKM5P7FGl4slEBzMgw+xnNpUZL2nt65s3Nu2BU2PikW1o
7dqvxRcPJ2LF9s5ikX/wBOb6GYjfb68VzGNW/7W/D6HFA2Vx+X6e8WXclOfqyqYYgp+A31wCygRb
Xqof49fiPlbucCWfPXlyLs3UPcYi7+Gbg4byn1Sv56sg62atf1OdCG9SOaHCLd8nfESCy+xIGLd+
jlCuwtZguW3kC4Kf+N56zW9M37OK99EWP5/HrDSyZTwaySZdq3Oy6ZidYD1lkBpZl8xbDHmZ24ut
f4Dm8PZ6Gw+olAp8Zoc32UGsSxBwYCvewkkPi3Xv9afuIbn6Bs1qTrMEw3iqHPBboIoPDfIK3Lg0
XjKFlE118UZd9oXyuz2zR1bTvmHEX1KJ5hpuG7pe2icwZx0iLt0YOx/VZG6XBYYMhoo92Wbmwtdi
HHARA4tmWqxtQH1Ft7Co0UF4GxPaJckQgo1ZTqIvMyJAzk1jpGvSgUkG4Q9EU8IHRDmLuAhT95r5
alCuORtrBBYF2rBqKJFlL5ZsCkS8776lVbmqn92lrZxZZ8kPzLEsbjoVc4P+neZwT9dHYXpC1SQ9
4dcssysd35qBABFVxvxasBNt4x1Se5wzwflGnhGcPz9EkFY2fd/D6Y21I3y+vO7R/xP5eMSVbIuH
UDvNd31DPYV7d3wsarNJoWEZs5u+Fr8Armatrd6FVYlp6am/daU9qx2gi+wnpELiXYHmYz6Si16t
4MvqIHKTAwYAgJvccDvHq+tt+0gqGeOlRk6c2KbG240Iw/45e5viBtxnOA/jRrHnrn4uHj6IEiMo
inFYewlgDDDJSY2eLZ8oWHaPoDvPsF0aTLh4b7D5DUj6t1cJYF716U+6a5gYHDC/aF5YcFsDEDnb
iId2S/ipzfk/5cbQ4+Xbie/OGLFJXnBQxq0UWxXLwvQbs9CvVePmlQNL8E0bHKNqQcDG++GAtqDj
eMhvRfzeUpifJojid052tv9AHIN71ggyLU/XP8ARBvb9ScJS6kWlYfAU0MOPp2GPBlabQKnsoH93
pcc/pi+ICeeL7WjLrg2jnmmG/zM4cAmnCOxDsYOQSZyLLTv5KuHhoVTmIPG3Mzt3ss/mNvuqN2Fr
JOQ/fopAyeW0/Ub/ssFI/tUfej8dVMz6NLdaVWss5yCH/lMu+CJdqlVntjT8w1P91+PgE5hjMM1G
3ybRBDPd4UlrlxEJNQdsc5pimnGOr1UpHsZxxyu+m1X/eE0iYYOBpMRtA/lvXOG1wnwfTd9MRUhg
MKTDEjpuTWnEVssIpjPrKn1BzU11T1q4DC2xpsQMqoNTrLtj9YBOVowM3UzGRAQ6Nm7qu/JURzAT
hfFMFB5y4xOh2hDD+KuLh9KumJriVpb1JB9AiMeawtI/KY5fO20wJmH9sltREDAvpPGzSGETvsnO
A1sTLHbLdHGczdwgvpHRcpYWzqBTwBjhN4Ys05Floav7rEHPS4Os8IhpcLxnwNERFUXiUuLRuGDb
w7O4Cx2YXeLWf8rsY1T3tgwd2ePuUQFHx2DybpvewagbyRGJOfgnVhWJw3FmN9v3PpxtK9QasFap
QTF5MX2XLXvHx6UyDh9Uy0m+STGMGQmGr43F5/xKwHl6i358zWapJ5vIXNiEy1x42wOb0ROYKTn2
G3/H+LS+YLmkI8JduO2FHp6B4uKjRNcHYBLei2jHI91lfAJb+O2+9Q8OOXlmTQdS6y0oNp7IvTm+
OeESzWJzbc8IVH+TY0GJs5x/Z5pR2NHbGWRMcTawsjV39kCZDPGQE5YnKXKY9fcDQlq7Lq10cFi0
017NzafsvVgFsUPwRz6ZCc+JhvrmAFVMNHHXDOtu/CnxiNkmkSXeYKTuBbYjmcnUSG1TdAh/7VDA
8sUi1gLXhJF1LRjvK6Luc6SjvLNhAeqp937GmF0e8muWeXPBY7jAxEEKwexwc1tK4WHoboSpkGgH
WwgnCPy6SI9sviJwHlcD3rEYC7LWyRTfDlvsiQ3BAzpiLVDZYct1BZcdAmui7p7nB6xDZnt5xfGo
3vDkcao7vgm54GXY1V1lCN0huO0mADSOgKXwqaIWO/u38SzhZa48A92peYOMIRhleTo4eWKTKRVO
5o7ZNKkiRxSn5xEhdbpS3k9tp9nVKuJKhWb5CCAbhNdieq/BZx+bL5Mg3JfiDRB+hwMDcwZGHX79
cwvIknIDq3Jb3TA8xZLIfNmMsR4NY8qrdBCWyb64xCcOdcw5kBZZWID+MDAK6UexUVgycMA0xYvO
oroPV91eq7HLMuPf1128D/S+FN7L4iN1w5VsjTaojvIJ2F0/wf9zgluQgpnyunymNr7jy/oanPk4
qvWSbKYcyvK9RMQJ5Mbnfm/9fb9NXXj5zFPCaUKHxpFFQ20XX8oLj2Z/YZGx4cmFMzsrD52Nez9F
KiwXNeYNmzb7EIEwbhpgTO12hCemTtwzkzXntcW4O/9NlXUZ2TqYELMyjmiuPeVO4lWDh9IkxgEq
coaXPWN7IXAhcrIIe/vlPN9KSH7myyaHq2k3qjv2zDLQ89jJy9EiVr8B45v5Qy+7emPGKYmz9zif
ZE3rVthJWw6Wclgx+uLqzf/mcaS4Yr0SzZlHG8pH+Ruck68+NdNfBsJHXp4VM92EFXbRc1R1NEr3
al3+lvhnI+lFELMJr7lq6CddnD6d0v5NloC2CoMRIDxbjGiEC3eHz4gBMAGK3V1ek/q31fbQhExx
rZ+YHfbY+/zAVsbNlXm3OWdQiPolXGvr9nP4jsg9pxH9x5xjWe/K3qgLgkbdrrv5zU5SbHIdMf1J
j/6DNEmS847z7dyFG34WqW1VBp3u2FhKY1FuJMzsarpZY/gK7jQVr8QtUSox0WF4Yjcr3H95cflL
X+e++T7mVzLdkcIs2R1E/Fiw6tssMuinHhIdXPqh6lkF2dIX9eD/SqeBefO3Hpu1CS3iGv8KoLcZ
sIQl3/l7rcNnhyO0re6ip1wZKQpWdhY+tFP/4ROYtpRnLpn036j2gx/k4DeAu9lV8Jcos1xmi9f5
4LJlVOdy9UZfe/fPbAqauIKINsPMrJmalJ2+7TzmDGQfLPBxkkyMUg6S231Hh5rhm3BoRIMVn1+V
D5UhT3COVSu/6mTAGzPAn3VzYXgy4iaKJYirB8Zw4TXqY3kUv9R1tEd3JpcmZG8qPPgo/W18lq7i
T6PWCqABXPTMkHlmEDcM+01+yFZyfj9Zdv5ZBGw29T0jn3ywks3nJ211BMLgkTdADfY774z6WgAK
mdCS97zH4Kyy4Z3D63iGG4BBU8MOnuEvtkQ5jbay+FrwO4vNv5gLutjELpGXbJxwF5iNnpOXxViZ
wS28KTv+Hc6a8z5W66lC7jl4IQIYUEiuAJbrepfstZ1gcUvDZ86DtQ6c8pQfF8vZIbKKQ++qX7jd
Kp0BLWQte7ODvrDrR3Dn0X2vsDI7xrvOYroIMVokC/muAstTdh4taZm6ASFejgClY+7BwwNmAZg/
KWwe+fQhmnv9bHcan5bx7c8E2eKgvWFKOVrvNQHEA9eZdp2syKvqxSfNtzezfwUkf+BrD21AUCy5
zz9gMW/fxvWtmRnQOyC6sXwh3oA6MEScr8ajIi+1PSVmVFwWK3GdsH1y9BQb1mW+iq9ZYM0/tS++
12AJ+ssWwUKRPkLoNFT293IrW5j54yUG56iQD11th0xqBvSL8OnQYRt8QnVKJuHJN4GdMVJhiYiX
8gjvU2DkRkeNnU74SfWeK5eWImm0JdnFm3ZBOMh3seGVIMvqijn5W9y6M94BvE6AkXfFvFNdE9SH
aegluaCWAHghmbQx0KsIySo611thFV2aJSwqAtyY8tM1nuTNe7C6JZV6ztbHW+TEpEF8e/qdETa2
FelW+gDX/e2pqjb+Ld1MFDHfwqPqNSwX++LzveTRGsFTH3BCmNtgAUc8z0bguIc+Z+eL/QtGLHy4
W/nA/Ar1ABx29u3+UTDdBZ1a+TcYHcJGO4IK1ADwT066SxSt9CPEsiM012P9UdxFq6SOjp38kx0b
0xgEMArLR9lzgnDSaCtYQ2oBDQ0g3KTQlIqtj6fvkSp7fpBIWsMFnfK4PA6X6jw7dOvSjaNloOJp
YvS30mWD2TeqI6wXl9hfajsRAgknM/DH+C2ga7EgxRAkjOzaEBw4j8AsVL1kviq6O7gLi53gUc6t
/sasu7yFtwXuIZB6QfyNxRUrFp3yy/atZvWIX9v0bc2pa0GM+e4CmZLBqHf4FyzMxSO80DDU3Ejf
jWma7OJQ7kJqDtqagiw0O5OplO3kp/6kUw1aN9wtnq9zSamNLr1c1olFgC3OI9STr26d5rtQ9LRv
7TvCPZ5LxUXczOcYNXmM0YMHPVXzQBrYD7bG4Erczyl2yW0/dKiMvOwceulO4cFszPmncOCkS5R9
4n8QrMm0B1yUfqrzsD2qO2+RnoL42Cne641tDPQks/0tmP/dqSFwDqHMyICxrAJs5ep/95EtT5G+
Jo8PqzHW7STzutwmjbiPCMC7o8akV+doKoDTJNiyHquszECXmbsCXjFrQroKIWqbrWvXjJ+8Fu57
A99nayFFTlvNPxLJzt3uKyBspQIF0NYzDUuSqaFWUkYJ04Y84iNNyGBiJxzWyDSwHTsPXv3bu6ii
eILaabYwu1Tky5pI897ZBsENPqZvFX8TDxNX1FnQqNj5MNTPIPHNadpM6XtYvdFpmME4lbB0N+CW
vllhO8ZZRTLeMQQ07259vZ8vdcamrYdsO+k3nNOMpR2fDQfz/+Hkk+DRrwpIENpKbhwqEt5wEj+k
F5TR3BDwIg/bJYo+iUOFYQS1tTxd/kK2oz129ImwbvtjnZ2CaC8n2yT3MJWXiM6gBxJuQrfs2kM6
4NBkJswgMwYTq77dKvHXoK1UHbLYbdCBa1KPsoS6jFqIIkHl9gKGULJTdsu2HjjsldyOMYSrt1lg
swupbjBllEOtpWkWtLv4oZ4WB+hJDa7+NbGjmCJ6gmBQGKW5I2VkrS6rnuAoOBw3NuZAW7ZX7as9
/A32m2na/785/9//xQcT8kuCW+n/fvDW/QkdKeHD8QuotvHhScpXR67ae/n3veGlqc68nh9IBVgs
dV20kwZgLKx4EnIBUE4bX/Uq8LsGKIWv5jmM+m6QZsui3OCzQa/4962/H8q4Y1tVDbT99z1pTPkx
bnXNf39tUWJoUBQLF2kbkEEoV7bYBz9SN4X9/H2vnH5QRDgq//1nqIg1//vqfz/4+3f//RVdbSaL
yKCtLWSjzB7/Xjae4lD+vvz7p1jC0piEcoS7QVzu/XbZ53Tj6gBRpSG4kTcraQEhpl2VOS+/Jus1
MeWwrvH80wZLS+3gGjXDtvSHY/+qakR+3LUsUWZ7LQ32U9TtQiHuVRU+ZYKNHTVWyUhgvBFEwzIQ
QrvkeW1e+z7tFfedYZmTx4+XgGUPBvi9E8Oni/y2d8e68p0kzGjyQBAWmPTNYmixgxKK1lyQaGn0
OW1yA080VsKdEESPpM060lipT1GccPRpnJtaEzC4qpreSzQm20H3mYmZvFZf0KJwtBp01eauLMOU
azQTW6eSsDBsaqDR7pDUsrRezJg+oJj40UVm8bri5Ki3B0yq9HJ4ogqpjHik4GiwU8Kl0FUEn8Io
DhhZBvA7Z7AtKhIK7KGB1lh1HIRRBdjcif0yzt6PNiTnHXZqj7rkxXigWeQ5KkosaoIQa82YPmKG
HBjKdwHxcoGR+SyA5DWqIWS6tt36Gg4MInRmDRk6do3OODIvz9+daMrj/CdMZp9YTEVWHJAcnGHt
MJvDTOh1uC84ti1D2BQEdtNiKJJkSYLNhieIORJdoUvpWPcYBPM4F+6Q/uh9GpJoxOwtOJHiUFew
xcqWNiAcfKtXx86aFdOvT6LL4H0LyjY9vTI8ibAGP2KVgOumMhs2cyKs3TQhoFqs4mRVzb76wZul
wop0CTaJDOc4LrldYTdpSEE82kHSPAjfzZd58k8MYT6geadp6uPOGKPZasEsoEX0EEhgDiVK5F1I
TElTT3tNnH4GBWoLaRfmmCV0mQ5pYazpyKP5E0eJ2pVf2tfiPW4HOQaU0iWYxyLunAH02ohP5Ktg
mzJekdhiYGIaZy8PzTBFL4/acq40dtb2vVcPI2xuXKCEhJmiomW3gpVoS50EDomhjixDjozYzEI9
/of9aLnO9QHJPJiIHgxs0CnPx6t7i/A0VIY8MbXr/MkWmP9TE/8nRFXupjFnW4RvvSGzZOspWqQQ
2s2oD6v5qPCUhFQDaljhfc9ZkIOgFTUDolLVBASkGpuBHH/OMKW35TJ8zAOZQu4F13men8WIlqAV
UnDllqmqCG7ohxxtobI4NyqWz0oezaySrSzMkxlWTDD5u8OLhWS9WsAIbL6tIsfkVMJ22En/dULU
bKSInVuVFWvRFFTkQRK4Gt5nq4aSJnz5vfsas8gsIN1msgrPEAv3vo5FlzjYGQdq1sYZolptrXEB
2gL0kEAtHz0wKLiPS6mny1D8xzLcNAGFSlJR9aV5dOz8z6DqV5IK70uEZMAWS6bcTCcWkTFEEHWY
bbaMSAP/8c4YKWfzWDIyOXIHpWrMAFt0V27U1KmwlgEDY/jfpoD/5agGNMDRvRzHmxod+pzRVM0M
sY8GyM8NK/g9qVBJKjMyBp/BQrCSaBCPczWp95lMCxP13+Jc/Oh77nU2I8VEGCIbWvZXldHbr15v
jCnkQdnrKpCjoN5STeKs/qMAkVjJrgfZNknh4M7KU58I6kcE3CgrzCrnYMH+u3ViVVh1FBEyZgDG
vNLrVdQGT0wuQhsR3X8oO7Mlt7Esy/5KWT4XsnExo60yH5wEQYL0edYLTO6SMF7M89f3AhQZioiq
7qpOi4RxchedxHDPOXuvfQZAbaOKXJhaDwxIpwhbQohKJJnre1d0Vw421DM5fpFHgggaKqHD8q7L
5lAo860GrZjsvtXZH1L2NPqKjSsQv9MztKfSZsmQLAcSa7Df2PFtISLtRtX6t0brn0vYWWUPt7Kb
VMp4m/5ETC7BjawoQE2G9ouJCVjNaLZTzdljVfF7Ob9pSvighBFzilrJArSIOJjPRLOj3XUZkruX
kFNk6bypGW3KUIKotHAoiHTujpjvPcXKn91ptStY/ZfOicOTarMcHq2P3JLf585yfXMaB5gd9ODJ
PbFsbZ+FSEs0TcZ77G8CNjNSc1eUZFgY1Ev9SEtLiyzSd/v7pGpjqCbui1Gu6MCcPgWHGUq5dkIo
4iz7iL0cpd+ujfD3MHEei9Q65c5hiNAbFmoL4SIZX9T+YQZh2JYP61sMQjtmp4otxdfn8Apypsl+
kr8kLlnAMYiLQEuY0TRkOzDGQeMB9BttYcehmJdzd3B7FtMFg48BbjISaHUHTIi47DgKD8Ng3kIz
QNxsGqXnElbRi5gsjjYHTSDnY8GYZ3Ra3za0BV7dgrBhGUHOSKATiczpMdqzeZBZi0GEXzJR4fTp
Xkhsy6Q7cPUmknpe29QkfCCI4Dt11U5iS0C7olTiympoLlcLyDFlpvelhSpDiM58zVWaBtK5LJ2y
QGdEPVGObYdyCUN+NaS4qclmM6PcK7HnEzyBtS+N6PJXZthfDSFoi5AqDA5AwgSNEgbhyYhkIXLo
Gupzkx3s5l4XleLFpsqQEAD8LjXoerQWtd/AFfbKZvAU2+6MAzFnhkkmPPNDvBLDcFVbbeVHEAyu
bMu8mSd6xmXgzmsoXs98P7ENcBQl302DUSZTyha3tJkeEwbtYsoPSYhAHijmq3DoLivs315HQ61M
54QiUXl289bZh45kyAmltO4M+agV6YtSQ4GdOCFHfTvSh6cYUQtt30eYXoo2xbfExUQ29mubmdqL
NG5mnUAVGHJHpaeBOasZjq0OsGzD0LVyYO055vg2985nmMtHMBHLjeyH9jxGUHmZB2hWMp5NLUJp
7lLUD5IuVOM6F7eQX80wXHHxTPHL9G4ityDQl/55Zg9kZ2VZw+quGlsfZyutVyaNKSi3nWTthY5r
wXvD/ElaxhsUK99VELGldkjhm9DD0tU8R40mvumZ+VI2tdhPhJVPI5wl4jH2A/XL3hwID6iE4RcZ
0oW4fVhs+wS1Yi8SRA2aqH2HyMCdxGi/1yMc6e0IybjrvDyZaGIpxU0FesVqFgxjDA8qqR1cRSi3
Pe9/35lRA0sLcpISv8+TEx+tcaVBz3ja7w0ie6KZbpLU3MWv7cEbGvQ/astk21BzsMJtegqTBVrF
eFfnBF0XeuzHCd0rEaPiJ+QNG1LSY1ZcSyClyT24oaIduEwn7k00ivlk93RfmrTcE/nhHtSKIX0e
p7BJri3yEXZWxHjVtDAyquKHOXafjtrxsugOGfR8Zn3HB1Y9h3JxTvXFnTrjcdEsfLfiqpJY0hYW
J/7yEqeJccABvhxdEVQJwxwjZK8Vi3kZY5NhCsgkYaMVgoRCZAJd+qnVauqcuyqSGG5nrKStCRgA
orZTSUI7Fhvd1Xg9uVwlRmY/bW2JnTujhhz7F13X01OeyzuECJMG9qtGUF8LvmpAYroHe8ErcPuu
3CX7NNv12ZiM6KFKCcoBWt82SBUd3bAORt19sd1qvEjXPc8u5YprVv4wfSnMa62CQIVV2FNskpiK
OaGOtl9jYT52OWTjnvfKx5SiJpRhxgIye5oj54NUEPOoz7p7aIvuAfpudJEGp7ICnpSZKXDl+EBN
+qQkSZxis3oHOhiypmvfpJYw11DLmySsTUTAE8FBBIERI3M1dx2fAiRUipIcS5P+qBIsVyXDbVTR
2xN+HTnqwSmHnduxcqqL5TKa8Td7lKQeRB9hRmcnzMgKZTF2KLpqhoInbmQM30qBKq4fIEsgOa5o
qvVUvZz83fpedZmodEnZ+tWq7E3r/uTatbIDCQ/JGbfsMtDEiFh7tjhEanOG3icxKzoJlKu0FZ5r
1udalV7ZOu8EgQLazhU/E/SOoM6jFGppvs2zctdgLXhSGZqNSfsup7TdxfqIbnLMbN9EmJ+drUGj
hNaGs6Vz/ehiEHF2Ibk1o51TIx1wS4I+zSSCJkmQajQJQKvhUyUYhPi5gr/0vqvxQI9YymIxR55l
Yg4dhwSZ4hylhxB4MCLy7BG6WQKxi1kt3wYhg2bmDTnwISGZGFFF088nbCmh7DjB67kTdk2/qz1k
6hwo6CYmCLa0JQeW5wXtUyIcPC5acAbGE0ey+9BWlyY/xHO/dtzQCnLwoHGqJLRfMvtKMP1hw1h5
jrt7egrPCkF8JAAqRz3kC1REQw9k6r9kfZER8+N4rOaVXdupl3BmWquaEhUk7cYZsbRp3VtUQ4Ew
70eVgVg6v6RRf9zie+1Y5AcZEZxlcrBr0JbGV1Moxo6UKWS17uqXbV8wd09nbY3vuDWKwoXiuxzr
3OhRxJrxmuR1PwyCyrthMRPqKa3Q2rnRLXqvkRJdEynFYlmwc7IuRZDTXrOfy70Tucx33Q+n6Ru6
UelZKMMddMtr/nDYay0FmzK2eNiHGhg+KUV6lvmgleW+hzcKih2VoE2O34R6fNA7pCUzn6+6fu8h
elIdrJAWuvmragHxihXImd3qU5QQD/MZKpOsFT/vTGZ9KnOXCWgUIJiTQUjbzsya/Hpa+3wtXLQm
/oBpHDRzl51dp2XvcAzGOk2EywdJq0NZEc06Q+sFt+2o26c4fShzZAxR3H0SkvBDb2gO1B1Fj8tc
fTLIjbLx9hcjn25Fc+YQ9Qh2COqKfKWkuICRhJd7npojVwEM0I2OThc9olVb43VcEuTjmuPaysDj
rSGKS7Sw9whRQrC6aMWpb9DX9cZSUG0bu1FHTQ4f1PF7NC4NwkezBGHfDM2PmVOv6cbzRfbQQ9O5
sRAxoj4aXTPcG2E43rRZfByG5XpRtexcOOj+pqU6u33X7qsmRDsYJp6ZhvdZg/iaWKWzvo53TFio
V4ZsX6zcZgSn7q3xdYmg8gIEeRkMHTHX0ALCD1EC8X3GR0NZUMVMjNwLU571osco1aGdnmf2a6kc
dBNfw/yi53BqgdQA46pQVrVcDiL2+nEpVZBvcbinCn5FmlGpjfa51I+xlghvPevDMmJZwso4udGg
TGIeIO0CYUeloTCs5vrYZnBshBI+qg0OkYW5MH9YLvLX3NIPw5qyhrdC0ZMzy8J7OiYLYovRL1Tt
ByfKb/FSQ1EvqO6IRhQcARIWvaFcNZ3OeE3LSTR3Ss9KXApax32CYsRBaLGj2gwLR2r4W42TDeYs
+3NJEjQhCN97iHQHzRrfcVB1fIlNc4HvpJCYBMGiKqaDUqfMOZQuvp+tDyd6wOJQ0ZOC+ta7nj1q
X9SOYcq4To/mN3ukcsmt9gtBuAQAErVovIUl3lIsWIHaofPI+/hrp9IUSmEGpGW6T7SRZRWJKF5b
128ccjSYQrB6umq8N3o/Xgkd4alqFRoyd/VDt8bHpWGm0VmQTkukAC0kahfiVT5m32JIyHcLUn2t
ZFRWrnWsSQknWMNVY3RRME44Iy2QKReXcEmcR7NhIDIyvJppfkV6Im7sUuxLuGz7dkCqmVVT8bjo
6odTifiD2uabSUSaFNZT4Zp0NfX2G9e3d2nRezG7iFXWbVn3zZF2pjlF0yGqk3dDNdBlnfqRC2pi
YOZte9pqnBouEoXLXODbJ/cnAQbomxGLGBtWQ6OPBy5djCaMMrDHHCKUGD5CjUxcDaV4GbI6mcMm
xHU9wDLOxYE0tVXTIr7moftcLCn+lXw7WTF8CqebZMrfHdGO/gJf9VJPMMcI8BR7K1FLBDn112E0
YDFxlJfwF70ZqN7ZdQmzTFm3lEtTHAYRXnOiS4n4dI2riLg5xFDiqXJrakM5KUg9McWZ/RsXr+Q+
mzqQt4776JAM4IVLiOq/bp+dothbM1FpU1ljSy31R6Pj/FcIo9nnERlNiqr4aFS1CvtT6OSS6xw9
nolzXzGpDdSRwTrIxgiasrCONsoDPbd7P1RYhDo4OfWw4CwkVfwIrJLUpMQnT6k3xJxRnI54daMH
IR9Vu6xI3aPO2iKISuMzkYp7m6TV3aJi6hw1fTqATAWt5eB4kQULecPyrNQ8hGDlyFdkZukWcH0/
RoQnkhP/joqwRtsLYtZumTqEr3pBXu+iI9IfmGfE6demKu07h3Y0VcN8ZQ32i4v4TmL1w/NizJ5Z
KT8Ko/dHy7Go3JRbu2++RTTevLJBKzFW+uK7KDGgqEe7OmTZvXbtS1WWh8iGMDvGkX0cw5XXO4HT
s5mRmiTSYtpgcWArKIpDBQ3CrHHGEPSvoqXRkLJOoLH6/j2KlJe0tE2iRKmS46p40+ZFHjUzO4dh
q+7mEfuh3q8iy64j0xcfvzJyIi0hih319q5RHFAMkaTPEcXmof3SQ05r2plp0jJi6rAaeAVt33Kx
UsDfCbw8arG0ezMpmO0vtCMmrnC7VLj5MdVU26s1PlVlUj+tfk0ik+a7C3w+ddLqS2pNxBApN1pj
XbjW3o18sy9VaAaTque7GMJfkLYcg3KltRdvE1XxMWzgyCioGYoLQR6fUYr0XY6c/DtsWVxIiJqy
Bq7PVv2ZR+RGJMJBXlyu5J3/+mY8N/djtxqqTFMGk2uW6e328qi2nZlB9VpEDOO8p/AnUnN70br5
dVfWFkyE7f7Pm9uP/5fP//rxZWh4X7/u2w4TxtEXyviDfzLGIwE1e02uD7Zb22aDcjcrAPzX3e3W
9tj27K8X/+Wxv9zdXhdCm6mGTwHakEgzy9uI3mFW8dfM65/48+b26HZ/0SeeUiS0D80lBmV9J9uG
vQvH7a/7yhL+6z7pLPQO233yZssF4uqi7FxgbNrOoJUZEHe88Fcq3ckI5VVeQRgNJ4ICN5atHEDV
xWpsBgss7r3rsKTZ7nb18tsT2foS24Lsyk51/PUD28u2uwpNId8a4/P2UGIaRkAYNU62Xs2IqdXh
9myv257ZNqVsGN1SdD6kiY5xGwYpd9e3sT3daaZ5KrXP2dBMBMPugLvVQiuQQBE7s3CAsrXSiuya
YX6Ycy2uK6a/Rto9dikDmqGZm51VEh62bbSpQxARl82CvnFBIQJ1xi67b5OC1qJwTLqfqQAiyQXc
aJiYxW3LuJDIjgzY2DFZqVLpCooqth18vbs9JuWIdLu3wYE24GpLMWBv2J4ZokIsXkiGYT7Slf/1
czlBu3zvvRWEwNHIBl9/w/a7q0hZySPKQAormNNf/97Pf2X7tT9fsz01dUxSxFjgCv39TWW/v7Pt
1dsTf/jd/9enf/2Gyklb3+3b06/X/uHfLEk0SbLmnAsWwDCzOP05EpACAZT7OHIfRwPhoibw2dlz
d8loPYOTgp4xOKTkSCWhdfmVcFtSs+uQqUAZnyC9Fydi8pqL0o9MlTLm+KRIDPHgpV1OgiO6lboE
5QVihTQw5evQqD8sI5bBUDOIb3KW+g0rFypOkyobUoFiWfTEmFlqIZWnW+gTBBgYRIPb+iGzD8Wi
FdB2DY0394kFWHmTjZzS3FpFOquSE9tl4b6KhhqzEsP6oWgQfjrUIsYE1KCF4VHI70NE8HVToYFi
LbDvs/mup0W3xy6PusgqnzqLAUJNFC5KH7AudMn2LLqZd3f4FcmKik71JB41u7hledvuplxFiJCk
x5xL8HEg0AZaKgweQV2mkrENzBE/V9nf5aLkYpaE/c0kGCz1TDCFzpiuX9XgObmqQznNe9I8Joxr
aInNpSLiB4MkYVXmNdyPGaGkUynNXclsMUxv43DJd3JxkdCI7psZZQQ9prW911xxLuOxR35KjDzR
50HkYABRbfc1Q1bZMQchXgvSa9Sj6CFgiAjrrz0BPIemaD9U+5Dleceg0WSin2V3BE6jiTYrNNQx
ft1wwxwn4dkwv9im/lXLesyzLc00YxZH00I7HpcIA8rbIUNuaOf1Ky4DSeYdnJOmi6Kr2qFPKjLS
LFPRLgA5OD8oRjmdapvaIWIGS8J7c7ZH5YY5QTN0T7XKulhQmXYFDBOA0TuGwTdjJi6j7pjox/rU
65zyWukIRBvN8FbRjI+iXvu2vB2FXZjmiEZKYtqDDCwwxmRh8cPOk3MejhjHo1q5jgt6aFzOYAoR
UX6wcu0mgjKiqwNU3ZZ2QI0EBi6ytisy8aZ2+ncrI1YtwlzBj17TDuCAiZc7qViPg9VMd/QeNTDI
XmaiALNM2z3a8GhqmiGBYqgzrqksOwmHKqhwlbMdPmbGYN53ufbD1HDxJ/kziQEoyKwC3a7xPrQq
uJRueY2PSkRcm7po6dHIVl2v1X0yDFwLv1HxHFKt7roSE5/e516VclbTpVgYrrBm1QtG2khg28JW
94yxNK/M7M9oaOKXkvZWGLrVnqjsQz0Cbgvp6x5CGQZqlpAIJ5+1lchf8wkprq7Q6izNZ1F2l1y6
aOAITd0bcsRWZ5jHQY+dY1eF121M0IlhFJxHShnQErhWMWFN7fBe580XteIdyAoRrAzvq1LctfFE
6cfnPSjeYLIU1Pv5m8gshSgDfAJaSwtPiQVqGnRYGcl9+9QM3+IEUfVSqDB1QP3voCrvuji8LheL
Xi/HB/QI5ZNyDUWFeiqgIF9F/dlAYTdi7GkbkEqczg/6CI2vUmSEplbWH9KibdCSdLHXLeB7Bvo2
QWsP8UvWHuzFGB9l16AyTBHK8NkiYO5i5YY1PQA/geh2Ls6dnUR3ds81OWIsZBhJdJh08cUhERE1
TIH+UsueZyPp/TZb42Ji27wZ4vCzo4XWExd5Q1jDeJ563lfdp3dJV4EPJOnhwNSEo3saBmQx85U7
0JmCY297wH8P5gKKu7K78akvR8aW41Pdtira0vi7ppPdW9MsOHQmmt9JaII1PL+UKTEaF2Ki0ey4
7q5ZAemt7OCdpJqnDLe8RW2vtUTgNT2tD2Nqa7+AUckYHyUs+Y/nIho70HmoSRFy+IsCnHhMMVVA
A5IZSmOrNeVJ0wELmUp8C1l0RKO1khCY3h1CIOunjqT2ekEXxrDqmeQ1TE3D/di2y05z6H3MFbGq
oRoZAeFJnymk1CuIKN+mFCTh2JBwXA3qi6LWLZ86PH3FhJRZd/NZNR2Mbb19GNKeFn6p0+DR7RUD
WmC2qKfHqdPQgxsJ3WJlv2jVcu4Q1+RmJK9XkRl7rl0OySWrFuk1Ul7okxJGvAnQE4jZKYTnubYb
v+/Q/4/TkgVzwxftLi248gQ4TTWEtBGmdztDA5JP021G3z4YKwYrJMoAzSBaT9EB9asTmQgIXuHl
v+cWw3TVSq/7RUEfPWO1sDQsTGqj7yITKfw8zJe+SfOgPsyjvCe3inNq4X4FG0wzv8PiazUvmaMm
aGaqR4uhVrEkUEQtrsxSsb9Z66FqaYxwMnlpRg4genas9pbpI1Trm1GdK6A5/PUpjnehYsl2JBbk
On4imcsUSHXJn0SXI2uECKEM+HUAvS3gdoyZsUGtj21PLOTMHmrbeCrbLiLH3HxLcsiGKdE7Qb8S
bMZ1I8YMM0VUPMdKHAexbNxgNqa3WAFU0Rb6HAhWe8hL2DSKGXmmRE6QooMidbkQp9olcWntHhJY
6E/lUASqTV1QU0c6bSl8UmV5aN1ov9/a7v58i+sPtEnCYM7bHhg6jeXctL5zZxRPSpYD+bFHde/g
LUcX+SqnbuWLFz7Lx4WG05x1gaM53GSQTviMVeh74SoASBrXL2AiyuZdj9D+Cxed57ak3zaGw66g
rZvtLlh2OugUbHuja/ogC79ERg9ie3tTetuOxAvO7X287uGZwfWgS7PlylpzCs21iKg10CXlutlu
/eUxsvC4bloYjBotpTm5Vk6KUrGkjfQe9WVG8ETfU9AV63f5a9Oua9Q+MaOdysR5Z9QMO48ih9S+
IVKjLKJmKVR/ajtYCesmtU2kTNv9JNLKYKnpxri5frSUIUNXbw8VihcSmWTzMHSOOFk2xCJn3Sw5
Ql6lq/PdSI4XpCpgsUFf4TprSvM6tktOEJamBXNf6sF2q1EVLahGq6SZQSs2MjP+fGjhrMVMSg7u
be9hu2VR6u4tAwlXnFzI5hZB1zoiQMc+xFZ4MmtoJlqG6DciZFujXWnMp1h/YCxSBoVwaj9OHaBs
7fsyss6j1pM7xgY1X2Gp7sNIwbJjt3pQaUIPWh3ifc81FAw86gNb41S5opNhXbo2uP6VJ5aH0BQq
BKUV07q5NcjJGKhlmGPeVWGY+IJoUVrclLweWaM/xrWO2Tb9ekuMIWL6RacxxJexbWyCCwnSpCGy
ceSLQWBfUrigQfWqXIS4aYLCmQ391VPZLcKfmI8Gy7rZPv/trk5LMZc0c/i4IwB663fAyu23jTvB
UHHQCuwWl6g2O6cg0mIdUenolz2Kl5oFr1sBePq1A2535xRPeTkv4b5vnUddH9+rCk/dsKxayXRJ
20OsTh869njO+/ZpnKrzv0tjaGOjU6YbDRjh4p5o7gDfjLjy0rMGPpn5hFBkno07TP2yfIspIFLa
hB7yaniOnvtUfyhP5ZnRlIpIFaX2uhaEuZyyIN7haLIv8fPyDl7s23TLxCJ8jp8kWg/fniGc7uQP
IIrrQTn5tD2ZIFb4khgFkLBrEFDDwp1hOT3WQ/dWrMAxECQHTurLIzzpZgT0euhVH6pjPBzVh+W2
+yy5OyMbJPDMI3CpZgb4rnH4CmJF990b/5TFLA75V3OlPmBGY0gocYMjvLEuyYegisGe6vJDC3IG
/MbKGe9Ul3qsnJvJxxGiGQQHfCKGAVZTARp9Eu/3AKy85I6QSesKmzFCiyeFTqlywHaerqAp5zJ/
RnfaBXUa4AIPfyxEgpzR67eKyxkJd4/WN/NGe1S+6EH4SD+etV6LHUuHvXsVxhfWDJxWtPf0db4N
v014w19HGNidH11EcjIw8Pe7kZO2RSF5MGoCn3fg+scL8Nmloui+Kt/YD3DAL0wnmBpd8nP6geOy
IljEE8aBYA0DjlKO3gJjL4CHXrkiRtFGgUJHjZiUO1ZinDeQxLv3F9QW/vQR1Vfmw3e3O3QzUvnL
jM/bqbkYHo366NqPSu7/Add+95N1/m9FL+/KpOjaf/xNc+C5sy78xUB3VFNlOWHaDtJUYZoWz39+
fUiQzvzjb+Lfq3oa01wXGDXVoFKQrHjZD+VcHrOPPogeoJzm6BYOaniX2PtZ+rQV7YtzvXyyh7Cu
RaOXr2yX2doTCxiybCKfbOWkppEfO6ewuIPZOVYwVPe64isuAbUO6wZfQ/L3BtEEZeDL8gO630Ee
5DsUjms8oMfqZbhPH+RT9dLRcdhp++Z7SsaS85Z/NTC4+MNNHnDtR4epssNirD/q/sxEwrfvOZmh
NSD9gussp4ArfPs6xqbZJxLY2HN07MC8oSxdDNxR3Yt9DYZ5opt9sQbP7Q/fm+Gb9SQv4HjjHxgT
MDTYP3BAEexhnanS9gDT3tMPxJAqgXJIi6/GRwYLTzVfOlYbWMU8w1ENr0FB1o+U7IRhNryY9+yy
HePHB8Rm9SsSC+emPNxglMCrS2845/MLkES92wmL7GP+gVb/oNzrL1AwD64XfV8+CFbzdD95yldO
o/bmEPR56U/qMfaNG3yhZAxXO+xTHtb77h4MIIJn+VpCFsH1grLJQ+6MOZLj1MYN8JF6u+RUmOBa
rzjC5tsVAfCkq7vvgMkS22N1sO92yf4IzBLYJxPsGAPhuV+NF2d8CuDUPUGyJyAfVjoXWuTQxVd6
A7stMr6bec8qY6/UR4gMJ/7E6KDfiW/ky9fH6SslOG+VC7hvBvX7fHbfqSt9Vm4H1uZHBcfQfgUt
3LybX1ASohD1gtR3vP9mz1/h/v9px7c0VRiWbbmuZvx5xwdk36Lo0sYbzRlu8CwRHs05ht3r2Xbf
tFVhSgLIvviCbQZlE0ajZxxJ7Ur8XrXK/82bIQjhP70ZYRgonlWD7IO/HoVm2k1W4w7jTaLRK+T/
hIzGhTfzEYFow2HD9WOPz44sa+qq6LbqbiMGuNgsn/GPJLfb2/lfn9P/Biz422mh/ed/cP+zrNaV
fdz95e4/n0rJf/+x/szvr/nzT/zzOvlsyrb80f0/X+V/L2++yu/tX1/0p9/Mv/7bu9t/7b7+6Y63
JVXc99+b+eF72+fd9i74O9ZX/k+f/Lfv/6O8C4vi8Q/f3Pov/PaT65/wj7+dvxbt1/ZPgRc/f+S3
wAvX+DsjM9tGz0fD+Wd4xfi97f7xN0Wo2t9V09BUCw0mX7XJifhfkRfq39X1f7bFasrlGd7Db5EX
ukXkBVM6JBe65QjLEP8/kRd0D9e9+o97Pf+ArtqOLixTJzvA+kvkRU0/ME+jyTqTa3vS01yFEdyr
FyrvKaDo2UUq4YvFXPliRj593iInjC1tgtyIKkDgFAtvQSPTWknOPJ3HtkSK7daQ9PUf7paYBgfa
DcftySL8koRGddpWgttCfLu1LQCbvtdPQ/1zff5rvbg9t700X2ZW/L9+Cjho5ld6dm5sDclC7NRc
Pw0u1jDsafu+D5L81txFpUkI6LLOPIj5wd9tNXLnbA3xfq0PCm3tn6eA9Rarro6Nq0JIkepTESGu
F4ayR0wTn4nBAYhuWT+Grq99WwyxcWlke2Sga+wXaarBtmnD1Z/h5K9CqlxdtpmKyud9IpZs+xzt
sDgonaMg0GyqQKNLE/DvVcFf7k6V/mVpI9VrF8jbOT1g8pyg9y5A0VrmC4LeaGWJ1l/H/8G2yU0s
moWDKdkwaG2Ftglpw2TlrKVNsG2URWCf3G4SbgR6kb+5lBGo8yFBJf/729jey7K+v+3WtuF9dIdW
HRE8sDzeirRfm+2xDoDzNAJALdI6PNYdQrC1+EjpkFtlTnbszjJzcO+KjlHdWStOS7Hbn8kpqj7u
RUn+yoSq/qqTVeQtTL4PyxA/Tm4yIcM1kwAcdyKaKbASok+xJW4RIxQbcHprJPH9oufehGgC7+MA
ZsttwcrjlEpoMo02ZdV0G6F0DNwaxa1OELFX9HAr9RKQg4pN5ipTmVfVrDYkTexicdXAqGBKlrVb
QIwi+2EUENyrWny4pXPZqtBwLcC3jdZL9ag6XL3Wh5KyBC/dx9dpmVOQb3Ej2yZc2wvbrXJG6Cfy
h3AxXm3kbsC5hJcsTMjJd7Sck45em9UIumziN232TBeQmxti+UmtfN7PDItZVQF9zJBQAIjV2yB2
0sbrNPeHW7MqTRNIwhJLTlD9fHUloxm52PpKo/0+te+UFoQd6schNchvUPt7ow9Ra9q2iltP+1Ra
2hca2dHMmFZHaNqNAWJLqloJ4xaxEkHqFTpkGTYjUCWKcmt2OJbqdXa4fQxmJirardXDX/72rUSP
kJv7XdhQ541EkWwlOSXpb8X5dmyaP0dd62Eamojc+sIElrST+uCejET51gx1fFDkxWqhjmgdbYKx
ddHExK6LkmFC3DiTSLGEgqYy+rFdPNR09PrY3Id99WRN6cwuZlMJNsMzQo75kDGeZV5U+1mWHJty
OkxaCNWhG4kgwzoQEHLdqrV10tZo5q0b8LMxoEWlRjpKS8VhEgw7ouvaOWtGV4gAxAt7HRB5GjeI
kkwih8nCaNZgY2ONMc4LzhTdlnMsJ+ERmPpVMjkMmqjqAq2BL6lM0QdC2Bpfirt4eWclMOCdI/4K
CCvM5pkTtIAHIFRsJf0WIPQrSmh7jGbQQCp5+rkd/U7dNkFdZ5wNFuLsPGY/2M8rsliwv8CAb4Fg
1jr+HBZOg+c0ICZ/vqUsn441Br/tHLQ9ZLvgxwwkiHsSzUW/xg6um8yhI8KwwkglBJ+qBaRSm3tz
KZg7bvvCz5sGoSnl1thZm1siK7+4RaJ7mY63MXOhokXa6WcSEwFFUE6YLF1p/wrwiyvOEJraz0EW
CaQ5zp0rmPVsHyVxAAND3POYEIU+m9Gzpd0vUvESBjycX3BLqTmW7e38u53filg9TwYRuds9B4kg
vXEUWXaTFEcVAb+fReO9kiBWjZkgG1V1nSCrIFWwN3YyTEDq2Pa80xsaJurCorGZ7HpvriNGhFu+
FSZ9oKi0xrZbekrNZyvdUa4KBKPk6xCuChVC5Vy93Q21/lutAi2P4wrOwPpPkdbGac/Wv8+ZLrwS
V8QZ11Z2Rmm04rBNIuWCKc3BL203t429PvjzlsaqPrQ4bTarB3OyYO/Ec4Kx1ICHGOXGmrqky/Oi
5vI8i16e+5H4v1IBoy87EyxSQWld4FQKJnr6p1CuyKj1hNKFcRrU6m7RJWAClTNsxF50MDL5ULQ9
k1VG0bXj3BeQrOg5agRNdB0g2bY82fSz3a37uD02003au1gyiBrmPN86jPeFap7sQp0Csx6AtHYc
8T7DntsiH1ctfn49TOp0HOlfB70y0NBMa674zA/Tlm5LqNNydTLmLtRlBEVGfs2rzmmFZtitibEj
dIJ0IDFV8FeiUlFJCeabkmuPd7u1bZAG975uTwFeMdkto99G/cM0r2di6i6kmse+ZjoMLAYFnYsl
lII62DaFUyGMJMC8N9Z23tr7yteW17Yp1luI2tOTCcOSlNe1GF4fQwPMaWHXEa3RTCMBwgjRNcLG
djEGq0xj9d824iEtAZVP9vBViyFbrmL+Kh9ek6j8Orcs3vQRnvio9MCnZlqcBlkNs/0oK1f4xFSp
+3a2gySsvHAaX3IT421ogQTKxtc5y1vIl+GlUSo6MXHjOe56SCucX2LCNRuT4nWwnrKQRiBCITrV
8fxh5hRvq5abg/FqmZPrjohPX4u7q94xND+vkgYil/siRUIDZZmPFtOcatZ/tJqFDWIxT32oedOA
pL4TyfLSuIRqRMZw0Jc05ARdv1gDg9f/w955NSevpXv+E+mUcrgFBaLBxhibG5UDr3JCWZ/+/MTu
bu/uOjM1M9dTtTevAQEKS2s94R+Q3zIa7KszYjwF8aqcmjw6M/CWsskAoiruaGZ3LtnOFagF8NzY
chTiJ4TCEwsximwVG7h96wMev0SMYAAV7BIM4FLFkNpkOvM68FkWSP8JZaXheijPbvYO2sZJIx+r
UD9nMNL5ZSPMkH+O6MJqzbz6WCwtU6djoDmI6FpaOGH5SesYSVfbRt+DnVKz10i2kEGO+skdpkF6
q1mTzG7GFmTIJqXCdyMqutulWGHcKRb4E7pkk0/0N+g/Use/kdW8ShIe4U0LQDiYmbBUSu14Isiw
hkl3silyioL6VVdz00nBdijXfnwHfxNg5RCJ2XWolfdx7KXnLoROUSI7MZio0NDIp3p7rbQiRO32
vrbGqGdOqwGoGcZBrlEGVfuR02v5n2aBajC0L3TPSEaLLEpt5ajTy35JIqyVZSVFLjkz1opJCW7Q
ZoFEpMx1zUTfL95Te47xpomRWNY0VFaagP4sNC0GQbqsc0phjRmvKbe7udrNNh7AbtNhFpA3Iowf
84+uENwoilny4hAF9bu0uAOetWllprYqdFezbRAADMW3XoMzE+svPcBitFbMj4SG+8xAe8pDatr1
XpehY6pKEs80wn7fQu3J2w65x1FChx4ehzRZH6nZ7wXoH4vutQ2ewTVsQ71BtF/sgIKEd3mhjOFZ
NSmvlrWIEgGcIyzojo1Cr7tIQLqrPZsPINzoddRXg//7GGnxETGAMhwYosYZwj6SP1O8a7SUkLTG
9ayEvaf0yrQq5O55DGDmGCNYpTvI4kGzfrB0ZSJU+xh7PyPB0gLrXkEcdLuAbuDrhy4uLO5isLlp
hlepgP9GY1SRV7aUYlorWfqS5qUjwjSib6BAGPjHAMnHGLWIPpsFibUfWiwe3Tm06mrTVQAIBxbM
7SH/CsKW3aaduawmAScsLgx2AeFXYQxw87oWnUQVRc1G/+yqzulJl11s7t7vlkQOBUNtiUO4O9IN
pNWUYtk8G+kQaD/AaGU1A+4ekLRuQBNYZdkgxdLoKgD3HGjF/+vhsdHv0/zxyWJuAT1e/I+3/x9f
y6L73qKZN6Cm0ihER8Gc1SjziisNMxLu8fzxEM3v/D4FbP/Pt3ViRmB1xv4+Kz/A7b5vHn81ugjH
SUSUJdH3QkbO8Hj58ZDNW/1u+vva4y9dr4ne/pdv/35NXGj/+LHxBF4l++uHH18u0o9cjwAAHlv/
bvi3H/j9ni7x53BR1WfRin8dQEHk7Plps57iznKmsro8kF8PIFjr15Gd3NGA+gt+9njx8fC7ze9r
xThn97/P/2MbjI2jRS409JdRpvnd7D++72/Itt9twnnZ/f2+vC1pIv615f+4Z62l4HBg4vP9t69L
ob+5CY6NpQotySl6hHtMrDFzSa7oHYIl/33Q56jr8bQakWPHCx3vi0es1ZWz1sLv+389/5/fU//1
LY/tk3sIUxNjqd5A9o6YnL2bZac6sUANfXbbTPM46Q+PPyfVIKkYYGU9epna3LJ8/PX78Ogt/j4V
kXhImUxXvy89/sqFAFIRlGaEMWiI/r77+Pz/9Bp3DFyS36//3Ua0MEAoi8kVBUWiV97xcM9vgp6h
3FYi6/n/S5j/RyVMFQP0/10JEwZklBfRvxcx//rQP4qYpvFfRCiKggOvqMs48/6jgmlJ/0Xsrum8
bOqWpIq0iv5ZwZTnt3hdlXSDL1ONf6tg6oZh8hFdfnzj/00FUzMl6qR/r2BSPJUNxaJpZakg9eg6
8/7fGlaRHqlxKtUh3gXnurAs3Mxn34YaWt/7qN5h/2aqDG0CHAwIFxXVF70GXyaaZCXRjz6Uf6aq
EWbZhAo+OHIpAS5nfUTGWXfZBo6CBSoGFrgAmKNUaQXJNXZlUUu2HmxLKdbesCo3pe9A6Y3TUGm7
SRjQnNWM6aWvJ1QYMnpUgKn8o9aO8Mnk0MuqtHH1CjuD+32ECDPhJKzU6D+k731RVvSMadF28m5I
E9HJ7ylBenyxRpKTxAywIUtLOvGaWjmBCJwUPQ3aLhEcsVLTdnWcvpljMG1FhVwpl90BNkMjYy8D
i/G91zdCS1Q15vn9KGf5ctQUC5mtaZ35dNAgrqCOqtCACojy+7SdBZhr5djkpo9eNJ4zPpR0bexy
L0DJLrHi+0UcUFiiJofqixKKnlJClmg1BSgS0swTpvAm2hJPj4dGl9cQJEcnEWGioXNupXLvji0d
rgT4HQqsseJkMZ1BzKRQIIyEFxVZgSeN36vv5eRpUr8t73eC1xEIizT5jqVrBdIhQb2A4FEi/dtC
d0LIeswnaZWo4+3ej2vRUnonrelmmmnh6cVwUGe2S4pFJ0zB4XhPO4NohwmyK8BxdwLgoxhBzgQp
BYBN1mYCohYFIN3QJy/L+jXrZ4+bAb3yHK5EBILJDXX00ZS+oHhmHUBjyPdcQdsddkpWAANTNX0V
Fxk8/mYyuYI0+LU4u0RhcDDTsLMLPNoHwXgXkXZP+lp9FnqUbsEMzJhDn4hapv+UG+bV10IWGkVA
Wzwtcdg0Iqcq6J5nUdxuFKtHDVwvUxTthHqfFLAHoVsSyCp2M0RYn7QNMuuDnv71wKFpY5ieuigF
Gwamp74XQI/LQyDnH9BISIR8LGdkfG8Fc0S3xi9XWWVGKzOC26GEtG9zuaXD1NHLNGpUDTSEw2uE
joYkQddOlF4M/Y5uzdQcTIxcJEWO9glc4jqgbCG3QKMbAWyfMQZPsA3WQpKgba0U5ldChxhA/i4r
9RrzPSCLcE4DWpG2Usm0BqT4ppvhPvelLzUsIC37oAoEhIgO1R1ZvgoKJNjE0aaSCd8CiOay1SPf
Fgf47rq1ybG3hwgTOwNx/qJrpG8zC1CThjgjJhqoyyFdCZYFZ1hoaUZayGNOaN2SQtXLQmWR7f20
QwcIY8eIbJIKNaBENb67yahrO1NKGqTPQkzDUHQdgwSSCxRQq9v0uM9Ok/yt3ZPXom0EbIFwRJzu
lDnG0rzEHY3mqvCTZaiaazMOUZmvJrq2EmWmHADBWBZHsccXIFeosBcRzm8JeKxiBvuMhuHBk4f2
4FRoCkhRhh9mBAk447onwiHUoe+UY3/uihx85x0VQ4EKKVMjdo94x+qygkuN1H/JSvEmg8WDCdus
gBdROlWR0NOFYdakq+onIEJPSvY8VOkmRChBpduw7BMkCwDKZ6TSX/fww1D1wb3pGTaLvfyTQ2aE
ZLBQj02TH9KhJISoq/fRnDCONTtUCqekoGODBqpfkAd1dQ4CBEC0loNGFvP0TxX0J7CJFcQuO6vA
E1UgcEx/wHWtHcDPgbtolfCL5BCdfzX5utNmICdGt7Tp/wCgjmwxKb6blGQLhipxLkUliK+BrcCD
XnQVZPApyr3WMmCuZZh0FFTE41CCOeefsiD903UKn1JH4FgSLjZTcT/m0+QJfXVMrdfQpCIWatPF
ogBK8cVHgUReVYy3sW6f9LI+R2l1zYfoWKc+chq6EIAjowJaTrif+mZ7zSBob0qEeE1NpnjYwUTu
wGE5poxOrwFof8ixbw8n0c67TYMXVwY4pL2XP/kt7INjGqbDRh7FJ73RuJEHZRtn5l7GnzzMkDNQ
IXzHoSbbFGNRUSsRCjNEwn3dVC6yn17T1I+wBB9/ykhcl/34MZZAdKtOeQ8S6gJNFV0GUXoKw1bz
pPdS7BOnugeYfKvkQlmElEgVGThZ6PUlwjnOb/0esAzNlUqEXK3U02nKuz+IBlQoaiwV33/WSAwX
AkXvUP5TTGExo3bxiG7i4mDVgYGt7gQ2LMSix3yXifR3hQHsnnvdcocQPXzo8AfRejIbtCt1GZkD
AV/jrrz/wMIelnk8tz/4LaojTiTD3aZM/hlF0Z68B5iCj0wHc8tZuNcnuWdl9ePmpmr3rXmPQewb
gjtYwSHQNn4FdLHMmbljlMu2oTCt+vyO4qts+nhyiFuotrzH/VEmGdr3IzsZ/Ylq7VNtTSBXkXqu
5EbGJbV2MquT13UGFt96j0X1ZQwqdd+GOA11Y0EdKTox9Zg1317rFZ6erBtU8re5NZ1Hg6aChfhl
PeoHqzc/NaF700XkthT1ZrICuXKKdRTwRuDrEL9HlC8VwS6T8W4LsrROdZpsNbhtwohi3cYXIwIQ
g81s4OSVkSBFKX9kflc+sXsk+cpoW7SniTIwSleQiINTBz1unsP7djyr3Bg2+iZNkP1wq05rIexZ
i1XUwbnEYyYTylSGZ917DHURGCZa2kLRAbzU5bdeSddWBT6njaia+Lr4Xvsafu2Q0INS/a6GZ79S
dHvSkRBsMzANEVFUUGvhtjXAK066sStbSvka/uPhYZxIKoFdozSvMHXF0q3NWEppiFLZgOwfOmUE
A0alVRRW2ZdspYdGU/bwub/kRrsG9dvQIQgQSV6OmRniJFjvma9+soLPc+7QEXPa2bBKN8As4ck4
J37EH1OS7Y07mWR//5xGBPyq4Wil6otUBXtglD8yfaEa/ye5AZeJ5W6rlRdpBKOjM8TECs5XJawY
jW4pTqGHqE3nARbP0fE0v/L2TxNiKlHUFHcpfuO+kBbfg78Zk28InV6YUBeVAuO9zqEmBNoPelG4
rPjGLcLUo+8ErLc7HFRiIGypZn3QnPRtReSMgYgv76W26jUhgIiTH8e0MZaCb1yjvNzmCnQJAoR9
UGqAzBPLXHKWCoCe8iFEubEm9GPALuXua6ITBS/h2bjTjeqasx4LG3OOK8VK2WCqo6AMIzGsI6xV
qxBwEOLTHBN0YHR3plhWl1ItrAtm8EJAEV8I3Sh7F8oEm4gWkjW6buaq6EZbqmi2osM09NMWds4J
DhHuZoF4bqQZnp0xtQy059vxvq5MfU1Kju7tcJkyzBgITv2VicAglUkZTgWQwknXcOxqLA8AM9YS
Vp+jHEz5CyUQlDgKnfjWFOE8YSzkh9IlvQsoUXQYr1gqMrCd16jy1UqafRwIX0ZovmjShEAqFsWI
EdBKmWCjKXhxlmgd1YW5mpKTnOBtrOjaq3TPy2UfN/TX6z3tF4keHZcfjs0qV3GqTJjo1AiLgwhS
tI5K1NxO7Z1aBKsV17QqSE0W/tx2efSFWkFHZ6TqUdN9/KmZLR7QSKtAYKRtZAYCrZ/HO4/nUVWF
ttmi/PR47fcNmXOPHdH8bb8Pj4/8PjVk3KGlMVr9x+t/+/nHxo8d+49tkiTeKnKbezAVGsl5bMcK
i/DL40/mfeTxfn+q0qSVqfQhwTrm5kV7opxZgqflkB4Pv42x39dgBfzj3cdrLbo9cwcKtagRBJ/5
mT1+47HVo5v2H59U1Y1InEqaTLOlnjszj/bMlLUIhUWzTvWjF/N48bHN40G7AxAHopUta/21CKcA
v75/+/zv0y6hv9c2cCWrlDjir67O44ekQk+8ijP04BE/KMJhRR9FmuHPj9eMbqBvkyIXkQyR79bA
5v8yvX343YbZAED98WcrBMccReWs9ao+3An7Wn1itZq0PflEHJ/Rb9FRs134Div1Bg3d4aN/Vk5g
6Q7FssL7YkvkAlPonHm5vywv04WIdMY7fFNmRiZpSSS9iV4lur8og5k7ZOFiWuVkQUsq3Lf4YD1h
ZzLh0zeUxnP6ah6VYVp8A7XEC/U+7iTi4SXkIHHRUdvu3fbG/UuugkWHjNjyFfpstEX/SzBW0WfP
xJM5YubpOOlu0Lbmz+Y7x2kcTehxSe286K4Y5IDlDFlabOWr3vtI6S9rT7kwlSCg4qbAdZdoWb6V
r8kW+TQJ68tsNrUBpiycKgTfWNL2qTfX9V8ZAyEYckSBVEcH/Yfh7jE9mEe8VyKgIF7TuqIE/4lk
Njxkm+IlaNziZbbUQD+cpsguR8IFEc21LL9jiDZAlTNHjCn3PErGwsQt4YYE5KQD4eBrumFN3qNv
Ii/zwCfXwgrkMSkrcnAYCtyTDfNogy0lmj64rxaEdS32rKzqS/XVRyb1dXiJxbPweYRj2vj2tNIw
LN2mp+zKBJ0eo4W0KpbpKT9Vz+FSWCCCgASlaQOEX8gEuQvA2J+W+25YB9TGUTD26WBhwYPeT2tb
+qYRsR7GYUQG/IDLB40ftOZQKPlEAHl1d8Z39VA63ySmwc7aN709vuf0FK5UoHf4MWnPF3ybDhT9
duA/B0Cs8BYBpZAeLlJ/ecR65b4y7SPaS7xM83x+RFZEWKpH/8dcY05qo1yAI425xpDM04/RXl/r
P/kX/2JCf7tfAMN8RWcU1/wfoXWbi4qWI12kI0ChBaD6xXwClBUGi9k1RN1vI6HHaN/EY35BhffI
qljgn7sWHOQvSUbt6Op/fFtn82geIcHOPHFnUNd+sLGQQ5MXsnakiGSgJuUicZEuPJDg4H0Dpzjj
BnxthKUrJrZiX4unQ/DyTkdGgruw3BrIFx+MAu8zev8rHZ9IULf+AlCpSZN5OSypoHu4TNDIOwMI
fropLy9RtxaWtwbHpq8SU4/Cjg8RRgBLPCLb82ts48wobSf6sIs5FnkeQi9Fc8Wm/c5SRjWnpk2H
VwPJkXDDK/cwOs2uROBkgTPyuYdLvMWetfKmbUTPhqNP7WELKRqDMNqawRWC5T9fpaDhBhs0gzuk
cPMXbGtFeFdKbCPwvgg2Ez6dZ743PlRedUOuiLGM3zNN2by3h2X5Vu/IUGTrTfWos1DrWU7fDLbv
fbwbXPAhLp2rCMfp+wG6vMIUMh7M/YBpY/QWreDQLkP3puKuix0HzmgRRnbOXyPlliw9a5mSoy7o
VN0v34l3XwGtfqXmw/qNH2odsyug+hp7ROx2LzwhWSQsYCRQtZtvZy4mo2xLRy3AFXji1lxLvN2f
IWAA288PZb73g7VBjWMTZFtxo32Duqf+v56e6Wn7qxbHNH01VOvoKTwGAOvAreyHRXClSAK8+gL2
eQHI/xo5yQYadLQhzymeCZg4c4UHV7rLnl3olMYXPP/EEffTOgy3bqG76HtkT9eiPMrP7Z+8halx
uAtui57+CitDHeoebeunwlpWn/VT9AKmASU2rDHuV/knAfwuvRHpUsqi0RZ51CcnWyqxkcIGDI/v
aYclkqV+dj/a7Nm+r9Dlwv19cUVjE+O5P5F4iJXFF7QIHfoFxnla5SZnnK0v2C6aEa/MElH5Gs09
KlHNIjzgnYdTKpivW+HdhSWxFfoqt1xbT5hTwfUxF5GD79aewVJ4nBUn2MD5Hs/he/vce51x4OxM
Wzy3lslsG2vaxrQgN5JzrApcyNt8PyMdGSq1+yj2EpcI06P3pLNzPGDQG1qAnnOgoxeo8k877pHI
EfMXZYVxxhkQUI4s/K6B+vkSU6/B05K2O4qXyIh4SMAOXPr+hpzRAgfPRX5SvlgsWQKr5bBFTIrJ
AU3K4oqWLpLDgcM5qLzgGU/21B2+RiJVqMcYfrP8odA5X3tKNcVntpnwnUZtW/xRUFpmoOxDt1up
89grweC3b/gt+/NljwjxYvmFwmX6eqVPjq78M87v3FEv7KJ4u5844Pmg90w9g7+OwhX32zqGALCu
MemzMVRbYdH1+D/o19MXuPRt4Lj1eRCRA12gHukkT1DXl/5zfsQC8BxggqOuYC5zJgCZ9MUS4d9B
99JvEUtC8zapB41gF0tT9gD5ADjHBOD4dqFch0xisowFD3uy/pzdWBmYRi4tUtSIfCN9BI/iwDhn
efM31UJ0kDFYMaziH/OPjk8hGgp31iiXIVRzr1QeC5TLSsoBDgvchLFrrzHOdqQv+Qblkuk8tb4N
PGnkpU99DmZHfEJxctIO0WatshC58PsXGuZV6WKjV56NrD+KxNAIjac4cBraqP7ztI5uWotxQw12
yXgqARhBrw1fLUhQjIGn5JXE+6u5iGdu1FtoY6kabJRtdcXnfcnkyZyBEAnCdF/GtsegK1i4wbb9
1DflmtvgPfj0r8IWocNt4OL9wxlcdi5L7Kaoj5iCUpVPj/JnsIUTMlABWSJS+piYbCYnezBcRLHS
tyNyxwDqFmgEgvd/4uLUZ8S/OYU4GM0XEVtSjje2X+dhWnkdVSOsds1ZL8RhdpzlbBYNXKxPFB4m
5jpwWS7W8zFapUv4d1vI1kuSBmE2ECUcmoorpDECnpk6lq3G7Kh26Rb7WlvALTa1dX+H3ZysuBJG
3+3JML2yPyGdg20WXC6RBrUDoXetqdsYZsoLAvfLm2fqS2G1tUUPQguGKpaFC58LeQtYGTrwXHIF
8tOivd4PoRtbx3JlOJ7vUs2yfRcM5pJR/qLYEbQ6p38eMDg9BNVXCrbzuxJe72mwHH4UsklZsfYC
jFVxA1NaiIDSBEepBXtZZQ5iSFOBZSxjOcOsFm1J+GxQyVaN8ZlC3SbeKwEToak0vapl6ohrAJks
V5SpBuNEiVPzd9BfVKRzPSH/ll/v4xLfRdjCMgxxc5Yw8Pf+yuquKpwfbqAAHDJxBsCUQwx7aKV8
MbexnhBISwZy0sNsXN5y5bJnlOPulku4Up1RKqwGCmNrAlVuvAMzTwiKcNPe8Eo8A5NGzLFk4sCa
EM9lmkBMHi81kIeXCmkx5m0Nd1AiSOd72nY+7RgUnnE/tsFvdLMpszPJD49ilitsmYm4m/xZxs1j
eT9N5ap01Zt6E8oVnmG33lNMwoiP8sB9blwSp1mL9QIYcujIqJSzP9OC6soie5HQ94bp3jgUie9Y
TkhecqcCvRgoQQeogzFXLAssXpjFuOOxF4FqB7mSeEdGzJdeBJUg+Eb5WuZulYfNoB4oqUwpcgiu
8OLHT8hT06y4Gu++ir7109C5nL7uB7Wzv84Hcx881jZxVPbZY00oizVnOz0IJB5b1G/LE6EL5Uex
X1cqiimcuCXUxkRwuP3b5A3HNUAm6LAgcsuxVItXtV9pwQ4UkrzU9+NGdLoW0+pdkRyHLapWICNx
jK424CpD8Saouzhysty+RuJSkByRsAjjezR2F1hOsz6/Q01tn+7H8Yzafi+7YvHSVU6FPUxiU1QR
z3W0QkQVpMyoE6SB594r9WkU3vzhw4yWBaZtxAwga6+NuCAivDRUmAnBUXKrlzKUS9RVLNewXCQt
CTBGL2gPBKjTFgIeY147UGg0Nrg4oyyEJbWNDXm19+ezx1ACxnYSkleaOhsACGa/1r5AtIX9MXXx
Ji9wfiUJQ1aitKVVB+khe9bDzYD9iv+axijBksItc3ug6YYNKbOZDOIM1GHxNcsmiCkSJ26qHFvp
QDjD+tiUGya7/mbeetw8KMnebaDVluFVKpBqSlLFa4i+cyi4JYb1/lIsHZVTc6BJG6CKbjC3LQEf
KYjQJrihrYxsWwU4fNlD+4c8AdFX80QtBJ1MSo0wo+jR4efVaxS/7Ty2xRK7JNe3nFHYIQk/IFNo
2NiBHubhhw036tW55dGOSTJb+y7Dl3idGyvJ1aVNGe9GvD8JwlhHNJtOz/gcVG4a7ihH5xZ56y4B
zYC6GvKrL1mCEC4JiYBCsdgtiRH5L07RkiPW5gJMX0SD0QJuMV7pBBDJEb9vnOoxxOzQpky2OJgb
6qdpHO8IbYgblmxJXpbqV39VqW19lQhokcvcWJVkbXmTcUQpULleiUcsfWl+7fATYPYKuFQbKt/j
jclGRGkmdnvFZZmmdYw4tBqtRuJl4ay5TeaG1krH+ONyl5ws/PHhn95YkqAgF+toeGWnmXOQqVDK
TUAthKWIgIm5bkqfB7y1XlkeWJ8WzYH7xtwotLDdg8Tb67CiHu4SdzQnEPLM6NUCE9rP5LPZXct1
sbiWP8pquHxDetWRhVs2P6XKDL6QSEqjz4iJadxzES4GMQ1D9I2yQL24H8llV9E+e46xD6LGTmWW
9O5TOMXYfJx0TtKnYneHQXfib8IuA8dsxTZ2ryWWmTZaO9XZXN+/ugtzaW5Xz+C1abFTMbx7dUdq
RDeJLjJRKo/5IdsnGw5o0Zy01Vw88O69Oy+8VN2/YsFluiHTS7DRzstV/zL8tPclIU0kd4tAXCEd
qlGMYFRXTlZfQb4JgGkL15Kpe5gQUWgvwCuZTyhVCZ5B+FXXkblL6OceMWHr9/NCMpy4t/glMnev
OjONFc+txw2H/OkB5VqTOWuXn7h5uSNTl1459QLm9IE5aCETPvWrcImd7LCWdnhMMMrGGwIkP4jB
gOY3HMO3kbPDnd6lFvVHPAP7LFf8SkbScGwQkfqBXJndoufs2dgWnuEQ3un7x/4E3SH+Fp1pZ2FO
QuJIkF9CGjr47SGPPyZjU8suBwU5lK9Dwjd+KighEBbPDdP2rBBQWZf4nZzccCVMXFfyjQKT8JU4
fvZtlHb7LDtEOkyQuYt4MtchH44MreZApipdCC/1ZfMBUhnRLsU9iGuuuOHdD9RKkgWuMVPk5pUj
EtFyciIaUkvpm8JRVNfEojNtAkSmT+KC/KTpzmJdgKWu+kcNNpUGH/MfHPU9QZNmvd4MTK0c+Tz0
Lkl7p6D2b6NN7Uk2dHpg6giuJI6SHO76Icr+oNF94ceb3rUY0SzH1QwLiRtnpssHjvgquAUUW5Zq
DWfmwFi0L/1TGrpY3t7DBdGsqhzxchE/dGof+hF3hvrGAFr7HscgI0y7ZMrCSHxad3byed8BMS1f
0VYWvn20YpVlBnChc1BqOXY0cdSlT+WlsoOdnruX6lvz+l3/Gm79y/3cs2CSdGL/gKajuQifl8jV
n+7GBdEHDM8+hw26sZQTF5lrF6PdEULYSL0kwPbcCoGVT/8PUFBrh8SVVAJtXSTRqUcOUQdAjVbI
a2TZBkZs3a7s3vtP1jN+5pp5GrFQ83Ep/2QNzQ/qTeRsqvCnrGmqLpNrenotcHPe1c9EI+1VZ7ku
lrK8nX3lskVerEBcUGZsiGOpDtQ3gPZgL80F4lsTPLWbsvWsF2LzbeaQYdIXtVtqmPIHrGyXCykm
T8HT2EMcwWV4C7M7nnZARWSXZILlOT8RC2RXefReDbphjFTcbOeEjiBsnqcXEdVnnIzs6hZjw+fi
+70fE49XRXkrMIaGtUBDo96LE7VmJ97VCRDwVWacS9/p1SMK6OWFmm+J9jMTD3GoWW+zN7M5DPcX
rvpepAHcbpOOQz1YdyKB9KtgIaiowcVBifTBNjN24vg+o9t15GB2UAa16Yv/qMhYQHDmf54Uf4vr
FYqjZ8t4HuqtPsehenREY3xVFqtXtArN8CfN7E7Y8hstFX/P/5MfGPXf1EYs1RtW2Eib+Ej7NhPa
jhx/ro8gerry8XNjYkWRrljVL4a/RapMIbtCsfSDOh0hPEZvFyJesiUKluVG8JfIgtDuWVRnv6F8
vmwuzYV/5orbSrtYL1X+guXeFrlQ/aMVViReT4x7bKMTr0M+x2kuHdPPVDqEYcwaBzINM/8UexwQ
BphUHIA9pHtmVH6G8jVZGzdzyKxO+IvZ5yp2IaJFSO9hKes0XySXwPaB8LSHgHydgq68BXeckW0u
hovwxDJU2EyqOogTGj8EUTinB6uMqo0n43GNmVPnDqv5hFzZo7pnIqURhnjdnEWzIoIOQwce4brH
DJjtmW5P5OrlCfMxW4+fhi/OVnch1mJaQ/AAj4959DHpEZf6H+05/CZ1IS6mlssEiVZQ6RorOd6S
WGxvOIj4H5F6IsSMKfrRE8JrdfpidhveM8nr2EZHCH+LKkm9L5EWO1HU4NaaTcDTdR3sEctu+5XE
Kn2B2jV8STSxcVKiNONLbuKtSe0XQwRWxBNVu7uICCOQhW0Tw1rEr8iRRYkjRIca09wnTnJUYZ/t
BCp6Lk6778+qM0IfWxBXu9xkyldzAku2o+BRUa0hADU/iO5xhOJPqv+kQoQUEjUrYgSda/AGJQuS
HusAMBZlJcWHFtTUAsPDP6kFnW+R6EtK7vAtewfx8cojLAEZgXdER1Xp1msXdP1AWgWbeP0unKiJ
MmV4SbihpMRucYFwr+5vAeWcP7PxUoXyQ+FiNU9Y1cceZxRgSkKKlGxIkvyPsd8rl/yQOKxtH5w2
Mb74xFnk3yYVmgShXeiVX8PC/IiuSbBmapgV48/DF9/EtIIJAnUpVvi+PUAhGV51ktqliapxsVO+
IKHJTHDXEB/0aJhHYPLmxyQJjr+Pk4MBCD8Hg4UP1pPMmSG3OEHIPGVvdJIxLKuW/Ruml1e2L4Md
otPNF4LC1gkJfm5iuuwOOLs9A5xKk8niU5RUFB1OCHNXRoiFSbW+nNMRsBu9Y5kL3Ivq0ROTN+1+
yUaPVhvNUPLX5JVtKexUBBe4X2qYynhcjU6jueQMlIRIqyuwWMeQiA8L99LtsUKyhxUiNmQSPafp
7vFVVr4OKI5qF7ozJpp1H4XwpwEdg6EQFaZoQ6190K+5Bd1qVarwa1a1ss20i8DUzz4Lvp3fvTFY
pXdvEMd58ERz5sGUTWoN+AWIBKMyp/frcB1UNJ0PU0fa5oQCovM2S3t6IjBBOVh5yGiw9+wr38wf
isR4pp7O1a0okFbzueF4G+XMDzKTcT5KppThlXczXJI1O4dPiNDffUnKVZzFYalKr7GWLlUEvWF3
cHuHP+Xww0lt+w8+zu/M6Qp6tgvcBIizlC2nlSPiuOAmKh1XxEbNll2Cz4Mo/FyOm4DXzP0cozuy
FnLGOV8qCo2WGyPcheoI+RUmKLYBtbul2ENeXHIVKVFeGZ18J54LrHsoMhXiO0edUmyskjfK/jxh
96msN3M4ovEWfJo9MyUrHym1hMUN3UzNJkUp5lHCNeNYyQZRKyVy5KKyznNWkUEVKGggjMEdT8cb
aAs2WYiooDEsO4wtpAgtHzPNJfvIJWJWYCj5GjPcs1CfUC3yqquFzbAbf4cu+ISuWInCH5Wy/d4M
VhI1tM6lTkKpsjWdedCaji69M1Z4SslV1ubv/uuX+QWEQ9kFlbQapBvEOfrjNulJqWDW5TBXs6Mc
6wgiCDvPxIMCxenn51n489M4bTitfJ7O+HxBgyUf4tix/uMycjgMesVhr7iJeIdNuBy9N4S0hufD
5mhl/E1moUHYt/MpYB+ReuX4J1wogiVHzofYXwbBfJFQg2/tHGQbIp0LhOpIGsO5fSOO9c7fkGzg
LsVkxGEyHMzWHvf9lR/uTnQJBDIml9/lcPhvqk98oU6ZR3vi8lAXTsiaVfVkaAfuCk1dc8tnyraB
TEdXQBMXqH9ysODfuIh82XxjREtuVMi4bUWz7tXYquQ/0HsipDMdfoMNuewcIYc565jbne5Vz4G8
Qpe4mpwpe0YUjo3ECRgo0a+Nd5DOQVurrIRh6Q50dS1betXTLcUTIaGYcGLM8+M+qGcBKKczGse4
WaaijdY6x9MzlIgHV8a04zKwLZJ481gEmEL5GbVlklOgr1TcCXcYq8A6z/1Nu6Njv+Assxdsx2WQ
zA2XYaKkgKKUsQ9BTCpnPhCib2Ht6NcxPriUAxT9zKskj1+i5x7COYs2scCtThPQ2vbz3WeQ9rFX
7Pa0o7HBbZH8N3vnsd04l17te/EcvZDDwBOCJJipLJUmWAol5AwcAOfq/YBf91/997K97LknKpEq
iSTCCe+797Nrvx+OXGT93fBAgzRq/eVexMr0hNOZqkfdk7DEsgWVTkCLjTg+bxuVayP+gIfIu+M+
tuINK8dp2OLEVT2/LjQ4PPsH6a0ZTrzhXvS/UmRiWO4qUIfmGUmbqm8BzXf6mVCpWG7h9lXqnta4
Z2xQjGXaJrK2qvXKOeZtivCJe8/pHnnIx10UXFiHkx3r8lDbOWLVKmtNcN3S5loOLFBDJDr6hs0T
CkdZ72+Hf1VsqOAQzcc16TbP5rT/6wgj2MawjKaS40OuJnvhrPVH+Pkv0x6tG59sVkDGLvcix8cC
6FwAiabr5Ld35gs1PI4G0Nwq22n6mqsQTQGZd7qy4YCV3S4utpw6DhRdawOCkdzmCD45sIxAPG6t
zbKRKjc17xvPG7ci3llgxSYLjeXi4IbsCFBZbanJffP5OK9cliF9O3OpT4750fts7kM+ExsnLsbk
wIFlm8db4vMvgiAHcZEf25uQYv4qqpa9KfpIsA9t8SzlkZdfLgJBKdOHre5OeOpQnAQmVU52ZSs6
FzrR9B5kRUpqq0HMq9Fr/IDR08fdWBCAMz4k9hs3o3eMv1CpFg/L9UpwEptUd096ZVq+L/lJTHk4
oSZ8g5SjxqfMg1t6Uifym5RXFY3n7bZzza0tliMNppqRjCofLM02YGlhdEjh1jXXWEmiVgDxlKDp
5YDbYG792vOtl5i9A2M58i46jKin1jM3xXwUxj2S/uaJOhtKDs89agrhryUVonsnDwNug+X+Mf0G
fpe+rpHf3eFor4YTT3Cqm+bYEp8i1h6NczQsl/CFI6rqZ5RdKZV7fc0dUDGG6Cuv29kW/odd634u
17Vxz7mk0IpvvKXt2cCvolCPfU4hVL3fDN0WwSWVXEagkjIpcq7CW47bPLsHxmFd9xj92eKTDoS+
HxO55xNmUYidZQZFv84iyBnryjxwGfIpsM6ygVZYqHODthsStu13trtNuvfiSx8hAN9GKjfPpk8D
rBTcaSgy8aRW44fyhWKFYcz83ZDsRKjVQ1FtOo4pyxvvjbC/ulujQVyuJDJEVJ9gDotFChZCgBTH
Vh6N6EJnL2qOIj7OJRFzb2Cil64XpYR4EyesEfy8PTBW6ZSc+uW65l7EdGd+UEbwaNMEdbPjwuRU
cMmi+KckVSbBfOEOtKj1schyYCyAwH1mMiKugaudJt7oHvkRQ/uy5iBu+l755LEbkyJH3MOTzUeo
AaP7zOSlymx/ULIHPOjFvHwK/mdVL5b0wl7XpLkijAS6j9jaWU0esGh/ue8VtJ+/qIjw8g5MGezL
CZJcCoPQnAGQVzpXI03/eRlAljk7p5K2ZyRBoCyTdVluuWwG657bEnF62L00DPTdthYHfXFCg5EE
oP7FBU8PJDTuuXX7hMFuzQVFxtLEB0LswF1BcoVs1jYRiP0Bb8nNk80QIYejYe2icafMW5XSeYTB
9p6zM4KaFkfy6SjkcLiV8j5kxcXAchuMuFnru/wX1wy3FO+MkUgSCcU7uA3nDEaMHJyiCDhivuek
MfIUiFZsKNe0lxBqrbsPBCEMUMx3irXnv5Mewr6Z9TJ0FjRrhV9pV4axITm3Ljpj1ubkGvksG3gx
XpW5j2IZDzmGLM64W9SJPeodHRzLo2y/NBk4rfxWEWHMQTN+9jQmOyw56UTWjfkCXJx+5rLe40+x
BMkChpBcEoy5UHjSjOqw4OqPRgIx9twz1NNy4+MBTQAtGVZifHrni0H+jtoom3X2q8v0jfKE8ifK
IiKNFplB36H626O0oJjM5NxSYSK/TrZ+r2iwcCayWvwOoDbBnAwelpdQFWpgCRlNP3Ewl8dKW9It
Epad8ucZYJtGdoehbXRUwikrJHu8SNBVOIV652CBr46MlGBqWC3Uc1W8zbZJMupkHGDUG3B+IO2q
WCL90iz2GNbe0x4bRdHPOjADrim1yfbqGNPoVjC1JHZbbpQ2I1mSqNZDNIQRNANd504Cl+ALCM1c
7BTO2gWBQ7TntU5sBYc4ZwRA//Noj7kfhZ2DsWJaEjJMAzbrU2O6bKQW66S7mDAdaX23IF7GBeRT
G8zOsSyCwdmkrGuiyAWvimh6NfYe/HVHe5xcowJzz2/efj20gdSEmXu9PdVmwAs8Q328/awg83c3
UbkpF1tQqcOQKTq7P4xNwiEbxClZSFDZ//uiRxIh5u1xH0NUGvQaUnjDjduadXOIsvgfX4wusKyK
qWScG5Yb6sOf/5DClHFne9gQpUMTaPnSihks4p/Ht+8EKUAwXor9vGB2kxtm9/ZtrlYIGok6SwFz
y6OyoGmUrJ3Xkzm1uJ8c7pEEvf+6D82/v1sXkMqhveFrbt/ePsJfv7j8NsrOxRq9fM7bk3UW7kXL
HqzvqPW0DkrI2yvfvpAxR+LK7e3cvr09aeFj9lQ6iZOBWykqVNIWTGY68iv//mVcHv7Lc7ef3p7T
h3hnpHYSGA4JkoQ8b0sRNUhdmnqz5Fc4caQwAjQvraoDEWliBx4y9oKoG9dQBSxft1GZe6chde0N
QIAq6EjFGanMSMRilruUt1MqA+X0A+e9ZecXfkIPzlkRNIcq9PrN2Fg0RiSatpQSWuoIBASijK6l
glDGMCVbv8VIF3fUPEnfYEne4Wxa2GUkFhASNizo7vGu7pmQhWr5Q5nXaJpntkT5pZ0WN6FrZsRv
kZPrTe5n0T22FgVBq9XKJ5VWCLGXJDsV45YEhzSw9JpGCEUSs7XvZ127I5KgCgwT4WszAiaYWJ7M
aA4DqwUADKYXt/xSn6vmrREDHkhMprRKDA8dusqaqpWb5eG5LoY9DC010QyacG2zDqeBrqHLXosQ
zV2Xj9ShanPjYe7bFBNHOpohVcL6aGGor1vnBKukZUfefE+DwgQNZMknjHYT1chUUyWjW88khPfQ
8ekqxGstZVdIPC597LrbwhXnoAp3PQrqo54KzmREEVJo7DAIJXyp1H6Pnj6xRxq0KfvnynGSvSbR
IFVUmV0KhPZI7AdB0u+i4qC1zWhSeX0xPPYO5cRqUyWfALPiWhQ42qZ3/IHwiR2B4t9YxUb81syw
cOMhjoiHqswgr4DPUgGytMzaTQYMozpn8RiXNGAGilV2SD9KUttREzmiaUsjLE1DeS4a/ZGc2bWN
FWLvUkJE6oWD1kF55IEWJqmkFYoTqPH4qxp4x4qSIQpU3NPQT9ZFZe5yhvhQTpFkYY/Ys46zX07P
alS1Pr3Us07RwAQHTgneSBK9ajY7Q3TMw17R5+MQi2ndqGV59AyBUUJtkbNZ1TrXluW9VoWbaCzz
M3awsRoFoFlhnEu9vpfjgEKKRi8WFHnUHOut0Q2kBEKBcZEAnhsJhneDXI+i+7G8dobtvYK5E9La
eKPhHouJTMSk6vdDbZGqUVdHS2nPjgOgKyP91Y4sbTuODVoVbl6/UZz7QUuY9zDrk4LmJstFxD4n
cQTVHOe7rOUIEwNvW2qa3w2pmUoEeK63WY8ooix9N3EQM5AVD3xePcaOZu2B14NuIZa5AhDD1TX8
IpaZLpDss22qMf/O5rcTOeNubDH2Yfu4GCLTDwbhSlGVs/qfww/LsLFzZOO5ExFxek9F42yFqXmn
tm5O+Gn6I74V0kK0H2PuMNDUFM4YGuk1IEgi0tyytDRQUkFeKc6jQmsOqnzobcyzHQEThxJxBDa/
vSscVGz6zCapTpfEcbs74JAaSIqxvlViUqA62UGo5cwEbfc8tuX7aOdY2gYtgMt3Wa50nLqeurGU
XD858fzpZjXZ8Um8cWMsbyMWlQag4cT62/R2AAJ2Y0KmgWpjtSk9tB6tHEGAM494vUjWMsTsPbIr
XkSLyECcBgdsYzl7ZWC9ZenEQOqRcygI8cblE87rbIgbH9PwXlMVuR+Ncr4343iX1taRS6T4zEP9
7BJxr/fV9Eyua+AM2Nzskc7a2FE2jNtfQDB3ptsrR5kg0yD5BQPYJOHaut3zrObT3lCNU8OpoeSI
+juKPX8ejN/WyP4GxxUoFo9VkabNl4n+7khGBXEDlrxapvEKHKWj8iGTfUvKIKVFClGkjLInXOg8
NcEDSiumfaURmF3FdJGBYBMwuK4MbDrgRR5n/K+HOTLHIAm92J9B1C2EOpB11WlIauN+aNKnUPOa
LYNxttfTZ4BX6qUP65MXSeOo08+ys0R/6mdBUwcpVtfCMB6d92n2vqGrE8gwJj8znCsk6vFztY6w
nO4r911JpDh5dXUOmzkPwNgmuAfUD5Ig2M2H9LPcuj2pNbHJmRa/lLZgn0cnY861s6ZIhk1XjFsl
c+KNVtQvXKUwFpWaaJWe7bkgvAD6Tr5JOoUuYGQ9moQ459KyN1hKf6dTeEo73UBOW+S+rFl2VmMC
/5Ldbp7RdmlM2kAQwOzjEIqnPtW7fYRDh8bDUiLBOxy1aXJOsmZrOsVP52j4AzSSynU62+E4LhnG
Gfxv/bUvonETm9YUjKIm39AR+8aamWpN3d5aI9sjpzW3hZq/aMJAo9HN94oT0RQzhNwULlm+VQVz
Svf6kz6RZtIwtAwAjrajqg8nYpDviND4NVX9Fa4oNYJsMkjNECdC1qIA9pugBj0+mlQNr6njc/Cq
QNEL8s37yFk7tlVS6pyRuCgGzmg93OuTyNlaKO2htzAkwWplsu31/An7z3WcpxOJBhcltQkIlQUu
CBb0TQ1b38IsudIgSMepUn6XabXJU2vD+t38CFW8z1zsD6WpUSp33H3CCn1HZDA5QfFwIrrwQcOG
HJWtR8vELRFwr4mlT3e16J69JWFKEHC00mw2WzJyvxLJarNyB6QyQA2zVo/2tkpJMysd0FvjZva2
GURPqlZITXp4XauqpzbnNtwzqjYEplOhMk/FGdfjlJU/GPcJRrOtj1q+Na1wgfOQBFoKPr+N40VK
LznP8dW1CrQNwy+COhCzwg9U9OMs02PftBPUs0lFN/wdWTYL86jtX2IFghR69MzrGiJfxHdCPtWj
R2dJrRL4UYAvzlEkvqLOCQNlb1j1DiIr0QL9RBlAVvumYEmfacUxbsl2t7LuS+tF0OosNxqXInjr
yrckRIjR4BKuZ/Bi0bvTdRszkv3G0gTtZi1kCpLZRZvOs5HEpwFClOKmxnbUPBqEDpsctuEEwLDh
XbKyCPMAZBo7v9rE24/68IsJ58Emz4zcZYgSdTByn26AKlmn2suPkybBOJZLjUmtFuRqtU/Rwc35
xIfUMfhaFOjhFtMe7Az8zzYBVc3JSnR5JRuqOQMmoKxPoqJHhcCNgY+B1LsaIKBO8PWO1oQRJ4uB
hY2pDBmbsk+3CtNTGw6og1LwVbZFyXWyIDyMarUbnXWsr9kjWUdtItPKmbVXwoyuEibhWcvbF2zr
zJMu6s0UQ7quM+RMM8W9ufTuMptTCSgCVZNurGAd0OdUx3pta/dUzPq8AJbdEzEu1fJcml1KBbyn
VmfX1iaPukMqRPPSIVvc1vTXoTs82HZL+cKsOWU5Czqh0qVvNLLUZWuWmPdIS0wHtsMWhjscXXsy
h/S96XkEkJFiM8AYXxbfVM6cTjyxNa2DDhs2cmAeFm7eb/LMep+Bka9jsz2OmIwpWmrvrdlciyX2
Z5Cy95ebx85mknwiDq5lm4smlyWpUmxLe5q35K5Y+LFZRiiMTDk5s2NFHSRMzfeKte/GKNTfRUss
zqSOJAORPHRMiMTzuElrPWIYM7jAl5zvfBy0fSgK1zcqMjNthslyxGlhuHhlw+7JUHP33Agqu5Ve
7apksSEg+Cw1SztOobyoqtB2OnCIHftpY5TLqgDpehaRy2xK5IwIwthQQ/tss/sh8dIgHmiukxnb
7qoKkhjQO+OkhlmgQRmkapaEvmdNe3vEfuQ6Q75yoSFAUBQx81VGTQpulKlJg+VJ4Br5jPV7jl5c
Qrh8mZFUmFbaW/SWO1jwUxb1a9uR2akj9gsTXMmcp6vhZXayxS9A+wRq4bOqLnRiU9PuahczrMnS
ZmVGhLZPnYtT3oAFYTrRFhlgGtShLHdxXx3xMf5uZic5eLJKqJyQrmrXe6kQU1f0+biVlXYIW5Tb
QPXKQ0sZrYz4sKobXUHF0ciXjM+qZGNokVwwgptCpIU2Q0lVa1uV3ZuikOJh6MJjzZK2+3ZGjs4u
gpJTguq/l/1B4n/p+ouii+jsqulVN0flie2uwdz5Jduu8c3uKIB2E/pLr3FQHqrSIaCBjYIz0NVU
Q6bvvKeLXjoXNkPrMjO+xiy20TUn6io1i5K2AwmTRf8mwumFsoPF9slllLO6HSywBgOFV5/g3Y40
JPJ9xub+4NQtY0sTHzo6/UqrhkHWZAJPJKcTS3OgyKJc9aO17EJVcZg7A+FkRM9wYOlc5ihDNQP3
iTYWe6fojTtzFHtBeUREYXKOZwVpO/HGF65PhtPUkCSrqYydLsG3pq186zgLjq6WvE0J06oaczdy
tXBDs4TFPjSV21arth2y105jGJ3tyF7VkenyH9pfFQQ+kovad3W0SDZIEm5ReKxWLN+0RH2OU1qF
UtCWdz0SzPScVn84z5IGdfMeJ+QGGlNEkxKteVcj/48buh9xLNh2FdllSoxHxRlFoHqzQ9+DoPvP
MUJ+PcN83SRgsVg8ECHcxvewz1+knLGQeRSAh6q4lF33LONyp+RR9Jhbr50QX1MKDhogj7qqKXNA
G0zA5VK71Tv10E0F7hAUJCSYoldwD8LNznF7MjT1vZUgGQrDOzrQBlaeZbtob8VD5xXiPlPH38aI
jcS1cIWIxLNWnZNlj1aSv9njS11V1rc0H8skuy+mlmStUtIGSqel6UwnqPMot2bmeWJC2lCN+hGN
J3a9Ry8Pbo1gppdeAEEJXq+GohF+y4ci6SxopAuKGe+ZgoZvo2WvDFhiO6QhSkmCs4+1SL6SKv+u
naihqtvctVo4nEq0lIJZ1ZHut9ep2sZe0CBJL18+BlebLuqgEITLQYJbUQWNAadc3xDnqd9prdg5
WcGeZuy3JSO4P2jTSYjI2OuRwYI/PsuCgAxPOLQuarmboGv40zxjOxgARyT2vtCXmstiTBxbihhz
X1MQHxpSMySLKb2+4vGldUFUO9pZ8630vN9GoVTbdOg+S5szroNjDWZpX41coyKdOttOYVXksLer
Xaw0poIbcCgbLPoIxicTEoiHb4uzzu1jxutuctB6ZCB+JxGDpeT2XCnZHF6EV38ntCn7vvixQvJs
BhsPaouAmZEm9NQPpUBOpEWE2Mw5feSEZpxikq/TtZ+lhguKbNW5a6p9a1YMryZbuVDEr0PXvU1C
ymtu3XkFTmMCNfMA5keJdhGokqKwYu6opXv8DSXv7nsYdtt47IbV/4He/oegN1f/b0Fv5XfyUX78
f2EVprv8zj84b+bfHM80LDK8PCrgtgs37u+oN9f9m0oMiWmqmmtZf/3oH6g37W+O5TmkVTiWZtqm
S8JEB7oo/vd/M5y/OfzAAx7nuZ5OpND/BvXGCvJfwipAvRmay5/zLENnfarzBv8Z9TboBHHKeFJA
vG2kOQS5DbNfSZPiGs5xtgJI5+csIC5dyhrQTqkZmzMNiFmjHWqm+tqYzIC9zYgMIIlWSs+6fBjz
oKD6xQb3o+8KuEiZ/mkDfV2bpXbf2rp5EFny0ThxTAUoRj3JZHKsoGyv82JAT1qgZBptdAXcnxtZ
0SRtGI73/fTWD8BTVHx09WCI4zxGBGDr7TorGnKRHAY4o6hOXl5yG8ziJGYvwzeCig+65NkCnkdf
FeFi06Sfs97DpiOw0u+mEKgwk3fdDw8KAUutZ3YrJ2FxBKIclzC5pr1huD7M8BnpPhgiy3mvlCne
zgVq+7rNj9SjVvwXPHjRGCgRMsZBaDjxuk3bVpggzPLbsq1faV74FNzrTSbrH0ENXNvSZsmPQ0W1
iPveW+sx5bO0cALm3dS3FdqmYWRyiCfatkKjiIPPIKfARsYYnuQKtqsqPuLB+02OJ44351TkSD5L
7apGoMAbRgcSSZsXqynXdZ3thryP4RdM/cVMh1M7wOdNkviuaEkd0yvzMzLj/hqbNuixzG52VaQ+
Ko9FrLEa6yBSGUWNqKocDktECSUQ7+KBY75vhp+0v3q6Hr2O0EHWBaGNa8PRvwbTcQh/HHy6UAyb
XiIvJjwFWNIPc0J3by5M+9rk9xmMJkdoKeKbnDFN4kLr4Kjsi155UAwCOZsq+7YbuudCoowgdwPJ
pDJGQeIUD5XA7BNrmkQ9wQaVeIxurTnGfeciIYVyxDRZ519h5eXkD9YBDBx1pY0joCVH6XYkqD8n
4FG8sjXu4xifwiAKmCFzVLKW402XNMW7l2qqiCXAo0K9QVsb1djtQ4eSkm7XJ5j2G68LqekbzUC6
oYWgah6PszpGF0pr3mYI5wEDpf04ZlX9yvQ44y9z82hY13llsn1SmJ8jE5R/n/drGaP0YSFOsXVG
MDuMu15JXrK6euxkXVKFx5qqd91WyR2cTCoUPNubdV/LymbLDKhaJtJnQxkggJpYGmJ5sYmDGs3p
aUAT54XMnjLS530K0twdFHU96wrIdUKRi6q5OpR4/anEUz0UtL51xzlpVbYFFWOBkMjH9agW8SlR
u49E2sxRM/YtKMmON7zrKdv+GV2Hm2Asyfr6QXEj65Q3986YupcsRaOVpgtQXKjpWji/syhJ9+CQ
SRRmc6GZDpbJPvpUEPNn3RwHniy+4NddYkOZg3JqdzrnGzlkzEgD78ew2JOptABK9KZZDeZAowVr
aKnNbtWk3j4SQGsN9t1cqlh9zYrA8Kq3t2Pijz2dWiCVb+ncHNPBxQ2HLmhw5RfUeBMChn2O0hqx
5FSjxIz6+8EafmdqRBS53qMISWY4TsqEAZUddk/7JAfa+dCcDQ6X2cMkEOUAV8mAKU49Su8ukQZk
LJovfSNIvMroERQABJwQhVQF7M6pl92DFbkbyvI70adnxQAxZtg14BZBDCoxRKtaqxCsFcQTDuNJ
4+rYT+W0Q9SOJSqyqXWX0ClKYhKEy+J/gBgINPJs5gztCcHMK3jea6EZD2rt/CIpOKT1VhxH5TXX
hwRQRfaqmFSPWJ4IgLczGvQMZqLXRAx/cC4zvJveRKNJ7UvGCBvPmeq9xeNkbUoNp5vUhRuwRP2I
Gv0ikpgFZlbBzawdNCtE6JLrsGvH5LdWVeO955UA1KT7VAgl3JpE9jxWSO8jWloBIZN3oSQBIME0
FtkAubSWaBSPcVxjeYZEPWVtRkHFc38iLUFPpA/Pdb+UfpLfbj/1ARm2q3q0mk2qTFaQmsObLJA/
S/uN6vq5UvMHilAPvdp8my7RbIko+q0zuqcwZ8pL5qE/zNOVbFuw2mQHRfXEGh9YP7LJCXf+EERS
pYNAO6RWL2OX1NdBc57LWJNnVyOxT9aINYzmF8kjVNQ15WRk5PtllfyYmrQOpBb/NmQ1nVLnh53S
kkOzLxUiD13b2M+1tilTbbh3jBzHobwaYSofTMIDfD0LN8M06ByFdCbqAThm0yVgAEbrmnqztbIc
/JhqjrNbtkAPO8orkTmARnceI5CduqKqV7sPiSe1KBflA8XDQSHxVJXNqXPlR2iW6SGrsxfbUceL
V1vQ/qiAWvVUPxQTS2ViRwLTZDSg00XDJbLObVPej3qM7JzwIuhgdQVthWzzTq1/116pntpMZ/RP
dAj+Nj7v1m4PM04Bt9DTM71wGCOuPgTWQN0hh4mTwpfb2pYx+1roVUdDHT+lQQ8sbZQXkqU2g+l9
Csq+m75xrcBJdbpxhYlroCrvFMs+aBHzbeLJ70wMn+k8mIjb8S03fTkfGZQOaWQwjxfxsXStxzn1
prUSqshK6Wj5g9Qgr/TNk5qxxGHNDrkEFHWtoauZ6OCv9VKSQrg4YPv8ri6YC5W5W1qpKh5x7Skm
tNz3ZoazfuHwtwvDzlbs/dQWqFHSePbrbMmZS4EKTdqPPrV14Nb22enVXURZdT3TaAXrWa8yYoQv
pFFKbd5lRkTxsbZZfZE6FqQsE0kNzzC69y795pIm3vzWtZA2e8DuhBJlZ4teasH66ciG/y6inomJ
WJCkAXpt7wj9I2zoVNnO4JwjocYrs1O0gOhoz1fN/luLrOnU0IpYW3mBuopPkj6R0VT7WtV+TzRC
t5VWPdtm897XBs25jmkkMg0ba/phrvr8MelbPIPmg6vRIiQ3/ZWduokCGQbeTHJBLEqTKhm96aye
lI2uyM+kg1WopeWFKF90vRa+FS0xX/Re0+mmYGLPt8JrX+o7NVSCyi2QMIE+W0PiMLduDwwnFflm
iGAVqJX8ikcaPzorPXyxA3I+TKW1UzDC12Tk1lkT1DMeoUJqv5Sh71jEtQxsxM+s3BxTxUyd10tm
nxulAeLPuKbhaqyUGo+MUOFs4l6tMFYxRQx7YZHiYJfkhAwq8B6FNUgl0xfXaCB/FOdY8R6TrKdm
nfSCAum8MZsRRk13LFJXHvo5wWpCXEYxsan0KEEw0E/g2NDBjFvCzbdC0zBaKqm+bWlx43hgFeiA
SekR7ez78BxXRX0h8JliCGz8mVX+yiLTCZ4TcOZjGFtNMCkqAozyUXdQukyli9vWaNGIODOiF09X
gY0uUVObCfdqoWgVDa0WOdYQPiVm/JSEFBFm0QIvJ86ZipLZkjhbYWB1lyCXW3yLVaGC2f5J37k9
yRpb22ftgzEuGb6t6dbYJBlM+V2CDhCEoElJaK1Z5oR8bZyghCw/LpNe3VoDie+DWR+YRZrD7bv/
7OF/9twkCKLxMjRyt9/N27xFCGzX/n/5V27/L2w0fPb2NOQoxMnK/fO/rayAmfjncc8afk2IGPKz
Pz/5p2//vKnINuSqcVvapstnuX1RgHOuoqjSKUexmPrr7/5PP6UWQW+xCLT2uQXeZ6LCNn9e7a9P
cPtTWY3XtzAU768Xvj1XtSWKLCdz0YjBY/NoZzV9Zexu0DWnNTDU3X5QLVfA7TuQ+8UavdX8Tz9A
qkFI9XKV5SYQY63vl8K55JKKvSzlNC8J47cvYVrCHsvAbC+xd8tQ909fbs95xhTTycr0VVGmMuiH
fKcvvLdhiSgjCAtzcExTqLuFD6olQWR5kT/rywmNC67Qfkkt85awCnXJHrx99y/PmaaL2UgMweyw
bjnqjVUGIK0P5pyzArRqcBRLlJq93Du6taRJqC2737jEHB7j3BZJggm4igR6U17nz5db9MWfJIzb
Dyqb2jvyM8rxZG0pS0pdJIWChTc7JUt425/nhZi87VzpOIpJqxucmh031S3/9ktebD/EWokH0TJh
2UZRQ/399hPDgcumi3Z3e8P1cqxv3/3LQ32eh600j1zRp5vsb3kHedeDL1rkW3+EW3/EXTFkdGJq
Udfb3dwc2kWudtOg3R7+9RzXHZ6BVZDt70h1O5CGvLpLWy40ZKDm9lX1VkFO56OLH9rNuM1OJC6d
X6cDSar7edusuzV+HVCrzm4c/NTa3snD67gNaM6sbHrVG4Ky5vTkkeos9+FjILJDccpdPwgfiXG5
B2i4PYEU9mEq+HSTAnno1gjpNr+WFzsxOIMeucva9Wvq+qcFLPVaOutXV9na1/mLJ4Y1Lwhn4NGi
zFF9a9BNskdu7KA4vYaPfU75AGLWAB/JB8q3ZxV8z3vDCsiLB/xtru0fquX4gLWD9AnuXYlxTT+q
ate191hI6NIcC0qWfLrxLWnOZnnlsKA97ORdZX1xeGboAVLuPeuNUK6Jrv+19EbclYj+9UPTQdbd
oMdSlS2Z2AKrxHxt5J1N/wBwktzTJWSRc+G1w3PeR5uclfp4N245JRq+WBre6SnPdghNxQ/sOGoW
DmzA2FfxWI/QO4PsNLhUwleg1tqZ7sAKLzaTAgI2PhapkJ3hD0RzRxu+4aFnbmtJ7LY/xVQIVn2x
Ma8x4tnxSBuyIIiYQnbt297ZZcP8RSdPRzAxsh3eae8i3PCsVfv1iBds3WaPI1FRDTTv7pDkW6ck
H+j2YtNFo7OVr6o3aW4ZP7LB59Wh+ir2OtnbEcaplZGv1atkXjvTxvYSjJAsNwa/nDekCUXUq+nX
uY/ulQRM95qToR1OG/4xX6uNHjDe6fcL1YhOXb6WfZC9zDNANOOKOan2wTLS3Xgoz7rmi3N8UPik
EK5W+LshP6EAdD9VQE6o3GkYBfGnepeDvRnX4jcxluU7R6eYX8IHRkVi1rCgfwwbuY2fxDrJ/Plz
1z2p2w0pid0JFkR77pfi+O+6wpSxL3wD0E/+WRbndETtkL2glGuRM2TNWX0YVgDa1urK+wmBAq4t
zpf0L/U5xsR9KZ/z+qTsf0xunGb8JfYTgAx950AH2luMGHUIQGjiihYxwq+wJ8jLQFS7svKD8TP9
GLxzgtTTjyVb2yJ23NnTr1mnm+ERSiOsar990dK92wdkXNb4XOlJv9j1vbeIWesnrQii5r4rf/Hr
fbuCTsjxMK8At0Gpc9Y19tjA/hDT5YDRr1yPnLLBf5UH9Svgh8MbtZJ3Ld1Bj2bznsMs33Ah5XJX
/ngYe5A/P2g14L0rrw3d3KUo+MPpr/Gkct+QAa7dm/WZiyuK17GzvCTdUek+lvIcv/Dh+JPcEDEn
1ukeepAU0EpgfRrYZ6BmgpSkKS0IqYQewFYFafHRVFDHPM76j4JnvB8+uJK7dq9ra085xdGZizIH
kU9XytzyJGBc3szR7Q757SgtRBX3uamfvPprML4RQeHMAeS9/w/2zmPJdWy7tr+iUB834E1DHTrQ
22S6DiItvPf4eo3N0qvz7m0opL4iKlhknjQkzDZrzTlmXm1kPGkUtqoVvzKM9lL1CYNV5xcY9g0Y
S6ruOxb3HXjaTHGVflwr7YfmnTuNJSCW3/ISj0AeSA3L3mQZbVx+VouDfZuUbYnIX+KM9EkOfuZF
yVCjE+rFXhzqJr8iyL9fkILnz8gc/IqF2IJ7j1ogkVrck/HKnnHeW20O+vLLVmYkc1abdjo77/aJ
M6yCk2wZbT/CuX1qZscwuBru+MUdDAKa4YnbhGGhr9b0UK116px6ffmhXbBOYCJBFAm2ckoZPXnG
6bDcbtstxdjNGPvGpcTfcJVt+8W4OrApEl0RRt3s1+DFkreyz56pM430++bI6fmkvvNRgJ28ST8V
hbp3bpUaheyXvCqWODertR6zJj/SpL+ZJ5xpj6EpJFKQgkG61LZchLyTYTu+gl45cgyou1HFcCf9
tVUWpr/0TuOqV2f+EyNnuOfEAenkaFntnbeg882GNe+W6Ile7WE1rpKRP87ow1A6cK+1CD6YFr21
slVcMXPo/gJa4By4d7rMnhksafGIC5UqX0Szl89guXa4N8lvYCblqpfueuNmv9J7zuQurTryY1mf
g/w0FRyPy3QDD5GfT6P3N/0mHX7QkchfHLp2wbsYlQV3Erej+PXRC5UUhl0j3CBA5g7mXxmqH39e
S13Jmud7q5h/WO9kIsyku3XB3fCK5fPdujD9cR4tlwMUfPRfPHHRGlViFsEBgGCD3iDzMBO7zIkW
M6GOF2embKV7F3CmuDa07FyoXJFIqABerKbLxBnl0uK9wjqap3s29lwOFYC2YYuPwGUpGW/ER57L
Xx9ceUwX1hzF8rbcM3/ZJ86SQybyfGImrlfESu2tS8rvYz5wX6x3tmH7gl8c9ED5FgwKmiufpIN0
V7acJP57iZ6H+RcHwbwJLyopIUwkHHGe8vn5WFz8TKHdVtynxq5YIpbPZsqF6cUwF0b+nDyrN05j
vmd69m7WAQoJskvGKNeJGLI4VtaB2c+4cJfh0fdhugbZTuX8zVV/KY1r/uLkMpXhn8Uy6vYO1wwX
C3tSfpKhkjrrilG0fn3jh1mjpFzSTrpjqPQ32bQO95x4Bp/kmWFQ2XLn0S/Z88kYA16Z3I0DotaZ
9s6nQe7AHMqRhV6Hn3zFn7Le36p6HzKhvvNAxXPE5rLwn7js083oLxHdSlzQxZLzgpmafIiPzNjV
zJObZqljExUXKz0f3oDlcoTTaqHBbxI/RVpnvSWPgsss+eVtMfnzJ9iKT+u2Whfeuf7itvYsl7MC
zZ4pe0SBhdeMcfWAOyzcsIqS9vzkCPnTvomrVF8miqtyoe81GbQb+ujjwGJBXwHW+qUWb7Pa868W
DEj6uMON+kFA4bW9CxkgY2r5Tr7xzDD6M4cg34fnaIQM5rboxWHgYlLLCFHYiJo+V32DLVTlTM4K
uBUWHd/2IF2RtsJK5RAboKsIuKb40VErCeqa76vald6ZuyQI1xMmwHTTWCRsoq0GQ3muMOKYTwXt
g0TFFKzMjcOHfWOTPkP+zNAwiEFOBW1DePHRt+7nsXzNYBVDKH8X5EmZasDcB7wVSwA14DI3zYZE
5L04+Er2WKKtwv72kqRUFlcsm4ol06rd7ZCWK3szPTFEWZQl+q9hCxzbCUURoJjTEXljOu35NX2I
rzMSLtU9iSNLb5U7hyJ/Ng5kt4BWSWiIKC4pgFl2dIal3onLwM4PBRQK/tLdr8kdtcFVrMbxzMpc
7qE+HAIuV1bEOrhDGawPgz8rV87P1T8QIkTebZD+2Oz1n5larXvEjpIL2F9q3Kdg7k4laxpxge3J
iuWP3764ZoXYacZrK10PzqI/o/qs37pxDqa5MWaK7CbGipiTdiNvsEMzmLfrSEf7tGIOROUe2Efi
KYfLYB8VeR73s85ZmNrSdV0Guaa6SvcK+I6+zF8Zr7gCBjxi1LSHVescUpZDBMkXBz1cAP11czSN
jAIMK8ggKYCRkmNiCxerlWEuY4N1NXkpyU99t+MNs+Pg2nIDnBXsd5heBdBZLWb2E7Jn6o4s0pkx
6natHKHZszZIWKewEO6ZoObaYRhx+i3Sff011L+Ah03pQncPCR56cWOrPinv5YKb0nI9KHak31Q7
FAE2S2MGZJyXmE7I8F4k8nAuqUhj51lbnw6RT7UevJUqQK8PHzw0W5nQuSUR2Njn2OUHfbaoRAVc
p2rHobA36TskwMHa6saCuI+gnQXNHMhvgs79FF6kJWvLpcHFtWZhS3Rtt2uqhM3TXmZBoh3qt4bb
HeK5TaTVrLmaa1oWCR5FTPuz4ohj/4tbLicQlMkKsTthh1j0ZkC3wPA3LOQcnIobKl8DmBrqTSP1
eFATVIe+ml+mKWtHWDz2I4kgphknN9DdJj7k0cKX1okyTw/9geIjzc76IofziThWb1Zu6bTQPQlW
MgVEli6pNCe5Qe7QLy1RcldLk5ZYT7nW3AAFantoi0NFo/Zoa2f5rZTEJTRwK5Mb1X7bTjA7lxIs
hVUKsZ0vBGfQQln73NPpNrC6v2KJw5c3aAepBBe/Hdl5P+f9zDiO2QrbrM7ID/J5eB0MrNXNvF7I
LR7XH3SQs/GtNeZK4UYY0vgXukcEXWQrGap3e2mCE2ISGup8FNxPRbb2WT2bCytfmvIKkdTT1ZnX
q+D4WJio7NrAhUGRR7BzdQw3/fHv45kJj9RWO9zpMhT7pxxJT+yvO+oCzLopSuM220cayxAX1tm3
T5H+2gJ93mVMg2DuoIM7EJufvDWbbrz2baDli9xMtnJkQR9repo9F+NaUxjWFxHe6IY7CTRYXb5b
jD/lO9FOnGt2TgEMQ9awM4fg4qt3QY2lfaNGS5+9d11iyCD+AZzKDaldNjOuTuvPik+0+l22KUq3
pxkJoHKmEfPlHJR3b+9cm1KZ5+SpcFl26whTuvbOada7Teja6t5rGF8G8kNnXAoA5FmqSuSbrEtr
bzTHikZ7tRu7S2iQ0/o0Ja8ks+fB6AbBm8YboKI7gwKT6iU2LUQHewW0zSn5mrRFe8ne+vcyYSsv
yMeMkjv8p4twPy6Asjjbes+sDIC5a2bVJ/8PTslJvTdnGjEYm8FVUIw2uxOkWmQPnr6AyTUwXkRL
6ZCqcLqXJZU2hAcfjBjE5EUEDEECokRbo0leAgTaQxZwx61Q8qF5994JP94b+4DRDVS5rzASojRk
efBhuwd/PT2ByMEy5QQZsXy3odvg8fHNd9QLOMwh0GzRP7JWZr83n4IPbEhnmQLhotjoc/LjV8qK
MZPJfFk++/bCPph3iixLldKwfNANdhhbSMPgqQCm4Muj007hjj6qs0LjWrC/WgcrhTUKNBNpViU4
AwTYe+ezoHdO0m43phvaGObF38GGvqvtuoRJ5eKHMijMnRhN9bf4MOxgb2hrYD/aGhv61UGxFewD
hjNcPjNycU7Kgoo3o0LMtw37PKPX+QHfl6yEbF69Zhs4JREMqNKVRfyCK7Rz28LV9+0GLWF5vnlH
wBZ76yRRUphZp3yZ7+RxNtzQG0vLgFWouk9/B7Z3ALcXw1O4xByIKWF6Nd/89/aONE8OtjCP8Yiv
GX0OnCwwacD0YHCXgvZXvChXWPw57LNjru5ye1mBbyPDBSQhvDTAVAjrwxWtrZ5IcITAPostNz/A
WBFjIrZzxvxjAcF3Yy3r1+iFURTiHVGLLv6CRtuEEeP3LgdDbAl4eVu+F+GTGS64i5VrqZ/HQuQo
TPrGVn5ZddnVmjWCXOHZwqDO5p/8O6qh8uyNrRPTHysEqRObmDRH9FFBZ6AlLP6fAzOUWBQtor29
xBKz9EHebKDcxIyZu2CYJdRVeC/+JgUmb2OJg7czb/f9q4UEgTWt/ZLuQd0bNhbt0a1e0Cjk8OwS
hOAkAhTSjmYWuypaOrTabIRBBFHO2otuL8aDiqmXxgySU3MmQ4doNlm7VgfhoO8V7tboznKTHfr4
GuOCH5cs9Yul5ZBCcaHUL28ysWdHSbIM+SOAGqUV1QzpMK4+uApUiJPMAi5tmzF6B5KUzPFDHYN1
/03rj10TvD6LvsnMvycde08LyhpZD0gsZuFza4EnWeuHHKabGL39OyA/xqvV8Br/hi8taXyznPL7
QvkyqJ4snDVJHB5YhRFk8D4e34F1gdvQUEwwjgNp5uNARb34sL9njHGoC1hx7JUSVD2kmJla7ykH
qJRRgmU5Sza0mdAHUT5AAcQKgVEeRQcMz+i1uIFWql3o28ba3rDIv00loC5oGcKXsvKKj/wCRxFT
vBnvBGJsWjjH4AR+TMnWyYvNXNWjVsUoOfO+o0xZxpvUbve1ZmhzDmMGSW4bvqFIpFKkid1L8Nwp
bosnHZLxFZMR5I7RKd+KZ0qqX010YaUlual+bpuFrx8dgp9rSsLQIfJpzdARb51u5oGK6zb9UXmx
4dvNCFxgew/FjwPa3ZoX8y1gFKUlDmYdNy0QpWHtR+e4Rb0G2J6d+w9HgF3gb3pU8x8Djluj77Xr
wHribgEY7w7xh8q+l7wLLhFUvJDB07lXLWkS5LSXX4rP4jP/cg7GtmJnT13jhFwAtYBW3hJu6Bas
5WxYslT5iTCMAEQOz0AEd1wd4Rrpt+0ap6G4+NQXts1WVn69fUPgRvFSLMWq7OQ9Zdrab4B0Cwyg
MiCj937KGkKQKQYDpqQEHKd6t8Nm9tPMCIGZ1j4I3NRaqtZSWhL4wRZdnBa2jG732cDOhzoIZ2Yd
0HTbDetmPaBFmIvjSHIG3H2WtwfnCNANuGt+jK1XEEb2Cl4dCtMZ4o3b1Tn67/SrAjIE5Df5Ro3t
+YMGkClG2+fghSUU+mFwcnNSNUrCPrDVguODAsew3wGexWVKXfykMZLHM4fiJ7kAKvt4qFTGy/Ct
Uvh916753duAFbNewu3wxJX4U0bnDhVuGT3r/ta6PukSn+2rnJNPMrMEzh1CgnSMt5gGmZG5FLwz
UG6Akm4Hu1EQMpEszk5xsIYorcqvwPzmZLTiHgVfrV6a3lvH/aZxnqxc2jeSf/4rU/yR/PN4+ley
eDWyhpQBRJPbrsFBA9bfi07T2EoWAq+O1kdP3vfja04Z7gheZqISLaxHIDYSCQoyakVJMpp6gN5/
/0sqnv15qfv4XyP5qZEzWDGiO/f4+cfD41sbHVsFo74RoLYsGQf++edjtVI2fr8NZRz5jYidejz4
4uXja14hMq0C2/hw0AwtTbbDwk/851v/5Scf/2CICKg/35JXoHeTuL4Zho34rwqWNGrXGBJL0vx4
8B+5WY+nBg17Zfl4aj9iqSzMx1DfQKb+/e3d32/zz9ccXwRs/Xn9+J40qcB8j/7qX77+5+Vfz4I0
gCEhfuuff4n1QEMhw9T05x9sreGPPF7nPesypSicxeNH/r8///jYKEIByImIsJisMFvlnk4Lp1ui
jKL4JWq4IlqsK7CQV8SsRl25NgwrWNHZl11VI6k1pecVRtSuJu1JeYSW9bcakFcrwsxiTd9IuHgW
aLpnFRTXpmFqN0lAC30J725D3BTJaFbjjhk6ykamjCaB5Wmh3GtVP9doWTgStPBABK2NElmbaHkz
HGKgncLIdrtUUagYd/qqwzAkV8gKYs9y1pqBTDaIXxIR7GbW+ABJeutJfCseWp+4A96iD3fNUYSX
IbrhmtylHsszmeA48uMiBYymAwSctSUA7ih99X3WKVQ5ejZvhu1spBrYTg5bM+gToPYVOXDk1WEM
WekKYDyNJLvpg5zrrdUCOjAiaaun1b0IpQ+Z/LvMADXuf/YdgcFaxr6ZAYe0vOkRmxfjD5NyovRM
MvWsFt27OVHUIW1vELF7A/l7SM0wn1QFMJoYdSQ7ALqvzCJQ8XwfsV6hU9DB6S4dguTYk/A3NgOW
vUL9RklykH2LdE4krCqpgEP8pShbv0++MhEZiJuJRYCIEUzb3yCzP2kjZ7tWJmgwF5GDgcgelNYT
uXIUodhONyoy3SZ7sUgrVBoFpsa4RUyySVP6LJO3Jz34it/+PGLBDkk9hJBCICEdoQrqNamIKYlE
VW+yFmO49ypUjbp6bx23s59MEaqY4xhrDRKPTHvnU/Mke5HD9Fkj+lPIZFTU6FNntZUMzjCbFADM
+rwvqHqkHDONVMciasHWE/M4TDqrPeZ4QIwiBnIkD7IRwZBSRURkMBGQ0pDaOor4SEcESRbDpRTB
kpNImCRpEujLa1pU1EGdlmoqaZQWqZSKjx8uaKVdT17loOcZzn/LHUSUpQFo3ibbctJZWGIbG/Fs
RN95OtdVS174aX8vbGbXsTEEPaceNl1MzBF6IJiAIPClijA/OSmOYS2/TQUkuVK1pUWnsZ9M1eeh
VfJNnU7veBUZUlQFrUxN0q8Fch1t4Bt7fbpPUPXI97RC8O4OiZ9cSUtFaZ49kkAbEkE9utKTiAid
5OE+DN2uIzu0MoHM2l3qk7t2GC3/ZgXZNlU0SMcO5Q+tV6/DcyXiSBMRTBrRyyzUBqZaqN81EV5a
GupH+SVrzm8Zp2Sb5hyuoeyYZMedaijeqi/55c44MnkRotkYMBWkkrzUwNgqmPEn2Vuh8PWOiF93
DgGryiNplc1DUph31OQVQkzUt2PpH6bO+DAz5AtDzjqajtiUOiUMHihG1ph/R5ARRk9rT9jIbAIn
joifT0oZs/6ocAbrvvfraX2079tXQ2GYI3l3aySmuVQ0utvBqIBTqhx41ulvhcOwcXpmcdu+VCKO
FjanTDqtTkotamfyrXyRJ+aBaI3IsjWxvIYtu4tU7QE4o+ilY02zI7HB1hbPiZJC6TSmYyFJz4EI
yy1pm4emA9ZToiJDni6h7fQqQTe2bfQ+9spLFyD/UqvGd2WJHXMYGJgTSOhtYjADngiIqAGv2woQ
Z6AwGqm+aUC8b0jOb/7TVcW319DnMWhApltNRAKXekgqiQX7g7Tg1oShoIoAYUtECecRHRcRLuyQ
MpyLuGFDBA9LjD0QXHBCIpc8B6QTG0V9L7P+yDE/TpW6LlnQDm1E11SSX3ybolfsPHn4q1KRe1wU
51AHmiVlTAyVNckzLw1/9eGm5QNMdc3EHJEHZ1XXYqTBCRV5GYSjI5gFKEznktGh6DKJDNZjrHhd
8iXlNpj6qfnVTcpbpchvJsc5Fq6tRgs+7WqKNkiDh51F6vPI+J2IGOgixt3PmDRaza1uw98Gx+dZ
ARBWTT5qdd3B7i1mQWQP+Sq1iZoOE3Klo7p8jUUMdU0etXbWqISQPzrz0x9DRFZ/mzrtgjJ4S5pP
EyrTXJeBAOSjDAMP7ydC/a2aXiSvIrukrI+oq4WqlIK6kkOmU72KaAbCBrwmfZaC9tPAowzzTrS6
RK1OJwEtTRJiLgjiBpxwD0U0t0RvEtmnSiQubBT6nmR1L3ryqxJoWIMFc0XEfGfwCnoR/F00FEFs
tL0DmeCaCAdHigvu2OshfznjLNRJPxBR4tmg1miqjRe5klmxi8DxQkSPm1X8JE/qV455Nq/bLaCI
QUSVFwarJxFebin4uCIRaK6RbD427D4DEXaei9jzTgSgZ7qIQid9UNtKLUHBHu0mmTaD75ErXpCh
DnzGO/iUHAlvTxeWNn45CdUpuaZklJLBLnUU9GP7mLa5twi61uHd0ifJRHQ7KjEK7QXhczVxSp0O
Rc2sKQHY6lb2MG0q4TAsQg+TbKWQtIFOcFm3xZcSm+v/s5T9zyxljm39t5YyIIf/7Cd7/MB/+ckc
+R+KYVkKljDNMv72kjnmP0xdNRVTtRTHUk3D/Pd/+39eMu0fhmwqtqVrtiOsZH+8ZLr8D+A1Djwr
fGk62Abzf+MlUzC24RXLk9HPs833f/y7ITvkuiP0VTXdkZGTato/e8nGtGm6zArtbanFL0zWCESw
M9WZNG9Lh8gzD2WsOtLRlChWhKhgg8KgNj2qH4AEw6Uk8CaAgnBeADwp7PdAAFC0RVTH4T3E1s7C
+RdxW7geBTHFopsDQEWHpNIKpIol4CpkMgP1s7VdIVf7sGOUb/u7V8nUKDJCF7CmPamyrF1GCw1N
zZhX9Nk29MMQFa/U4w3yuHd6+6YX0JGqBkNKjBzCr+y9X1HvEIgYQ8BiNCGcNzy9WfmVtpRyC/Kn
An4qi0EmJon5EjiRfMpVYsgSDQRi5E9Hw1IWkcn+1St07VJm5o9lwo+qg+4nNBrqx5WxD51m2Ojw
bpjy/ZWV1DR/PWTYeq5JO10f123fvPWhBmIfBEGH9H5u9KBDM2W4x+ztC00/qHqbfmqOuSPvdu3n
03gZvEzeKG2zwb9fMljGxKXkauR64D1BZcgrv6PzWUH3sQXmJ0ETzyhx6qGBhno0L50hXHS08bTR
CHdVYUF8gdyH+2ycdkDy1nqyGRsCZB6AIWPtCOAQFA06gSCI7GD8NAWUaBR4IkuAinCFH3WBLhpg
GA2wjHSYRqMatjilUOwnAUU3z/guBQCpFigkT0CR+gceqaMiNwpkErlSjUAotQKmpEzXVsCVakKx
BNFIMezITUJrB+RRVSHiOAMEZwu9JxsA/VfTWAF7fbPLpGofDZKzZ9W3Mp/jhlijyRkOyYBUYkqC
T8xz3aJS5a0u0FDwcY66kcOEMMJhHeY/aHBobvlMGTFtJVeO2rfMAjYVCuxUB39KyTyDDFtAPzC4
KLUDo460KkNWJ5xeBjFuIZu/roNwlWPRt3TmRNn3vhVAaWtN+AViAcOKBRarEYCsQrIuhkBmdaLa
bwiMlm127zichnWiN4fYn3J2RHg/8r7ZYIDeGJbv7CY6gCQx2XnuveTjCVCTfzGjtUZrSwnwTMRc
YG6pEItW2K+GpE27sbLZOEO6Aa17qQQWrGPbtI+UX70iKyKQWm9pZGy7K8mj5ZnRIbfga5hKz46M
9Q7lZ3mX6gUpcU4FTbSh6omdaa7Hps66KjUph39JQw3Wvkvf/LHpWT2SrylKJls6I6pjYfxQPYgx
BZX8sPS46ka6MSnUsUbpWe5Ip15g1FJ4arbQjwYypUh50XYY5hMd8JpCTo9tmv06c8yVydYP5yoG
UN2mda/4gC9i1F3NWBtroylXg4Ugz+wAvbUE5IV94iPyiF+bREc63bEsAQ83voc0UMHcUdFis171
DFzKOMJBLuWZSlvNqJk+S4+rBtywMhnhuo/QJwQpjQpVJSUvry+JOv3qHvB50GF+SHEext8iNOQf
24TQQ347EbuYz7yxXA9R+sX7Jmo4tjZFDqIiQ8VLADDoFSvP6S8SFAduiLDEOoBj9DZQZY+9WlrW
Key8bgLwLgf3lEF7Zo4N3daEVmTS4Bmraoqb1yqnpzV5kK0Nc4iP0tUnxdTKsnCjFslJr3uwAIb5
1QXBNE8g9C09syQwRVDdxrhVN/AmgXEmED7NiFRfTDNOEpM/hjkza5AnicJ+bwpEsX4yHei4EZSq
OZZNElO8GCgFSfVOCbWmSV+LqYpXTFTlPI1CNhB4D/SSdBkVcUmST3Afxm/Dh+06xLgtwYqtUtzI
i9Gs3s2B60cf+JRlg8AJC+lL+gNbL3HjrJo2FTJK/AUAVfNx74TwM9ow+8oHwOWo4o846+lWK420
kDva66hEwoC3nHc9DcQqx5+VqrRRVINwI+lnYpG9CoegJNZGRhHT/wARgEU2OFAYQ81/Zs5dgek6
T5WDjLNRRFzbuI+igDEpSz/BZtwl2dspPR4Wn5Qr01cRN0jdSzm06AlgIioR4dGVIjLSaKIktX8D
FnEtu8xYTQNMZU034mXXlvQTgo5uJhavEfogDhF6LVYtqyfUpd3zqNneto0ojdSqNSz60UQvVwCX
8mo9PcoWqZ2aCphHr2uQuBY2kFyfzl5cNWTvlHvFI6JkMOhfQEsYzyCW8OKN0HpCmlkNjnXMyZaz
tXVaB+BmGqr2MBpUB42+VcKsBRyiuoFKpg1JibCcNlTy0oXs2BRra1RgWSDMvHXUbDvqt2bHjg/H
Y7noTDqfBead0OuZE+yBFA0pudujncylrgQgg6LL9utgabF5ntXj0C1aGUW0qUK+aiaOWzUpwmea
J0eYCgy+XrPqzeoQtsU+NX19p1Uodny6JiaQzYUx5NGJUHiEWtpxKpx+qwJHwRpP3ztMqZyE686z
kKpLjQKDnDIIM3u5HcAJ6wV9M1YtuHOwjw2oeZmRBVAoDy6hbKFE0LNFLAHvtpp0TaG4JxmG3ZJd
WY6rtGgDEglAekZ9BXNgszECJuAQ9wFEMC4Em/1xoNqHttDVdXWTQipMgabRvQ79J88KQBfDIXJN
r+jmfSAyFVradJROEsNU9oZXUkqKIuMAXonwuWJVFtKwBxUJiKgzNm2cG0uzx97Du0xPdcgywCGc
V6Jk7yfSzQ4Df0NwOgYFycQz1k7JHsuvS3XBxx+G97ccSjSFohD+MDNgoYraW4P8wfILde1PljIh
cK1QCvtA8L3CBF0dNBOOIBi4bWV/q81I4UbdPHi4f8C3ujAiWHgHLXnIlknd3QbkUFu7xeJYwnPk
KiMGsFBNsmQBXyEnUJutWWjvUUxtNsooY2oFgRUMYmuZUrUht+P28TAlrUKWg/MRpz3iWKP7kiZP
AIWFF0ROxdlOSJuHC5dvU2Nq10JWYw44wfTAR80aOjR12jjDWQbnq6lt+hhQ8DRUrxbzQGywH5bE
/tuXxiUWmc+GNTiBaAhhHm9yoJjI7Wg289yDfj+0BpvELqahXd+r1KT4Wcuocqq7FwtOZZuUW9uw
i62CHi3KR2rR4pVf2HtcfTQsNS7EMWzL7eOZigTur2ePl4+HFOC8VoRUnpW+2j4e6r+fjaombZBk
VZ0XIp7CVJI7V82TYXx5XrzpGE8y4C40EWNQzRFq2dzA69awfl0penF+vN0e6ZkboCN5cJMfOObH
g9bjl5r9eW36gYXqwHwZxgkfjmhkdIWfZGtP3PZDWCFPYy/D3Fp1G8qglVsLO5DeVXzt8bTWObwx
MEj4eZhnZOVF6RS0/8J0Q6FbQuAoniYGCZzlBDj/cVpjYcCxjRab01+Pjy8oen6eTPScwJzffAHL
5vrM/8JmP14+HjQHdPbD1KTL6cIEvYKInIaOiqNxq3VYuwzx8HhZjfGPjJV7+edLcYExRHda1lmC
3vw4FsbjsDyOVa0aewMyzUp9yqpm2gZGpW+9iX62PUXEQIRqsHs81OJZbf+WLdD3oCdOLpZREsU+
e5Q8K8lNIF7OZrGzfvC1/zw4grktQzlexc50T6VC2hZBIG2TXlxzIfdnSdV0kloE4uIBFGm1lM36
J5GnXp5PfTm5Ab6dh3vIE2zox8PDPfTXs0zHvUvZQ18OUvP2gF0/HiwlY7i0ibRk4cjYR9GBUR31
UVTySc2wPXpV5btgy6jLU6C9OlY/rh7/2ImbXStRmTflQBbNg6XdCleYnGOw/WNOqoRX6eFQUkab
vuzjddf4z6Hd+6vHSXmci8eJ6gTQ28ysW62B3yNtLMBeiG/LChVYxAJV/S/Xb92DNihgn9BGxy75
+BaLOhHL5o3aljRDHxfywKiBknMsCVxgQWA/Dgjz+H8dqsdRwjrfIZSL2mDDduKvQ/D4lI/Pq4P6
2/755AzbhDZWwSaFElZ0Feg6WfvOE5tC8ZCh7GuUi8KO2NIBXxpqJVjndMnlSX+rBUtK7bDjNuTz
jvldytoQGi2APHWakNXZzQ/kJttG0jok/fhaAXlbJraPnCBL6HYRQbuAjBof/jwMQkdoKeGuRtTn
6EBozYlyJ7IU2SLZTw2NaxdQaURCWUrlUfW9c2Wyd5MCJnq93fqRAqJANTd6rV/zJr/hB2bGpNOu
TyqkERbvSooW3skOQ3eIsuxLsZRn2SfWMpEon/V9+JLKz1GARiKxi1e/y15VyyOGXOMWUNLoWAVZ
AuFhuMioyfKSwNYBVQlMC9oE+PTNTgNVwc6zYvWO4bletVZDS2ui2eQn7br3RpY+VvcUFWqxA0p5
aLTeXvtJcC+V0cIxQdyHHoucytCCcMv86sugjW0rcxUN9sY4gGiynyIwgMTlhDv7U6JOsBxT8sBb
u78aLRzr0e62IPoPSfU1qCRyXIuErr4XSOhd03gfGMMnGxJq15J0lFp65qqeRnir2a3bFCbjNKVD
6EHG8yuJM1YR2mqcsuQ82vE3xWiCEceAATTxP+qWxYo0UuiX23hvG4M9H6xubUTF1a42sCDcUiVk
ULEJtDby5hxbMOKCAcOqniZk7qWHNgdlItCf8vDsWbTtGt88jCwymqrillDoi9JqCFgzL6yiuNtw
ARUNpyJd52pux9gPmhybu2hof9RG91Sb9nvHQZgCFAdtT0SEYxq3Kom3dipfy6RBWDdqy6KavmKV
PXUXkYYd9fVFJ2M0MhHWAofEopEgrRm0BT7f++h5qNocovtS46eqtGrRagDS1IDckro9gyZeBjkd
pmHXQEHkhv+tRdaZ0zjBAoxFrA7GvoxgFRjkjLWBPlfKkKAAA7lDIdfXtCDEAE1uRF2U0t/npMZX
MAtQyWLzkIxoLO0421M4X8M63jbpuItpaMUdcUCdPnxlrXLEqHqfKusWK86bY7benFb9fMonYyNr
6FdhRZ+TArGsTCcy7vsZa1K3MtvXPE+vvMuZ0lF09hW6uRnKFAD9yWrQMjhz9OyolAgxlqDrh9NC
4jT46N4TnYVjvJTJ/CIkXutMC9U4EnIdAbWhoxHXUuccDvXrNHp4Hjxk1VDGKj/wyDBF9K+aKIFs
m/ztivCRZogRmIdl6EKdeyM9gl65kjMVYB3qf6y8tlaeTVMiKLsPGa1eJUvt0lBpNzYTw4HZEg5v
Jc25rW3wSQIBIoQIPmtlKQl3ZqY81XZG1g+meAAJ6SJSK7CYFd0zjlrJOpnuYtr1O0ho44JmyXqE
AYofuRnoi8qlaxOX0UbZb1Ia4bwzi1dbJwao6Jxlrig/DRpG6Crg3FliQYL0alwyTjJvC+w0fody
Sg/QZYTXMQ7gpKcdXarO1WK86EVKrLMcm7R7LAnUeSntZdXfBzJZk34vR2cs1ojsK82tDbS1QQUK
mH4d1XhUlwkkQkr8v6wsULq3XTnnHrVUX9kO6TO9sAv74mmv6DiNnJSVtdn+aq2D0Yvkbn7lx2BU
sjtV8htBEzmWUX3XWnT7QWAQdwr2oNW+9aSyllM0DSS/9GTbI8XVMdhoNsY4EKQe4BQ6v6SRReUM
QjxsK5m2iOVld2CW5zqjGpvG9K3lRle2LGCfmTUQ1XkUAsdsDwuIrRrZCsSaXtETfJqyhkcS8Qtc
Isk8NqSjy47IwpRo4IcpprKmW3dxh8YvoCzQkH7k/Sd7Z7IcObJt11+RaY4rwB2tTNIg+gj2TJLZ
TGAki0QPR+fovl7L49m7dfVkJpPmGhSKjEwmowEcx8/Ze684/CbrB62473hbgrwgwAUZSBbPYZTZ
/OrpWN+yrO2ymU/TS7pv2h7LoTNEFrdoTnYc/2hZgy511H6n5cS8Kub2WXVfKV0UjI/fYb6onVXf
hjYRr4lbPpFbA1l39LH4VDbwNfjnLQmGLg0EFrJDdbV6D7/0GH5xS4dmPzMZxGV9cSrgx/lfhecv
+4kM3Ft/4t6YU5NpV5LuGPZ0rw55DyCj5JbGhdT7+IdnGl7AS8l1QYs3WsmlgoEURo/OqAnPsFhl
qGrx5tiTYBkk979drY9Adx7GyBBFkYl06bLnrvCqe7+GI+FXPpNGPQVbfpNTBo8lG+vtEDYEtbgT
XG533+k7Fc9gudw/3RzU1Jl6OqrKO9nrFzHHkIad6BAp8m8kcoBtyFNTA4I7Qf+cqZK+tCr9reyW
cB+E2S0+95HwfrmSph17hEUnVbbuCdXEqpwBWXPlA+n/0ExbRGYFIl9lO2RxCP+5zxFRT2GRn1rv
JGU73Vo+rKnIu7PYhe18F4lk7b7UBeGMdV4ENEtZ0BI9PsYoO3QH8TuLSYOv5vslGd07yVkNNeG4
5tNy68rJ4/Yl9AHoKBKg3UxIWsYqsbV8RJROycB8VcnPzNtXQ4/5RCORa/TG9ZznhFMfIggB6wcv
mD4LWbwofdeT97IZmSTsSp1G21EL9kwR2TgV5LHMJwIfwyuDr+xxGY+kNdsX2mS4AG28Z+QLYMft
/KeMIMu0AuZYuj8L+tsbmACkJZhDMELzKWqMPnXzQszdC2NGZuybYEDgD2tk22iQZ/SCMxiW8X7J
Cm7+yXc1x81NPLn2MYjFiDfEN4vhTDx/ecdtblukOrpnzggTa65/5ONHNtzEovX2AyUREs3Yg8Ml
XzsyZYMGlckQFO9RjPCTWUR3Wsrx9+rMH9RNeycp/9gYJiaEZ09xrnZypG7psidZ8nz6YPprTqGZ
JOSWV6GLrtAIJ9x3z1uQDxI/w0b5vNpsr7Kh/CLW7Vm1yASHHhqxzD8a4X6sdDzA9BF2O7tsNQ2g
LQytO5GNOVJOwlRmjcCdz4RluEDqRrLopbO0z8eZuqgG1XZCUrChZfosSQ/Zoqrae5XcD050jn0C
UQRQFsDRppU0VW+dI9ReB31DM1OefVmBovf0zTKTQJj67kPgGHB8mFsbVUXkHGcKU0xJHmCBuobd
wLAJRqI85q5ob1M/AgFWQQUO0v6Qee/1ONY72/5smwGyJZ9j1aTioH1sXI0dvU9NjWgFU4rBrxHb
xiWO/t00zLWz3Abt/bTStIg69VKRWs/+aiFZwJE9Hq/SBl2dNMPl+r3dJgOtJnZdbyXprZfu2keo
DAfn+v3fh6xJWS48VnqrDi7zgkckdcCUKBr/u8X8C5bNL8iue7aQ8w3n16Uzv6ie6ydmIvOBgoff
YB76+zAi78KkR4ixMr80nz3whaMLfccm92etfoe0MghniIj8C4g4nRc9XuqhZkZdh6u3zbOR+4oy
0TBDgghRM3W4TObAE7hFdASc0Txu+79z4S7nrPKni9TzRCeHQnBdPGc3Jaq7MPLXDNyYjFy/DfyB
qDXVIAQ2rY3MNDlSu62aE2LGTQJy6cy4CxdNvWL9NA0RhIlswq9pI/88lIMNyUKsWJPMxt41O/k5
ls8AjKjUsvLFm0R38OZ4ulwPxMrPlxWhZw566hSbjXMO1IrWFofrV38/puzpkVhYxmYB7oza7MCT
eEGA4aO9+rfv/36w7oiK8Ep0ePnER0vsfFf4zcny2Bytc5Nyd48ZFnVeTkZvNwyX0rSz2jpEudDm
mB9gBKD1YroFUaDBnBOABzH0rutXrvn2+pX5GyihhpOM8EL0g9uRovIYysD4vbTh5cI8utjC4SX6
nbulYBOXyhfi0pivxrxNzgGTz7EPSdMuJhfk0ER2WQCO6/pYnrByXr9yEKNtbA3ir6/1lyPlvK+9
lmrCSjEGxyPpP+3H9Zvrwy6hceeCTwyZK15Hc+j++dV/+JaCtwfxgevr+vwsNUtO2Z3T84Jtgx67
Hq4PL8MQn2f1pPsVAwTbhALTeX7vuCnfErAoSPziUFAkEFwjHZQYPEd3WZ2Lbw7Xb68Hvx3wa3TP
RcOdmJxDfQHXdP39//IkzJvkh16AMc08j+ufEPNI6AQlczoVoCHCF7ftcPMszVanTcKea6Na+2eV
sFlZA8SnWUoYQ06QnLcEuBZmUpJxRciuce/RZ6HOU7S0rZFudh8Pt44gLW0O8/diLj+ogUDHLRMh
VXAAHJWhZK9f1cBZUpDXlyoyK9bC1kx6tE3sKm/XXBOBGC8GTsfwcMz6au/QqDjIxb0Z2NEMc+0d
i5F/rgOb+01sPvvN4xpDjBJdAtNw0/HIucucV+WMX1bJK/DHEIJnjvR7QTvPpJQzdwwuiQkgC0YS
Qy1cOK2PUP7/i0b+r0Qj6Dbs/5No5OarHvRnsfwvwpF/+6F/DyJ2/hEFESdLZHQe4m/pSBj9wwtE
QBEugRq4nnT+KR2R0T8cV0RES9rS94VjR3/HEPv/cMkflhH5xI5vO/9v0hFJQPK/CkfcUNhoV0IP
AQnLoxC82H8NIZa+TCle4+QyzdBezSlWtA1RGz65xKqJ7+IoubAt7y5l4L5UDSEsa1inJ3t+yixC
Xa0JiO5A7zjqKNptSASQgNSMHYheI9MN5BOycndDQ3OmZNKaFvmPwhq8PU0i0mX8YVfGEHOmKIvP
Uzt9deKQOXpFp/Nf/sd/+5z/a/KlHv9NB/Ofal2RfFQP/X//zwL92v/2OnmnPKK9GEu4jv0fw5ZJ
hl28QoT+OWY8ZZxTBJsXFTJ6tPaxaRciVeZGGkGciUyjNXF4LFGhyzit343FWp5qx36rY3lZPbs5
orituMxzUia7aJP68Z7mnb7oyHn1h6DfAsP4UVv2h0sS7OP1QKSfv/Gj2d7HEbmb5BLMYjpnUC7K
oGm3Q53Xe4IPK3VY1mK6sUp1XugKn9g+tPADGHXZsSADqEcDM2fueyHp23fFEjG27F6uy71vbgDR
wBiiImDrn2t8P0w26mYVnFfr6e+Ho6AzutSEgmqQuz7CwURaJL1fc0izAUukE1EImzHI9TCaekDG
8dOcKQecxMCgGOJZflCx/K1OTSC+RoXDaXFpoF3vpQlWe2Vn0T43N9VU857VEXxvokXtS2OB9ap9
qmxV1DU5fqFHfcLGKPHK9dNxq4Xi9aks5uKyTml4yKry2S/H+NKoiiwXXzZ7r1Dc8M2362BH/3K4
PmY1AcO1JTg1VZ0eM9k/zuZv9Zx+Zp+NWy3FlVVSY6pS0n4V+JEDh7+8UcWSkNxCHobG7Ncyr7tc
v1pWblz9T2aK42FwcB75HtPNpIa0XbanJoHhCa8zHS9xRD0CNGfYTRajdEAW/taVa4SGsn0XBWOw
a/15rUQX6TzZAw+tMLEr7py3kR90G5GOBOebQ+Mz9ZGJym5GCxWQVj0VZaPfrg9dD0ky84fVahFd
Jp9W2/Q1SygTl+uhCb8d07ova6bkifunKRA7KvbaHicV0uIAzQzm0RQNABZYDwh2QqgURN9MRno/
tvKmU53JMVMwBMWf0P9t09Hdz/RksD/8e/3bZKjWkbK8KYtmJJll+XloXO7nGbEkTc0Ua6UsHm8m
M39KAjanajTDrT56i/y8OsR1DsuBvc9Qrf6ZyTRJoUviw+bJXpK8k9jJSnaNj4iNMpxgxV2pq+zY
RsmOTIXwJCIPFBRzsCCn32KVM/sCO+JXU09GBNcOy9EaytvStjos8eTpWB0Stzr+o13tHNY4RGOK
swguEiWxNKO82aa0dlp8wyRQP13LWIBCNGstf9776ic/H5yvhc7qAxPqPD0DSi/xey1IqFO6G3nE
JVqN+IFthQFBtIdQE5jgRqQX+/1N0apsJ5rhrcuGd+TyFhPJ07yGQGpAxNY6GG/0lJa4G9ofSbOM
N0z4mSU3B2uqX9tqDckVR0Z6rTXJQN65Vbj3kina+GXzW06pPAjmcUHr9YS7pIT3WRKPFm8RZ3GE
UcZhxXPa+o2mWHWYi3I9j8mnwoFwac2hxNc92cu58NZmG5Wq314XSm6Y7cmtRnxGZFyuc/XUBzrY
VezuNq5LUlhVv3RljzYgpek5KKAVBZi07TDPHuEezE0l6harl8tFgTE6R8lrasi2UK5u/KH4jhJM
/AtphEUMbkOMXznAu2lN8kMo8lumpyktzOhXGrjbGuLcgbT1N3Y96pxODbuaGBlxGIAN99L4EmYW
yvTcJwxfYtxkeHRJW0vQ0CtepoR8iFa+1qK8rEtoHQfd3ivdmi5s/LUEP9yk/oPkud03pKGZ03wp
mW5mXX/0CYGsbdvft2UCsDAi1QqSJrshMz/uO/+X5a88Swx3eeAOnA+a/IIe/blOGXRhghE0ew9J
L97izOpOrBPPgXzrHSrtsQQKBemSUm8tn8cCrY0gHWcV+El5MvuGTed+AEq1sRC1QeE40WKw4ZLb
wW5ttXfvIAtzMSChgbLVbiHXiw9n8sBmZmxbtoRp70tLgtKNVpoQC7r4oBvOLjrOm1o+l7M772rf
vqtS+dtFg0X3jpTlL38h2iC0yNzvc+pVclAjp/bufAI6lkq36M6JNC7CEa8rPyGXIbh3JNRvmaG1
i4t1paQl31+Br8E+1RxQzaDpLAQu8CX6mHMFcqiIn9ak02jwCPWNvPEBAgoxxMW5RWJ/yP1y75lJ
IPDe+oQu6dSRHDU0yymv8A87UYxfvCx2Kmt/CifFYhuRAC5J4+syypd07D6CjkANmUiyD2aLEBcr
H/bAQ1b2s77J8kbdMS37ELKPkcc4JxWvd3NHBwmqT7cjyK6XI238pp/3qxWxHq2IZofMTELIbisj
OGyRxvS1EjqsFus1QPG0WWvLevJ78+e5f68qcRHNug3JaLP8zzhO+H+DDLEX6P98/r4zNAmlfLac
Api6ujASDE/024CwBo1Kj6SB+ndmU5kBUedi3vhKQqQJ48fJF+0Pvynv3IDIe/rtSFjcbt9JEoNY
yg5yUA+z8KvXGmmnKH76EbvlwmfPlQmYg2PXPa6KLGxVXNJ1tNHm42NB/zcFpEOts36y7a48Whqe
qB7/eIP3lpWMrbA1BDjyOC0dt0DFNTiI7qMVHgPJhpme9mrg4wchLDEu+vrQ0sh3bQYVLVH8ty0V
289SPXjpc4wP72FKwt8gJ7pdv1Z6j56koP2E8vpXGUEsdxGNsheX7lEs7JWDMPiVi4j5jMZznla+
87j0pXis0unoqvhXmiFYbJrppZ3YydN5+i4RM6glw+Yd2oecwE+SJ1u9W0y6b+l4C+ExtX/OG4xA
/Tf9FwYAdbIhGvs4hB5eTy33dc0scM1c9a56Ys4wNOXcY/LoNCtmLl4RI+Ape2QxFiWwjhEwJMlw
G0Qtt5AXV1Ti5DcV4IL2LmQqjJ6rjUjeO4eTQ1RRhIXDTqY/C4kOU7i8hSQLhrMmTkJbu87vOU+9
FZFWE9wEiGTod/zVh2T29Wv9y/UwazekWviuuhtKVE0wkWu6ySGJJoVc9lGQ+u8BnklSUNbkpIQL
S5tZNH04YjpR5zUBbDLKP0zVaEcqj4PVdNUd8SHtwGysqz7CKCRwjNo97//iQ/+hJCAlL003UVk9
mvAQ4Ff1oRc5ntDINdLs1/5a5yU5eVzObl5q0vSi5WM1aSROkR5rTx5a5i9Iw56CFbthHTinqrYd
qI+Yb4s5ekjiGgc/0HE952wYQmIW6zHcoiz5wqzutIn/tM6hv9O1uLPC6S70EZyrgYnWkEYHEWs8
irBh0+IXKdgbK8jf/QEnfepKRDbDAXAeOjHfpUle9Y9weTHtT4mHJUqjCG5sfYwt0g1iRIeZQGHU
XdnwyDZFp34Oy19LTeB/Uvv3Sxt1EEAQZOa6fRVifpvn4FfdxD+UIN86GnCH0yw6BGvVAZd+a2qi
vWaicuUSH5E90q7HjsVUYxt0Z2J5sbPLGtCVU+1kD+VZEpS7mVwv3FDoZ1xOw8FbRL6fnJnuAXw0
FD2nhE/5UIdlfSiw4SStYWAQR+V5/Y1cy7e2be4D6e7jRBACCRlpj6zn1q0TpFC1qG8cmqppFH4p
/T714pX7zVFG9Ch8T383AjLoOnO+ZmRB9OtK8NpqfQPMgIZdoeuemH5YJJNGKrmxiqeVMvsZEwJl
Yefv6mx9dkT2nHdVvPHtZNil3uda/8a+U+F8oQxiusF5ON0mXvOcksJhlfYrDDwEc2FNDGuJ7b3J
f7Y2EWP+iBMqCddznWMHX2J88UOFywAtzIbu5pKCtxqd9Yb7fvMUQ5f0zm2CkZEJycfkFM8dke7H
qpTs5LzsDjX+cvAK/1EM7rSfppZ1uJWCJaW+0NZlfpScZxgPp9WP9GEKILOtbTEf2wZoTuHhJIwd
oDHIz2n6Id8tyKRaSkJxYtJrdtJ21C5LRvzfUYt2NuettikkkzB/bUv1JD1orJ3zOBXU4x2v2SML
+ehCqos6Ukh8WJEWJtm1HbdxQocS4Zy+4JPCWpWRvNJjRSaWf0ZDABg9d/ZN2v8KVPIw4/mPAWK0
qBdArfGi58qFysNaOMABRC0c/XFlI+7g0qKrIg4ahRAWiod6bt9ElTBNxwq27RKPlZzWAHfML22d
FhkVuwa7xlGP0OsaIuMj253Z2VnPaQy0fW6X8GhFXXVYg7LZdp37UrTmLWUt9MNs28cNWpaZuXnd
0/0vjFyl9h+UJTPSU6mJdd/dhxop66yxMItMvCeoCvfSEQ81pHmm/w7cH+8VYtKd3YWfcTI9BUzF
tn7JKuGWaL2L4jN3Am83Zt5vzyUYwU6RuURAVRMHoV1NvYteBURxDZiHNCcJM7EhJ6d0fXVgb8ZU
xB3vWRzXhMoxccjbyYb7spaUgvQXrflbLxl2EOY6iXDeIlT6SB8uOp0+m6FskNuecLZmx2jyYlBw
yXY/gORm4GSKEmaIJGiVn+jGb4G2fSqEz1KzRVSlSnZKn7URP0XIvnibogfhyJtA52dHfU9lv4C5
peagk0zq31kmJBJXlY96oVSfXgxntPCXR4u5MR0Ab+/0KMxSzwTXwav059XD8znTQxXZDsAjwged
uUQNohnI8uwsBVF1qY2EM45Q8dK0QtlWGO5cRcyh9IoMgFJxHIZ0OI4z3VJ05U/oU19rmYX4ITGt
FczX6uZL+gR/sBfBYC729sENlj/j3JNGlQdc9NOfUoc/ss4hEKC4FzkKWeLFaZKrKGbS+Ceggrcn
JOX1HOAgia1fZb+eGAM/gN6pt27X/uAfpmzC3bPvw+KX3U97GA/RFiLQvLNDirxBFelhGGbcOMPv
rJzqc5XgAl8ssecyrtnqUkMnt34RoPWOFyPUTu41ezmmhkw061LtmhRLdp6DK7cJk1CQlHBJYxId
2Vz65ULgEQR3hD7BzouakZicMN+pWQO/XJsXO6nzA3JqcmFzklFStGAlFFHzX3UuiQkkuqQoyDxv
isPg/aaDyOk6Z9thIX1GU5Asej2ndvpLQeXZRJa6waMbEha+KZuSuO9ZgVycuRwoCzQJbsz5myrg
8jdvJM7dn+Ht2Ky8GYGPwgcIsifiHhkVqYteP7MESH9jReKPuxLTHBeosybVwHohbYCp0zdAlh8N
tvq0/LLoBbQz7XQ0rRgbXe8RRxq4kXEgetRb8cAyxqe2f8tVgEY2fo0k8/w5In6PInIruxj5v4qf
cAeTo4GJ02NbRKxqSc52+BejX7SOz9EYoShh9rEoyo2p9rd2Tne+Lvp4kxnYhlsC6R1OthgVqoZp
5ub4mQGh2SlB0JIboJrqC8FenvtEMs8zylbet3iyudhwWcd9HDPndBf6bkR52M2MHLz1UfVrSYpC
LoPt5KUJ+vxo3yAmQyXVfESCF2yl2TPAbJLBRnr4UZPfpHBAj0uc0j4R3JDyN7Cab+XoFMc5am+b
yfqcpp577PAnQ4eXweFBCnDXeViKljvWkFFbPzB24/zPqpcleWiA3s7VgE17jPhr00no+L6bYxp2
5IyjmP1jqF7jYS2W6ZvSIrXaZwZWOGy8mSFiu4JWmW04DmGEQx9Gd3TTTethkbyBVPmvs1Mjf0Oj
EHKj5K7nbnKfz65LiPgeWERXpEjkIKD5a4kVCBUa/yn+pq4aoWgtz+0QJ6eyiEmGj0AbAN7WXX/q
I3UrXKp5oi7mU+Ssr6hGf5BX8TCErr1L/fQLw9fRV+iBp8V79sr2zU3dpxyHrafflOc+9LYP6wrZ
DDVFMJc3blD8GCRXy0jVn1bimdRTojMY31cxAqiEzCAkqd1KSDXZTKKMf8fsbiyd0aqabzzsjlmK
L7+b2LXYiHVlddZKnyJreLDNtSbVV9vVP1XAXmKd2XGNwyeUO4fsOMQC7MofB903+zEaXrpavMbO
D8t38aEo67sflrsQPxjnona3nD0zyDzUNkk3f8KUOwWQ07ajg3qks94hfzDk7q2ZK0N+ULBtpwx1
kO6TX62fnTFSBmyiGRQNY/bYE6WR+98CaDnjXHplTvKeyugxZsdpRud+7X5bVvVDmddsTcOrT+hi
pVnIQ8TyyDWJsOWT2gY52hVRKjO8JJ6LKKN0wmgMV8adz7BG1X1j381JJs4yb84FZeq27sL40AFK
O6D1TyCs+4eyyabD3NE4o7/PDqQ0gJQFUkpvkCmlgacsVJIGpuIRzyUy8CqpAa0khrjCXsEAWGj1
vVkxSJaSkmOTMQXuWrIQfRQcMHkItWjwQ2Ddsx+SutniK4SQ4aqdZ8AvIQSYGRJMYJAwoYHDzAYT
ExtgTAk5Bts6yDYDkymgymD/TE+ZADQz2/1NTJLEhhKbFuY6fVaIvciNLPahIoermdib+1XY0SLI
qV6h9Q73k9u+FQfHgG6ICREHO3PhK1PRWKPtb+emvG8LchYkpJzSIHPQdRIBZzA6jgHqhCMRyAax
E63Fzz5HhWD1z21cosIh4uDHjJtgnn08FCTNmO7TCY//HzVUrwgU1CElCcKl1t1aT6Wf3jkNkqal
7iDxDuN8S9TPX0OaRFs3c52jWjCSY+4N7mKKfGotiFZVNJ/jvHTv3ZUToQ0Xogzc9SYi1BaoRX4H
dRAfMLYfsXAPYQWt4BalBmBUGJRRYKBGzPlJ0JPJtI1XkEfdqTQApMygkFaHiBsNHCnExGFPuFt1
0UAVIccefWk01MDYFhqVWI0LXrekaUvSgTYAptigmKLVFYQC4PrV8W51S0wLeGg21Zg/Lha4iTiZ
XyY05DtlME90x6Ev42FjjQvBNPNzzUQIdo1YdvWBnAGDnXcV7KjIQKQyUl1x11wag5eiSmb5Wgxy
Kug+smr+q6EtwxTZuwRN+VjWDEXHdWwOTWyDrsKVuI/z4KMDU9YHYfxWh/I+SPTHTO/npsW2S8SD
7A/zZBlQrIkxGSGZxDLfhF0PPIsayQescqET/47phbx/MWsgTYQG92H1lS8eSl54mBsRsiNwY7LB
rKZ8Avbk3vkF/Tna14cid8ojL+U0zGXzPHVc3BgIz9nYTve2lb4Br84uYTO/D3nb3nY1sZlhgh7N
NQixwLDEDFQshS62YEFzE3BjtrORA/EItkgxGuKY3sh8RBW4yIesRS9dEx/EVRvMJx2QsYfSErMg
Rp88d5fnRT1YIzCo3G70U1bbe7sjRcUf2p1nn9Pa9c51990lFnKzKP5rasGp5XDVTPwFMzvrNrDH
7CYIf0lmIse+oMQPrHa90733OgmpHqLmvpZih4SdOrw62jbjhCopxv2kGDWhrkQgMnZcoQ9tWA6X
uATlyeD0ltZsf5AGFtdDjQv08pws+TN667sBqhyuoQ3i31+Fwc21E59owB4UKzeGsuyrNWi6BkYd
2+X4gi5yXBlQGogdUVk4ItjSz0iz8PxohTIM7aa16mcXCh6to+nIUki6CLHutUHleTDzYgPPEwaj
18PTy+DqDeyR0Clxi4cw+TYZ+J7iksQy9A5jPCTSHchZZlB9mR0RpKJeHPQYRNyggy4Hbn8G8JfE
7Djswn1aDfyPXd3IEAwZQpxlPxumBIdk+Zmsxc2Q0ERdm+C3diQ6QDAMCMqp7cAMTprsISoIbQCE
iUERZjAJc/RR7IFI/3cQoQtCyM7jdIsZO6B9mVvbJiQ5Jo3JTC+KdN8JZJmot+5mgAieQSKGOGq2
mcEkQpkPd6SFnBQExWZok11XTveTWLkm23vvYiHx2eRxi+LZQBgNvLK5KxhLPPcwGqOAFrhvdpNp
Me9WAowIzAtCbFn9l2vxPNOcKLwxJ5vUdu8QmLm7ESJkBRmyMIhIGasb5Ki/0GIStB3TX8GupazC
Y03s05MLadIzyEnqO2zMBkMZOAApc4OmTDEMI/pcEyCUARyKyiZdR4EnCJjZOdpd6NcV9zHASzZX
6RGOG0bY6H1ucC+IRglaiShoDS8z6L7KaSR5LyM71RYRiVqWS9genotKurdoO5+Lgg1eYUicXHoP
IWjOhEjZscevt1jhz7Ya31U6pbcF0+5dlDPtFED9DLtyNMzPxdA/rcEe6Zerh4Jt877t42OY+vZO
Er48ymE5E2miNgC8N3x480vg/SkAjWaGOMr4TV8cQyHlViIMlTQwfFJpSKVJxVha4r+wDMV0MDzT
ErCpBnDaADqNDPGUxmK5GxsWgYr2TK5N334NcTT2ZC4XMeN6f66L3W9YcepnOrr8dK/3nY3sO9NV
cg9gd7oZBuKHOxN1Nvnc6ScCzwt1WxnL7Zqpnrip1tmJbHqeCgiMxQvSwHWfoy73J1LLsfzNh8FO
gYs4lngCFLj3l+i1KN3+hEtNEPqe2ihU1VEIm8mNnX1SNqy7ISSZVcCeLQyENjM42syAaRuDqM1h
1RIDR3Fv8LUIjY1L1sOyBNs2QTOKy8B6BgAb8L4AwA0MCheFO81G0oa68mmtXP9hzRpBnn7w7MHR
Xa5AXTaELNpAg1xgu24gSCujUJ8NiDcWIHmL4aHT37EB9a4CZG9vkesg44GnTUJoQf6OFprT7UkF
JA2NmM6HmLbclMj+QdvOR7Us5T4rrIdej3pLxX9rGYDwaFDCLUxh/OA72wUy3JE1is5UHCf4wzUc
4k4Et+WY0t6GTwxTIiCGw+ZqatxW7hPIc4FyoctTA2pnco8AhUnADrHDhgaB7BAeQrpdtBsMHtk1
oOQQYrL+mUNPrjtNiTyU27KTvyNP1X9Jv7p41R4+i7rL04DgXKmPweq0x85ieWnANK/wmvG/pocV
gnMGydkbJ1J9Z9wJguWiQkGztVbb340KhVOXERA9Tc8qZvkZCBKHjNhvlx6dBCbvD1LdCkyjDk7l
fL0rrJ42vAFOZ5CnPYyOhxwLktYFPhE2Dow3ZhLIEutcNnq8cWBYawOz1vOvzsCtbYO5hvO7B/Rs
3xYGgV1V9PVwQYOKcMPhhsi6lC0p9p9gsf7QMnYvU7U++VOx7MZp/aDaIFG5ey816O0B4zvRc6TR
Giw3+24Ms5C6Cxdkt7sA75amvvEh+Nh9l+2bKQ/ufdrl8cINLyfA7WGOV7wJ43AkK1+Q/8Ns7TM3
gUAB5nTkihYtMbYfjokNisgPCsgRQsjMtMHP+0NTl89Zvz4iphwfMNcTshzwcebt+sG48i5A0Pi1
BvaZPR43s2QPa3zZUeD0z8uS3mKh3DWeF3zkPSIAHYIIsVVyj1qSex8eNraMzj4v5MGmVXTHXYOU
6XV4IECdj8/hkoai1GX8TsFa0dvhjiaBt6mEBqCT0joJMkvuyzY0ru7mxNSdobGgq13jnKDPQ26U
U/+O8vqBqA+iLQSG4gG81uwUPwL7gjK+vL0eLCuvbr0gZmcxil3acC70aDgoYnumkgWYkYgOATYO
fekUm/msEhmTo5DYBgLTRBmMh6Dx/2Q4zzAurvIxsltWTeaKqAaYRPStfTPM3q9kqG+iMiVSIk0e
ai+vflYlnzUmG8akBMQlg4eOxEw6HeZVmP/EazFc5PLQMSIko4yCa4mAzSga+PzLitRCH+Zl1r5I
vRAf3UTWjk5dpaOL1dP0Cj3Q4Z5PoDi8ZIIwrC3qk2Ajg2J+LAAlyhlYhafmBz8s1bGANbJGctq3
lIEUcV9zvTK3pI85oQLfy4jpgU/gCEkcMCEaB2JIulCgQBPcuM50gy5lPUZAA0hByO8TK3xGi03X
eh0tyuSIxt3g0vzyB9Q98zgd4NT0Avxc3xTgqXxxhr3d3l8PdpDvM1wBoyeBuDXuQtM/tY8NsmZ2
op2LLizv4JHStl9GaGZI5bdtKsm8D+N7bfcSB5WGy4c+uZC0XCWxF9saae4mDKCheTK6laAZ1rru
HnEQmWL5onxqp3lgArIkp7CuxcFBT7Ak6w3e57ek9bxbkWbJkUk75ie7fA89F2V62eBFIMWOlI9I
7MSU/1QMNpcSSlw7itt5ZmFSTXu23nIX7QYc1fFA33k6ZQR9bYSEk9usY3osnZnJG7yVZKbyTqYR
CX00rs8SPizZzfI20UVAesT6GW4iLdy3RlLWNvAY6gYhqa+r23wISdHh84FTfMz8qroQffeYsEfo
RNjuI0nyNNms1smbm29ZZH8FrR0eWjzC+ybo3L2XLQEdFJdLYFXwjTmblPA+yipCaIPjdVMjP7Ot
4LbvkKLUCTFDhY+7KaO7RLS1rtbkR87gMccVQFnMyli+EiU03SP+ElighJeQSyjZ0dUhTBjqAQTc
ZgxrAumICG1MsxDcEHmY87av8lMj+NB7dguEHDBQyzp+RCfhQcz+YViTR82AjPbd0sM9b5EH1tgs
uYvdE7ZJ0L7ub5JV4MvklqDtMd11KT2UZuj+J3vnsSS3sl3RX1FoLLwAMhNAYqBJedPekxNEk03C
e4+v10LxSY+39XSvNFcEo4JtWEShCsg85+y9tmJTt0mlFntjclPcQSNHCrZBZBNkJaDHOdsDg8nu
ri4egsifd14UqYOJFXBjTPkXRz9Ji9GQ2SdXBWaFlZ/T3aCv7sVHW+bZ1ywVVNv0gLx2eqDk949t
zDTG8hA41L6AYFfXD642qZWaI90WNNHxwDkT9mkoPFrxjCOokZEiJ+Z0O4epRyLQfdHkVEpjeAqR
8+09JelwD03PFJSi10HvB5ZyBiG2TmNz2lhp+8VJtHEwwTf7XWTcVtjVyRbhvjtntM1M7UAJKcOn
3sGppMv5Xo1NRKSLjwqzwA7Q2cDus9k7Z13kH5aW91jG0T5q1Yc3UdunXn7oh8La56o+IVabTlDE
XxIrTncU8NPJWx4uf1MLtKF1QuCrs9njyYLjSG+92SSLV/vycFFjIE3oodOYI0PoEI1RLWPs3WKx
5VNxMPCJCjasIfUU6rAcAjBacKwky48uP788NGMV7FpDP3PoS5QW7+jJA9ZAjkFzFy5fXb5F2vqu
6r3hEC/Stgiwe7h461U6M6TinrE4btsdu05yJokNMcLFVs8DmkIEILFtUoeB67sYKS6+isvDCyaW
6aQX9Rlxv09u3WE46x2AF8u3PA/c0f9rqf9XWmpPaLh0/yXc3by37/+CfDpqp5v37Me//yumxqiJ
3vM/Uvh+/av/FFPrv2n0yh6Xyi9uHjrf4UfT/vu/Gp76m4mcmT/opq1fSuu/k/ik/BuKX2F6jobT
54Gv+i85teAJPSRrsPuEh9ras/5PJL7POmMEZ1IJqSzbRZ8NkHQB9X1/f4jyAF2y9W/RVA9dwWed
9KCeMiRsPPIdpqdqpuEzMft0hGNs85C7/USCgz1mA+YqFBxAq8yQdkmYiN3ksup4Du5xFCn7vLoe
286G7Zo9c6GyaRusTYEYi/ltu9gjtQbdV0m2UOExs5jlKHaOtL1Pjqi/pKrKyFQEcgS+ptp0NcPW
+lXfNmFFBlHd4HzLCMoq3lInmnd5LHuEhxZMbQROQLcYkfnu1ewN3Q5SMbccyNpJhZlcd+Ze54WH
8JuDqLL3KlXdwVH1U101xK3QKV8XJk6invxp9hpiH9CJoj1AEyE3uh8tboVjh+aKTC/C0DrJUMuA
QJHhdwco8F5mPEFdTriTpmyHsKIA8lSNZ0vXDMRPpaeHWzDxB0brJrweSY5Ez43BGdHDfAmtutx4
LjRqFTsG8wwhd8ni7cDe5awHSxLERm3kKYckSIteSE4HmQxxPR86lNw6cBtuQurrlNjyF33zf5Si
W5+E6HxAlEKCbvMp4TNHA+uPH5B40nVf9GV5BBvxZLYW8XvLQ6ohiNsOnrpgghsKKefW7DgoBS5o
jty/n8zfrq5/IovHRPC79v9yKJ40pVJgKF3L1H88FGFYNP1xMB8Ho6ZaLvMvuHRUfQAPcReI7Nnw
8h+RSv/qDHxiVS7/rYvIz9UWtgNLyE9nYMbLNzehkx6xJtMzASzBB3upZUJSr9pW1PvJIA85RvO5
KmtCYoxmyPcgA7GyIeCnP/vy5+dBYLT4fCJc5bmm5XDBatPEo/H7RRubohmyvEmPKuREoB9W68bD
2jMN7X4sCrkyOqTyDi3srRMn5yFPZzSoyOTiGUWyBISE6vZHP5be2nFm8gmLdH95KsdHJi0h8DZ+
/PjnBy2Xg/oN+Xk5jTYWEK0srRzozn886IArIGL3xEF7Ndz5Zjq0sUYy3xtIvGKIzqZrRxs5VF8c
i35SFXAdRj4DNxCiBa2+j8qZcrQ9LdsGoyAEygfRVj2nvtzCfWH7joma5u46reJvbQHCOhVNcupx
TLC0Tt9AytzQQuFEiOhjNMYWQwB4OzsUD+xcCRtMvae/eMXLB+PTKwY8yCtlMuEpSKx/fMVjAhQk
S0xQny1wUoP9X11F1C7Dc6hncSU9vfVyBDOmUPEJHZO5xg7lE+DrwMFfqvdSUsD2fUZ/j3aTWdsU
NBIbPOBHMXpPPbM5yusb4HhodUpuAl6JrDVP/XevtGhIdVVyshPL3OV2914V43yoDcYDBfk3le+u
o0AhpvL/6nphcfr0sm3T1K6rTNfj0f10vaRW46Kxlcjpa++p8LqBUz7f1n76DQ5kt69+5rjxc2EZ
25F9NVAyG9Hn1m0CNsENkmIEEC0DwnVGY/DmL96Sf3ZslmULHEQawO1n+1BdAUBua6T+1XQw68Q9
zWnxVjAl2VSN8wQwE36dYW8vywEsUJtqFE1HQMUjU8IhB9IoqQpWZSe+Ni7Iz3lKtuBO7vlYQlvo
K02sGC48a65/2srUxO08zd50skkB1vZdFVj1wRCDuS0QlW3ofN81SEk2RhAhPCyzE5KWr5Hynes/
f9nWf7+F2agmLAu+t+O5tKT/+EmkxztEgVPGx9kBwElH5Q7augdXoIXxOoOZqMiay9v90FJh+Hwx
TwiZrCp8iDOVHXIodKu/OKRP64rCiW4qdqMmWxnbMhfY8O/3MBUZg9WHpHSHvse1as63ZuiofZ2R
uIV36xi2OjkEvXkWnrY3rVvfRC7dhSaz/upIlsvwt8v0ciS2xSxBadfE9//p8xozdjVqg8u0jXyA
DR9NiJds8bUQjjEMa9BtNMjD4DTTfKSA3BRFWB7arAQJPICfka37nGpBpwItzs4W9rYAEvDnZ0su
trb/dozSgcvMysfdZDmbv23TOidFpl+M3Eoa+8bD544fPqFnVLwYQjdfEe3NgZmdXdCnhzL85vYz
zOFBmDd2RDahpz7w05JgW0Ku8OLH0UKsUpN3GevsThhpsPEjJtiFp/KtnrMeXp3x3HUEVBeTaCDc
stvTkKUMt/zLs/9pWVjOvuVp1nTLAUdtfr4i+8lKogpr1tFUEzTUFpVl1U/nSJM+2zbgE2WLVE8w
S2iB7qA4A4joy4kGblPQWHTxkOcAnWPjL64Z+9NuYzkwwSrrOFJTpxMy8sdT3lM0F7MPqHmIvb3b
0pdsyCNgrZ+ebBNxzRjj+4iS+UH70lpOYMhgKgKkgqBQ0CqZ8eatama6m2ZEj2vD9yxKSYS6mKzD
nBJRTB/fcYf01mSUsnN7HHZ9pK2VRt0Pe6p7kkubpptj473ISsr+vmGA3X6MiQKaOlsdEYCEo+Gt
Hgo7u+/gdeymgoYVQjLacAJijVcM9VWo2w8fs9U56bqbXCQ03HvexzaBx1G278Djrkdx4lSjfA/T
g0cMcecF3t5IZoSXBZoEP4Kf53Mg93/+sXb/yU0A5RXlkUuF5JnOJzcn21V/gBNjHBTbj8MAry+t
QFjPMy887WznTmb9ve/BOtF+nyO71ukOe2G5cyxEulYg9oy7JRzK0T6CNd/YYcawHq7v1Bcl/P38
RyFVtUMT8+qnXnPgetbrwIOrIthmYuMcIuLrFc2jxPdoU5W3ENTUl9J/wvSHbF9cYcVPd/XsvcVB
SKBrLaC05L5/nEheP82NYtsBoi2FdsHeabk/jGdgeTA8hp9D44K8GGyiNRVuJ8dEPzWgvRBcy+9h
Q9cFphqeB+oFCUwzaLzg0CYU/JFBYyfwa8aIVXuwNByT0iFSb0D/agcMmXKwzBwxSSI11CqjiE9q
Hpm9296v0v9/3v1/Wi+5CLTJ59+kcmOv6nx+g0wvb4sm5SxhCQd/nDe3CYBwmqukeU/AYWO73RYD
PZBKM8vFQv7kpPTYXV3ch7ZF59wVzDsI+5UJRGWmF+32zz9Cl7vzH++M2mQdZ78hNI+fi4LIEHyI
jIYe7rIXrob+MfMDyJMmazuCI6KGwNmBMtoNfjHvwIumMCGKr1PENtmdJAmzaNDV7DL+nynA/uLo
6Bd8um9r03W1oHSwcUEv3uzf79uTbuxGjQhVdS3UPmKkvg46xKSxS3SRKIM1qr7pbKh2OudZJBmZ
HbI5JqPvsuiFTK3//IDkr4r+0wmTKGWgLlFKcWifdqVpXWL0gul2GGUqNrZskodsXJgJ+pj3ufHG
j3aIwvMrUPfhPit/eKko32XxhQaiSZNc1t87+oqGEWaHAXbXWRU/2M50Z98dcnTxTroLI3kHWGrc
DmGldxjbuK7BliI3Q/jX0+nu8EX1YbvtIWjd1S6oaiTf5ZG38joem4+iLOJrJy7KQ9PCGBbMtJsA
I63LmdyFQaDXs9fLPdiAb3UchlejjTokKWqA0jG7YJtoRRm7dx07jFPocZw987RG6e8meCPQFqou
T0qO3qHKg3OX8lQogZudjSZzFZvBg+fM+sjYe0DwsWjUiFY5lbFPlFYxj/uwb37ydjfEzvVYFif9
IWsoL2kKG70nf6ldZG45lqSDKU2wRdo+F0FkbdxQxU9Cf+Fkh9cyHx58U/k7d0BxGbRJsnYooFnk
NBndJZZfPw0GeHrpDqSZOnp5vYlgDouNFmV9ZkH9CkxhvpcjUiSXloQ9kxqeDaENepLOBZqTaG8V
6RfXMsYzoSshOYPgtyibSN7s1ZeMnjd7PXjxnrspUdJdY0kZz+Qzgsxi9YXBSQRoAUgTerkf7ol1
c95mwVxQ7Ouwn45tJn7i/BYPXRq/u/M00AeajL3GwcysY1lDHL1nRK42b9wEbzLLIH03to/N0Po3
6TKlb3NasfE48E7qfie8WKCbAK1Thz4gGdcbsOWP1VrRFL0rRYYxQYF/FajLqG7EvhVc1XPeGcdZ
xbDAiCKA4ea+BBZj2anMb5phROrjkIBYmYxjERV80e2cruMgLy5Mp40z6O+hQhiHGzK5oge0GEyJ
XMvopT9RNoMAZSTCv5xwjpOQs/NB367DvGiPTj18DC46q8BwLMQhJV5k/L+bBgUkzQsCbhvywV2k
hyO+fY+YGTVj9GBTRZr53G36ympXDVXztscwibTBOSsPFns0NBgWG3cvVH1txmmIKAWApogToEK5
sbEsor4Cm6GcKrPx4ETqXsh+4bCP7FM7ZkFzgfcqHtGopX4WQJKr7uZu+S+I6nLTwrw3K+sc9pSN
LQOzy6a7zn3cZR0ITosYCu1gdkxya0+JI44F3MGNT05fYCBGKmubPaLbiW3tyhEWVYLRXaWvvpUz
HWzQSie9F92lKVPUuWH5kvqlYPx1X1vwtrsE3pZfmP21Z03WC+xghijiWRjB+CKWoZciiouAUjJ/
jTAUq7EPxK5wmn3iB/4V0g/qMY3mU1bUteNjn0/ONXugMs58RLPkmzmjuoX2HFyb2ffexPQzK9/e
jInHIHk56KjxbsGl6QWAkq4aRDdrhyp5l8gZ0nwYVBsvxHxUYpWRYXAjpu8OQoAJBch10s/GSsUE
j9WKcZ4R5/aViW+fYtAK9tHcPym8ciFulat+xLBkGizlnolermFegkf1qrfGa98Z2q0gC+HeGLuN
tbxwbGrD3up1vVVxN77osk2Q+83PiSWu2D8C8c7y+lYLDi5hVPQatvML0gMPvZpnXc+6Yohj9tAs
I4K7h1m+LKw5iEhhf+4lVS6rYRSCRuWy2pWNnV85Ei67GyXqNReBs5Eyzs+TQKBYGGSkVUSVrGK8
RQ2CyD2lO+dJ05+wmFhFCYM8yxLLaEV/LwYytfOA0E2cqagEHfehhkPx6Bj4ReopFmfLjr/C4GCi
yeXKVvJmcqMtGw1K/2p+UzW3ngoIOUY7WhP+j6yna0DV+CEKMocqW3ZEcRn9LYZYTmHm3fcJOD3t
Ii2lzKbCyYMDgQjk9k4KT2l+sN3wKRvG+tYsinajcKNRj+OZSoZr17/lrUyP1oCx1sPaDZ+uPOLq
QJxr9PKGNsmbxUYms9vmNIRReJ3l6RkYwH5Oq3s75Bosasnw27NH7vVNv67jpjmlA0rKiITZenjP
C/XSouO+TuJSbABRVzvkK6coIc6azvjN5VnHBneiGWl/m4xDvcX5Ee6U9VWNNfeqwQbNkxIKOcHp
7XOzvJ4b5M8XJAn2Lri42akU3glnAR9x/CkrTYYGnofzHMf1PT6mYqUbkB+Wb+EP7x/rzIl3aSCJ
SfBqZzdZMWq2wkGOWFu3Ie1wt9PdmilFeoJEP8OFrIl/8QrzEGAewG8ybI0hZfvt4HNJnfQ8RcCK
bJqufqHwP+TVdD0U9TNIEPbQsn9Lu/c2o3lDxQJSXSc3Y4iyKq55gyOYKkNmOxgSCXvkfoGZJyVD
GpLIbVHbV7njkCAXZjXbtYGhqmSUjyWGVY1FsMoK+RgyUlbW2fDwhppVfYyNYjvkmb5qemgn0j2o
apHyzekRKNbb7LnWVeiSpJ2EJwIMqi2hBDN8Btbo0itaysiuPXh5ci71kxdSPXjTkmvfAOaMWG5N
07Ex02hyddrR3fZljzIt6+qz6SyaR8C6fkg+YT6V8oBtKVgNiWuhrNbPeEARfob5tafC05zR5Ori
ssMqiNEj8afzPBBlYgC7M6H2UYXbDnVMty6cYLwljMTDhYWrv0fDDz80mY2HVBGj2mTMUACQVpsU
omjp9smpbmxkseOMlS+ejwqUzd5lhrNimhLudFagdjGH8oiS4UVHw9fBeB0zB2hphJOmm9aV9u3H
ZBl4cB8nYxStYuSxM7Rr/5lwtppZdO66hwbpx1oEyroS2Vbr6DHqaDNyyTUsuhH+ZCTbjHXmvRzK
vZO07yZi5pGVeJyyW4P+94rKj7YTHlegULtJ45UZQTtMjfMSDDMcsgY6IWKPe7ciUylDwO+0hoFF
BDDHNAa7ri1vpEuGRM3eaVdbah0r+5EtNbI8Z7jqcGwGWKd3Uz93tGHSb8R35923kiAmWK/0xRv5
JXDxEY1+etAqeappjawg0L51Ax6dnmXgOKCwWPWw6tkSL3yUCbyt4bNtE8m5NgknymZ3n0SgJcw5
rri95d5qTAi2YSoA1lKYEUrUrTliWulNSNyvA5p/1tME31rK0hwF4mmY3wTm0W0SgP1UsugxFIMN
Hd2s3Q4VKYWDhGaQOjggypd4qElsGhuE50a8MzTbCTwFO7g4AJ3NLxG4jCrBRZbWDRpQgqPpsJI1
jiI6FOMVhnUDILvxptoFKTK9U9uj+ahg7zeU2+l41LlAa5ogPcKGTC6FbJ5DCji2FXD32bb3vVFs
grD8ZjnY+ZysIUdi7mnAhNd9TssudvYwtdt1U4XZto498KsO4BUGdzNgTZKSboGFe4h/1wgZV66b
AeNHDbJi6G0D08T/72OP6lsUYm0KmXa2sCHT+V+xet1KWO8AFyaA+COFUxeiDlyaQV4p3gnmuK4m
g4h1ZJq1kX4XSOq94GpyANvmE455y8zZKXTJDfrjluW6Nteh/w12+IPjZo+lUx8Q6D+39BuIs6HJ
QWRku1KIOhI4FnlmHryAGx9ZQwT2pVwuiMe/J63YZHA+5xl1doumiF6itYFjTWlieEcnCazN16bI
8vtMe4eQWwGh6Bht46UbaPai39dl+FjW8NUm366vGQFySVTEjE5z/ZXNEUt2bxPmHXrPTmSydFr5
HvALRqjloW8iYgmw/a0j4EAIdPny8oPLr1y+/PWw0Goil+bpqr/8dfD7LSyA98vvkWjKOnb5RY/x
4d9/5/L1VJnRchc6X7769Ys4vkDEjubVry9/+6+Wpx4SHZAIEPqgTI0lT3uI92WV8Vb88ZlFW4p5
+/vTTo3Y0IgHmrq8jMtxXv7261/++s9+e5bAE484dJALiz5CnrOcDxMzPxv5GA/TciyXf/7p+H57
yk+/8+nEfT41v55nedqgy5+9hmbUFFxjfGE+25rZ0W6a/pap8KGPUQcM7vjuAYZnr9rtR2y4iNTD
+WTULqrbns4+2lkkcNzRLlxg/Lz9cCc1G/w4G96yEHJtEr33SQ7snTZoU9omxpddrRLg+m34MrSk
W7aoyrdmS25OBAd0a439axDm3rUL2aAyBx8rS5iztBEGEWUIA/OkbFaW7O/MOanZWhnZsfbDU6PL
/Kpg9u4QaufoLLuT3nF0dILKlxKMAiTc6hCRoiPMn03oBQ+x+a0ekMSJJNKHvAZi6Xtq3OnjnLM/
N8b5HU7+fTKGW/Rka8ssx5WDsLmi27eRmrspYOdrpPvDMSWcc1UPJgAyeV9PyxzCh9Gjx6sWHEMZ
pSYhSrO7JtqPUkq33R6q1D5UDkLOFN/0RBStjcSLWI9wr407lMjVhle9ySVpCUPpMiCXh8A2yKXa
1lRs66BQ/roysMtW+NC3pG0x3exQtis8NuZjRKt7U8/udw3jd91KD7V52KLqPjp8dFau+EjZswnJ
2Whxpll2WcHHIe4LAOc1wglJ3KsR7ce8q69pTLDv6fF2ZsZNNlberaGPVTZc09d4N60l9rkjlwv5
VNZQB4UD6Qhu+xxLX1+FXraLas6e9KYvpeXdoR1s93Vs0cnNjF0/tN2GrWINNSSO6NEm9yX2ghVR
be5h9Kc7lXJDVWlwBtaz6536ZsjtFFLUwBxLvooeLxdJZeGpcpOCo6WdLuPmqqaivtXYFoPqxjV9
kAqTtHGJYUgbC13t/UyNpwAK8jhPMf/WgxJA9zUqR38tJ/MZxDMBKrMRHWYQcGFeMclxYJQm6bSy
6D341gCLvibT3Jnqo+5oeYRMMieMzC7ZMKusYw2cjA7YmAme4LJfdAyHCOPJIhcRkfXGnoPoUFrR
B1CZfJcRa+ET3LYfpwU90jr6JkRDBb2e2jxe0uDcyMcoXt7x0prrjGlCzlz5xogxmkbujyZF4GIQ
DIsauYOiatvdoQvjLdL5vERX6RtoqMEJH0k2xbvBB0tXQfzojh/KbMwj/yhctSOonGzx3hTO1x7n
07lGeTw/ohpMD3iDaeDL5nrS67KP6u2MGBe18PxuK3aSeTTcprn/lATqgymSIrSXbLsFV2WcyDni
ILPUP/SuNgB9RAv6F2G559sSDb9Xblns3sYOLpxenOvotaHStdWtjPFD0TkC/ZAkVyD3t2G90FZt
l4W4hhE6VfVZqAIR9PxNm7TOcmsrM0QMNX6LHWEvryBVEAbim2TdVE9Nk9wv44GpG0ZWbSfayah5
Sprgyra/4Sr36Zoad/WMriXMgHC4C/EjnXAYmuYInyjob6FpTesUlhdvbWkdqsr+ChyMm4YC0WDZ
UMpcZP5rMaBAlmX7BlXl3LoWEkk5f5jxIh6cHnHT7aOfnR9YayyJp77zmq3jWj/5AA7rYUzZQ8Tq
xXIR3bHPR8GuEPQb7kRAt8BdPk8HXwo+gEhRQsJ+cTF4O8pkTIkTCSNAtLJt+o09xtgG0RkH1Gl2
Uuy4LUK8ZfgcCDJm8rgA84en1CYMJolePFOuSkE0D2bMeB/F1jU+iH0/w0hSHl1U1R/tKXoygGSt
mSkGG7dC/K4Nle1r6DPD1inAJyNTmkkLFsXayKS77TKyRGhbyCr+mRn6XmMmWbW+Il56Vtvoocmq
apdWDdfIlN5nhL5PtjC3DAuka320Uopt07ZXWVC9ehMevnjxqHVD9lSSY0CWBYYI+GsItPyWWPi5
XHAg6c4tZvYzJFHVimaC1W4di/8mmZriDsVacG2YN5GJT7xsmE7I4d1HNoFZFxrw1E2MrufgJU7U
D1FNPgmH7G/n2UGcyZYCoJH7INtw5wKuH3HT2JUrrxqugLA2vjXwC1eD+2bUOQULtt3rviXQw7Zf
XAuSdAVJyKxImvMhhqOVDRrjzqwi8hss1PTJ4gaHjAuGmtlZ6Nfd3sj1S7jQBCsz++Kw0ataqISC
UBM0LLTLhtF5ghVysHzoAQ1XaDLDL3LIPy2ignBJb6CezZiTFvF4MON+46QIhqPOfw8Vvp1EElfQ
pQVpcPZXgj/indcmjD7cPU3Rt56k63PiiR8ObEGccSGJHRSJkU9UaxkD2F3o3zrikwntHlKXyKsV
grzykAmyhag3dDTBiuuafNe7J8zE6MXREm/Y5leg/FdJlExXw0K9sIYCalTVPgiHnkal0qem2xmO
IckMIHbLNFG6p319TGPyQ+twKfGaRpzaon0qPep6DZiLNAsbjb3Tm/tIseNnqTqZDWCrOCKMzKgj
/HC5uzHMPiXjMvjpo2NHqOLu2YpwWx6YbM8NBIygXaybdBNXS4dqUH4Gp4SF0wyn8xhnhyLojyXE
d4WVmhung8tkkycI8aBxPKPSJhNbkDKDJ+ROqAnkAulyjcTFXZh087h9D5jDIVYmcN8l6t4QG9mS
Vud4LZR3lNoJQut+uUhNzycjldwcP4b45QUR/bZspXRwSOIw48TGGJYszA6axNgt8CBCAGw6IDQr
asYwsGBIcKiCH3mUqg05InobixLbhU4eYnT++84iTRun01zI/IO+eFoBq0NmUWLsSKNXaGavncIT
icaazZFVnY3FCJ6XR38mKKZCpG9jQrnF/YSBxnDPXEQfdoFNcQgTeZpyom0qKW6MIQtxFwOyJ6vm
LbCinT4FWLgOVDs06prya9aM41YU5QL4j28q1znWcQB7mgHmrnEB6znEO+r40JZ9fCKKtcAEnZnQ
B3BVT2HmHSZzehj9Peo50j6JjnHiuqecwbcZfcXahqFpG5UTp8fqyhU+xYes9fpNLbtynZbqpfIG
/LbNSxUyzq5C5xXXtNgZ822nfMAnor02Q7YkKmuvlfLOZiDvMDlxBgaSH9rw1uHyJz/DuYntHk64
vQS0Lv3Opnn1O2fkzubiE1b42kaWxop6jM8IboV2nLd2g2iNfLD+ZAVXxdg+MSeI19rwMkza8cNs
3bU1CRLKQvFUAcRdqcnf4MwsVh0m15nUXvSBatuPpAy4Hl5p26lufLMMr+1seOisnt5nQT+Sybtl
3OIyeMwWvv7FikPrlqZ0HhFlF5d0U359s+sZr9eIg4RbMFgC3bnKDKNkiS3lcyCYUXWBYayaJhZM
ZLCNtXNBPpsqgL+ChokPDtF2xeyZp8uDGxgj8ju2Tgs7/vLg+HOxCV1odXZnghdfHjCynNzZlAcA
VRBfuyX7B9smTC5xGlKDzWILCLkdmug8OM9tFDInMNL5C+rcbSI792Al3ngqxxoFmiyuLkljl4d/
pI+xXDmUDkqvL9+DFWSPVXxKRFyfLjFt0fI3PC4MUa0haPcFmCq1xC9eIhlB3PMK//G17DIXHxuM
WbycsjvbXYz1vGwlnZ/27wFqeUT9gMkAA8yq1cGrSFIfOfx2ikssDbjtT7kMG362/PXy30d03xrw
GnAUCQigZR1nKy+fYWnNxqNa8gKaLwyaUdAvP7/80jiieBsFtLdZ+tyg28YA/pMsUJzcXjtk3K0C
1yy3qVUzRs9DaO6KbkTdT6AXQxtzT5Sv8ypWCxOsW+dm3+J8ZVvBJwBjgLk8JE2Gu/MGNjVZkArM
wWoGOROVfnT0fHfa0w46/PrhUr/zRjIoHL/NWkJXjOECn6pWkgzXZrwSht33v9LiliI0ZqnYjLSt
VpfEximCapzBxELtexM7GRrUEh49uzjgRAEw2HF5wGSIZIZxeXuoYzzP7SROEAf61WBo8QVEanvU
UXJAyw1zIAneK6cytjLn89u22a6bMIVdHuhnb6zOZas8kN45AbOjowHT6/LDy9/S5ctal0xSWg8L
VMfQMzTAf8qlt+b240uTloxyKqhUSwdHhCSSds+FIydaaZCOkukLd0CsqCsEUIho+hTfsyuQCwBq
hGvxMyj49twP96k+J775AliHaabf0+U1X2bq2hWS1TsxyldLWC825Pp1C70DCtyDH/W7aR5BIInu
yJ74RxGwb/4a2N0blDGSr1Oe2s7zW9cY7lFgvjRw2pDrPI8OOxCXrKqeLBqcoe3GqL65Sr0jvrwf
a0LGvJLMNDRLx0znZ4Mm/1oPtMyFwBQM1YD4M7mEpEFL6TO2jNyVyMt0pyvMzxR1y7f+8dDQj2Lo
QOBfPrWry/dTt6r2RkzNvvzs069G6fLhuzzl5cdm17rbelSvn36v93r09ZdvXn5vbogbNit1XSSE
lyLHhSQ2yXTNqOEn3p1rYsNotXvRG1yfaFPTbcrKBQzKDmDlZh7huzVR1MY5i319rjsD2WkKowUO
xpq54L3R6Fsf9gkiCxgvlWxxBvOGZADpot5/UHKZhNnGLkg8algMoLbkR41mtNFHANfGtnQfueQs
82eHnfC2hJmUj8PWLupri5vHlYNreYjSjU5IMvH6+AFoBfkBE5ubvEjiE1zj89gQFGQDh17XS++O
yFDmGGX7rULmuS+QfGLCImqhEPivqifKfpc9XbW3bfhadmvuBBrlTUZayNbprEcrrkbs+gGbbp+1
WLPHmFiu99K5kTUMzbBq7ka4qlVjAgz3xbG2Q+haGrBirMdDSMnCVhHFdYjIfE8nklq/tX668NFP
CWynJmGSFMv4rRwLWjRq3rqs+dPwalpEAMLXebeitN0Jx/nepPradZp7TEl3Tht8KDs3z6CzN0EA
winsn4dE7M2ksTG+4cc02fxOzb61dX+knH3OaiJC5oJBnZVNH0WjXyohg121DAKawr3h6niOvBC9
gRW0q0zqnW5DbLXDG3d7XmJxVFJQS4ThE0DoO9dG5MS8f04hOmUJ11k7lLu+IN4pdOduj+Trh/FB
nTVcxdp5spwAUGEErh7vxBOOk/Zkk62xhnEdgtJ0f5bFAIZjxrjXIFur5Yk5ZuYZ6IJrUBbJ/Kgo
VjJbWHsre5WO+k7weMCly+yDudq0XbTQLdPY0eV4pB8tWiootx1DpA7r7j6qsztavexyKc5luB0M
ceia7iof52JnG2ChDNWvlRndGdL66srwbgj6uxgxgJ1SUA4qBOjkw4gdvIrWNRnohrnFLU6lua0S
5zyVOO4lw6sEJYmwO+pkMT4FFkNgIl0+DDkLugvGmUx2hEnd9ZiNXxTu1VUohztY9/e1Q6+itR/M
oX8N0/4tD0PMz+MhpmdvxyX+vCn7D9LOrMdxZLvWv4jHDDI4AYYfRGpKSTkPVflCVA7FeR6Dv/5+
VLeN030MXwMGuguo7syUkiIjduy91rfeXQf9GWSYjanxWMipOldl+YtPnxxcGT0AEPuk1iJ3rIyP
hsrOLPQ6c6Uvu6vOgz19z0J+D4zkWaB/zTmCts4CCJgM90tZtHglO4DDtnF2CvVRkCCL7ZOC2MI0
0+o8neLe7L7QwHyMwn43nmFPpbR3WCiXpvpUus3Vj79nIh2ZJ1mTD0mCXEPzZ7asrQCDmUU3virP
mDkTpYgF3IhHtKdDAQ4NgftP7stkmxKEzW1qkvWlv/auHQcpOmH68PquWX8OehHAwgJjq5qzk0m0
pXBxPXRME2mdEFofAu1Dq7PKAB1qPWh8emkwu8UvkBvL2XRMhvS88awDdAKM4Dlt+prUwpJRf3OK
B2Jpc71k9P+WuFmGB5ucFVHQ7BtDKGXgvLK23vSadRfPZrMXpUEblMSqGQ25KCcvmMR8a464QxEY
pGrI9mPbnO2ZwQaH67s4MkhGAhWNbUg2Ly1NXjuyzr2id+Wsa5ZhwbwP46NO0pXNTIrWmvycSDFG
AtIEyhVxYEQDta8+PLtd+jh10wbQppjrleJaMQHRaP3i5GG14gYEFEb7r2gOWuseeEpXnfAxnbqH
wdR+hZ77yBUme2Fmbx/vFYGwqqi3moJNC45cG/o7sOY3VWQdKoPO12RsCYx7pcFkOvpvxM/l4DEh
cLLHqlJPJLO/1RPcME/kN0BcziAeh43GxzNa6B8FDSyRfCIMyXLzwcywqDi99yEsvfOTEZBsPJm7
LtFR1FijX5dJty/NCpVrh5TkV4SWjuy88H2Z9HEreB85T2Ws3RNcTiIXkOGGeeVgftCaOC0WFiUZ
1p/gFN8kfZ207mxOGd/1gAyttUNmV44FYL97jRP7hakFTbSBDjLYxe++IlVkFO4DPIT90PwMdWL0
OGXd6oV2SQXu6MR7nSNGoUwKEcSBzbMWiobyVWvZbSuv/ozilFZgHa444mY3uqHYdTT2feVxPJXd
D4ZJ0p9Stz5gVcDmNY7o2gyd6mFWR8MYv8Ke80s2LPetDZktjAs9QDZDs7z8rdMWZXMdH2Dr8FCi
JlCEnXFMfl66Ty3BdjRkLXdL35/EGHITIejf5cVT0QqMYw2itiommAD3t59Cd1GRk1wSr32LSnDQ
IBDAF9NN3TBL/hAMBQ64n0D3FoCdY9YSqTGIQJhQBBpOt2DRuJ4p5DTUoLRAF8M8Vwt9Vt0BzD3G
+q23yuj1OryJXOvWnW351CjIIRlKvQp5hUCNRyRFypzC3vJbovtZ20tQvD5DippTs5DZWk14RYaQ
xL8hag4mB7Etwblw/MxIQJBGvl7ZnC8JpxGMn7vfmZgOuYfsicQU1lfDqAMHLeNmaZFWEcvS3yQQ
/3azWzcA/r3n0M3rpz7NaKHIbtxTbiZbbwACZvXk85aWemiY55092TtnO2mMHd4SUpIaqzqLwquD
SBgXz8g/otFZziE+iuPMTGzynOY8rH+4VdJvZ8HHi3fPvjFW34ma81M10yLX66WEBsgBMcvWztIa
A9Dmg7dbbZgqL8SB/tmdnaKeu/7hDkCfjCIoGsvbZ5ajbpLORBNEWz+yJ+BZ5FtdBDGHyBE6+mNs
JbfXP4RCuad5KM3lcu8yuAfrMK2uRESfwOS880qw2uX2jLMwBfM1ovo1mkqeZzZD/OQD5ItqhnU3
dPoTter45GCU1pcn18pI79At42QPFflSPdOvsZja517MxQ5XBFVimhp7N+WWi3pLezCrl2io4Aas
f7EjoXZineFXGpggaUF4Mni8Ammg6M66brmNl5h91aaaqUnDhZbF5bGNUp7jsfzuZJ/sTaO1z/mC
s0q0ycFmQufbTbf4eoz4xwnNW8+Zkc0NRDTYGbaInE6wL51JbuEI93sDAv+mTyGDTiPefeVpDNeL
np82MhheKqb8Sqfn0nu3s7ufzFo98VMCI+2hCzdMulMQQXIUFTI8stXtyeZn7qFhiXOk2OLA1yNm
NDQyB7JZw5k3cGSIwUSoQT+QcnnUPCxGMeVEnor0NMwjGxbsdK957BeT4NBEQN+jZ46JjiHGosH5
t4bAjand7QHlHfKYPuAxI9yxDw/anC7cpI1CMLrtG3ampOObTT3a2VyyfW3TiNdq+opd15M2PaK+
QDyAiZJA+QRBZWd21IrkdOXyHsrVUdD4o4LSYBYYr67O2eNq6B1qsr/0qINQxMkPiA7+PDbQrXTT
rZCRIrSlvURz41zidM73S9/e1Ys8Lx3I9dlpf2aj9uXJSaIlBTYZrfKWCqxrV3Ah0OtwdA2zU06W
MIPpkNjEmRVmGT6kUrfLWAKYHEFReeB2qi4iq4kazqzYNktMLYmjba02SrZuoaKV7fA7C6f20NPN
Q+I03zppeFr/XSx239QBJ9h4zVuMSIyxZtxOAIRC47lWibpzJ43TJ+u/CetqVvFP2AiPVadtZhGF
CFkyFF6KZIKEMkUyOwPmxFItKyAXCKB8cA6wYPthJYRFH3kKV8UzFa0BVS2XNPnMS8sjOamkgWp3
8JtbVcPSRoZJUhzwdtu6ZGWzksCwZEceTbA2u6HxCkDQTCGuwD1mBdWZkdlvuGTS+z6afjQh5Uc8
DIcy4sC2TOnZS0HBjoUk9XJYLdOwCT1KJluASokyM6Ka6eODOXOyTgsdO2QR7YxmCm9MO+epJDj3
EZz1IZVfYebF1OAorolzo6eZxveDNWrHkJl0HxErx0wfn1IsTl06u8TcEtdJgE+xLegRrve4vh1M
WsPEwjcn1YtdU7JhqNk9xkPdHnXMVymxucDHl4dc5PdxU9gHkoBgE5Erfy6tWgOy79yxH77oc/2T
Rwjen4bWkwhb7+iICHYvnTzDqF4NplB7e+g/yjQlcdJKHlEVr26T+axS2IZD4nIKpr7oyum1JRBm
sSdUJ8w8ZpvmrE3kSgwJ17dTJiTL8t6M7UBb0Tp3OvYBWXOiItoEXRKQHqyU6Q33V0Ivr763gL7O
5JsQ0FDjPi/lcViQ0kQPZU02rzNYJxewioVomamE9ZajiDCt0cVhMmLoLuWHWIS2KzOXHjoTiW1C
2nHo9R9Xa/z1ihVlP26z5C7GmBR22EKXl5pw3zW5tXadU8elDcq26oJKUiLmAgpnRmWFwhz3JwoR
+sA0KVxJRo1nPYwEqvhXC8XV7KdPvXWyucH90JqHjWNZy8FC0X9by8frV7V9i0LTw9MKpgCxd0kN
MsYdCqi48fjQw4TDNEIEw907k+3tsWFQFaQuMStdRZwwLBRZphdHZ27S2AhHMrKVPMRxl8rrTL4X
vEDf7K7WTD3SPiJVPHPWZ2a2xAdmL6dMZBSbuGmq7COeImLMbZrB3SK2mZV8lBIRK5IWyPWr116M
cjdNDHDLAglTyBMAQZVz59KX+3i7kl/8YkUJYADHpIlMT5PEhOfvZj1h80Y2uq0UBL2QAadbYp6L
nJ85zTifE+YzFBrs8CZ591ETHnOTK44u6qbAaLXpcMAONppZAkRlM/PSGVZjeiYHWY/3g0nFBSd8
ZJSFWjJs623nhWQTr1/pZBxor0tqZhEeG8nwZzqGz1GvWOmYISFf47Q7EJhD6uZvc4RGXTRQccaF
CU2GgbrFGoLOCm6wRu8KWgyplVjYsntR04szptLcCJfXyJo0iGOkEJMB9T8dz4ll/nIE6xHE+dsq
pqLWgWxFBut8zPwYOSPPgnWnTZIPybAeG24SxbtyO+0ZNCiBsqn62Q+cxQgOYbdK+LAlBLdYpRRG
GiqzrgvWK8MwEvagS3HXzZDcZhQe5FjtHcSFZpGvCbnxx3U/WZo1uKo8qvR+NKxPAG0oaj2+5dq+
a000QXzpTC05l+OPeOGzE5UGWqgqsUMjQgHqslLb76Qwy71dz8Up9cAItRgIuqGfd0XMIdc1KOfd
fNJe7LifbyYhD42u3y6d3V3aZugvFTN3EMr50cnK+bjWwHY+NffgqTk4KPlziCZ5P1JG6rPRYvjL
t5ppjPdZv054loBZWxlM05weysH+2UVQ5q5/aOPwHseEgiuttrbkCZy1aNBDn87cGAgOIScgfm/x
pCGfJT7jomY9OYQLTnDW0UeG7eN+MfTH2urtHWuJdTKH8IQYhXoI/k3NEf/QuM27lwvDbzrxEIOB
DXqlbSebTXK9qfSV6BAP8odGUkSQ9uv1o712Q8q66UjC6iRNUH7L8+wRa9F7+/XMr+be2SBw0o+9
eyCt1NvT5CcxEH0fsEI9yCe9PcIMBHG/ym7FQJi3MKAjDHx6FAZkMFImTOtJzWiNaEuOLM5FRn88
iBF09uRHOqIEzRzcDNSPD1ZGEMgcYSlbghZ3T1c4qE3bhHtp0m4rKhkkDhRNuZ09yd4qkeF847Bz
A9tEgC04rW8Az/FgNbXyqxZQ5WS/9rXbcgyiXIpQ95Rd89pSGfvNzBp0XYhor4B/8kwPBDTbcZhr
Fg/7x1Kup9HB4eyfwA9vePod5hLM7ilum00zg5RDGXEsHKb+dNZGMK93hQ6yZApVc9ChRKyRMMFo
SBQdcAB5NVbjoRvfhIbhOqQsI3CT/jfHQyKW/D5vb3C9oLYd2VSv18m2f2gT2jQp1mhGHEPXNwxB
n4wjqi19il4WCsGA0pW9HgaKgHSUMETfxdwCCFPENwS9OeCZDLRK4sYaEEu4U0jROtPIxFVHR4Fn
NYHvBKI1pWfAgmUIlpoMuU/fjwNVD0OHmOAn1zmSQkg0Xx3ftE78sZr/+y7/KEruJoS0iL2FBtl5
tZ2741Mk+lfFbYVHCZLKn7eg3jL0TvF8Awd+FqRYsmJlsLz9Euh3c5t5iv3RPSYi/oGLvgvKCSMa
VAjKEr6o6p29KiyOvmELhTrTv3UM7HTL3EBvWfLD22JRrMn2dKF1rXwHHAyJGv3GihCZoA/oVpw9
VwCriygeOcffahEGQQeg2HUlH7vdiCgCzT7rc6c48GV8uWwp+TCI0Ko00g+vU5drSx0bibkpOMUj
k6howaUq0KRN4ve65K7smrBeKRdZcV87wyVhkdloxQchjQ02Yn6bWi+2C8jqRi6HIuziwKJ9ThYQ
n+Mfa+Iw3Wgim3belH6QNwPw0cQsQ2RRYozmKU8RUFiTR4opT7ur7jiTxLcNUygCygf1No5xg1uk
ina5A6y3wHOoT+7azhi+Exo6h2a29Hu30r/n+SnyKuOdRgWK53JZzom004NlLq0fYVYPNBpUlQ7b
tGqqY2IZw8Wcx2MxcvjzSI29wCKG4b+gs66IDfKIssDNCyGlRL6Jtp/buQZ5sGkcAlSiKQ9IrIOq
rpUfVikAeOQ8j+sd0orhs/fUi2GUF5gCt1MFDiRs1zQr9l29lUd63xxyBsFYjz7ztN49lt6wSFEl
6utKMHsZ2yyLikmkHI8UT5yM3PcFdJiT43O2Zfa2roc8J6gOHIJpko/YCZ+rrHkoF/mjV/FXntuH
eCpZ1VKwbHQ1iEighQ85+KmhvDYnOoRmsnb2c8pduT5EzcwLdRWNvcVarZBFfRfVQM1R/JB7QdmB
75acWkXzTWdF9nKQ6rlzuG7YIWdb3ThhmiOyiaDRIGXgMaSn8WS07ketu8dMergDjSPIaOxZff0Z
di73LDeXPljPs8ucnFwr/MylV5A+3rBEwx4l543NlwA8ylgGKWx+6YeNmXoTLd5hfXaNtFt2BW9n
1tznuWe5a/U022haD/2QWnFYywkSqXeywa3sVndhzcOgl7ilO1rdViRvK3R4m+s7b0dc2qmtQGVr
T8MoNcbx2N+oIurFuzVWbzAR2yggHeybvcciF+O1mh1o9tz+VxDV9XGJwFNikLhoaKfpLfL5RpgQ
hoEsI6tmWQLcu8Ww8Wqv/5nnYd6MrQn4kl2lwl8bFIA/KuH5SslbMIVcBem0LGAQlhO5lPv1v+sK
qRWlqxvkI1IhJENt2PBJSiamipSzcAiur7V+bccCBx5pU0Wgdq/HndrRDd8weZKG5IIjau3Ss+nE
JaESrtmjoaIdUmpMS2wW23rgpnDxNOV2y4dXsIcNRf5hFOZNm7nYx1ZOVpqUh9yhowiAHoGdza+9
eKnaquJkufCp4vVsX2iAZSvr06o5qYQF+3NMC9qJa2+fayQ/Uvm8jkDstZbDHXc/uWdYBq7WXBc2
OzfQ2ikkvC8koq/pOIoXOSWCQ0CHA/yI4Q6GDG0ynxrDSjbI22x28XZtVxDSAfC8WbdNbo4KT/qy
x6KhbZcG9xnkfu6594pPDgyr99JhrBGJ9gDxNULK7jE1lUA60d35YSv1vQBWH5Du8SSn4bVfT1l5
65z6kXycJGKbdnXG5fF0n+LtDvIl+ZgMHvpW2vthxb3aGWVtg4sDA1J7iJD4o7FckJQsHi3j9X6c
rnykapS829/XtRsvHY0GgYJ9rg4jfH7qRj6y2TSf3KZObx0lv/PiA4zZ/IMxqK6gU1olQvwcTS9O
5iOcS3XTiDbD/Sy9wCLayUfWkN2l9B5AJdY0YWxnjSXzmIFX7hPjHL+cYiPgR+wwCiMPwn0neIKO
Ms23kze/ZIOKA6/NEOGojhG/3ic+zUMY3NBD9UmEF21hxTIc9eyaaKJ4+HFrEDrlNt5yGLvuXvAe
T6mDkE1Z7VEmU7Nr1V1Hx2tBt+Sm4atXihY4d7tDh2PvxwjX4FLD04AZISCGYzX12l1vDuyxEQUQ
5oYK7n257Oamvwd7hKlFZfmjMFHeVCzfGGkIp5TGkF46TvBEVxYBmdLl/cxp8XFBwDmgJ/kD6fNv
f2EUdNfw7M8KW1oSxf3f/vofz1XBP/++fs9/fc1fv+M/LsknZ93qd/8/ftX+u1rRft3fv+gvP5lX
//PdrUTAv/xle6UDPgzfrXr87jj5/2fo9/qV/9v/+Sdj8FnVMAZ/fTFqpj3Xt0xG/hLa7hFK80/m
/3+hE15+JeX3f/Mdf5IJbfsfpBpZ0jYN0A6m5cE3+ZNM6Ih/EDzu4jR3bMOGEwB/7E8yoXT+IS0X
1ILj6dARoWT8F5lQAi20HAfQkC7IT1uhhf/529//wR/442P77yPQ/4XrgMYF1hs/CDiMZwv7b/iV
3kl1rZ81CHdqY23WulAw0whQOhuf4qZ9H56JcAkWtoAj9qJ/ulB/vpl/zl8XfwOsAQKC2mhZroBM
AptR/O3Fq9KqGngdBIzPUJCxcPQnwgPQudPXxdyPKd21v9Hn/x9fdmXl/DPlB6/y2Ca8bPuDjNq4
AIe9B0zmK7rq3ckCe1L8f17y7+yjv/+if2MfYS0nSm3kFRFlDcuDcNCNbiNk9EnQp6//86+HoOFf
Xs4VwN8Q7xi6gyDv77TJLtdqdIvNdWUObxBH7KG2rJo7SrLSbSiDSXUwV6K67QH0V5zcLl4xETrm
WMWGESSGF4QZqRZC6CUP1i8Vk9mpIQFgaQsLhoWJW7PTB4it+lvojGJT4SnbqQJPJL1LNvTNzAeP
4MwpaY6uFhuz6PeEC5Eo1sBwSqe7kG4JlQJqGJsclmTp0gAbXhnYV1PcSLIQ/ca+0o+yMh6J35Y4
fGbQ8ArbycLxA7r8LTG78U2IOhBw7VvmsflryfxiupwTAQI/zU4ePl2GxOCwUieHaVr0bejoYB7p
PQnaaAe7/dWpmTvPZP3Ggl2V6sXSgUGWA7GyubXKghyfZtrFmcgRsKwbIoCPzDI+iaS7NULCSr3S
/Ab9f0nq5p0+xMuk6qDruotmTW/KAMjr9FxZAhhJkqOzkQnm6hOdd7sjWmlBKpzbHwBQa05YcOiW
UTbIiKeXuWP3quv2XY8aPhhk7GWi7ZQCOV9UADRsMBKBWR2a7JPh+DeJEw18fT4JAyukbfCjjCir
fdctfFEuD5Wo9vWUq207TOGWy3bQGvWj1G5sNErgFRdG0TUthBynbSJWyn2ylbJ6d2grpwmTwEF9
Z8v8EtsYeCMEQ+38oog1IbuuJtsUcWnmLN9YqF+i+qssul9D1+TM0dfqKu003GS+ytJi60z1e4j9
UXPsnVEyHjTt8cWqi299qtbk0jxYf05hzi+6su5UdW83VNZZJzlRkopbWzTAqH4Ypz/iFKsBJeC0
LjW+pKq20ujAwJMMhF9rCgatZua7DtpykxZP0XHVXBzjk43pCtnr5kggA070Sn5rAFz2qMx9SV75
JtOAoZAc7KTJ726tD4uOiU+s9efMFLjGTAANRt7+oP+IqrvqvrwK8aUWOzPBzIShZXy1tpjfek6u
UR5xzxmL7ZNmjyq9gunq8kYaCW1pKZfC10dUr3pqXHKMRugDMz9ueM9OVz54on0EOURxI8S5Sj1c
eBrtLlNH/5lr8REFxRYBL03XhvunyaCixwSIEoVFiQTSMc6alluGbxgbAtf4oD2XRacJf8HQuedn
ASPrWeNDLsYEYLNmasCr94GIpwu19gMcgT9u33JNNQmRn5ChAqfazR8gn5CeFHXLppfw4XHFriGd
2NM1gbR5yUD5WQsWFDs7rvcNAb/PWTHdKsMi+S/v30VjRz7UgW1VMbGXjgfewCOGZTSw9c5Ix4Ep
fucarnYV64dxQGc+LSfHcNIjaa40302yqbP2HuUaBI2huwB0eNHKFi85+YmEVvC56aRusO6W64SB
gzWPYZ40xT5Nw23ShtHWWp+4CmG37+xpYuy8EU8IvifccdJIDyP9mMGo8REjAgdpwtOZRQR/aPp3
IfonCPG3BAv6KxbFF+sfJgYWvxtY42Xb7jx7ehkdrnFnte/OanV3vAFLnk3wiKfA5EYE0mrIQsbX
cCQNc7CQcRcQ7+hwz9Jn/VyzOxbsyMVxvZ3cCjiVMljMoj5BXJ+85OZr2xhkt7pEelmF/WBVuB9t
HsiYCBxVKRpvaItCnU+ebgcUF5b863KEnEB1q8sEKflgDdlmyLHIFyG/FFm0us2LpJH8RsFL+ovi
EwFGXPnzBFAyfIQwzv/mQ5WL8U3cD2ux5x0W036MTWahvLF+5j+WXvWQSJAk47Qf2vJFM4hfpheM
fYBctfX754WkYqd684zppRnVS+utjezwjgkd/u8EtUyUzi/rjAz1xNOwNFsWVeThE46YiveJWJY1
pi3e28R6acrtGNVkCrUmoCQaGBZ3I2sZoy7zYZL5g9CLh8JrfnuLE4wY+iNjfY5JWtssM5er07Kd
HFHS6MwyfYYB9NsRFEttZbJ1l0HnUhQzn87AKCfmsiJRdXwS4zc1HC4ua4xODiQFxH+CNRP2H79V
86XNNXZND0Ub7ddv5qWsnWnynPd3QG2ahfZchqeV9VPz+NUil8iyWVPHzmsZg6kXBSKaN0nrAKvC
psD2B/lluf6CQkPB2wzxzfWGhzH3jnsJezj9Wo/0U17TV4J9NKkIN+v6n+zIRJgY5DmlfOAewSJb
vSseHNld2NrfYzP60Wa41xNH4gldsjN45c3gQCLxEhpKc0wopGFuhzb/WIRd++m6qjETrTaTyNA2
tEsDVJUAk2RKtgRj+tU0ZQ/u1KpDVaMU6OsQEaHTPaSqpFHgwbpxW3sNlcElSd6fiFvli6l4aEse
CmOe7mUVg8/pLk1paZtVDZ+vO1/c5xdmsg9SqwY0q/ETe/SJjzAM0rHiQI+w051eauz+O2kZyyZL
K4JcZu93H5X7AtdigAKmDgTxAJ3LrwCFCxeAhR5roc2k8cTeuGh20VmrF7LR/RSf+JZVVtvXdQEY
KokhDuHHUt2pnZ4XFEq6k931Bka03G6WwJ3dH20D4nQwiGCO8S80zojlA/usw8HL76Mu3+oWP4pN
9auzlm1NGgPSDcEGOJ8z/q16JNwq7MlNGI035FeBaxX7fKSsCdPhNKX9cEptZDWNtRsZYp8XDRSU
HACrkG9AlJH103a4lZtq4qVm430S6PUrLEFx3dGVX4bjaDcg5SLvbmnnB5Qf2KwHZNchWX0ZQyB/
nDpQJHnJrMbkl4pLl8uZ2wUAo+x5XOi+G/YSMnKGN1tlROrYC3sFynjiGjSdRXvNZJLAICrSMOcl
kquzAgrH1B/TpjR9j1EyA74HyNofkpANn7DId62HbY1okquhxkPi+BUdJqZrk7th4XvURvfYevTs
U4M5EkovVHjzzgHCxL0W1UHR4gLRh8U9aLI9G0tzZ052eeqW7DXSWHxGtCFbsrC35IzN1qgfXE/A
nhI1udUJ4kKQoJRlIXYhsUajMeA6jO70uTgkSqZmSx/PgiNFbKfqx2es05J+3qoLJrqij3V3w783
ymRPb+VEY6b7YrWbTjapjZHJxLSfMTe504BacKhoiYe/8IjPmz/eRNKAG1DWQao7Q1vO3py8o3pK
Vts5fngzhwVERiNAJczcJvgQjHXRLtX0Ny0K0Sf09cEGZHlYiJlGilmvM7oYLWOPGJtD6CaL5bMy
k0czdtaYwDG6aQlpxfkOGcv0wjIQFeUPkt12T/rSraSRWCa0x9h704bmS5IyfbCcI7yRj9CVYK7I
ktxD4xLL/DU6PFRhLOpLAniaBZiioA97lM2Y3eKo1g+9UT2SP0WV1HSfHY8mXaIv1G4Yasf4U+KR
pTMJHDDN9ZWSsgQeFW+Qqj7cMpHPrPlr0UexncscixxaAfp7GU8LS26jETAHbTj5445ioUgcN+F5
CS8J44DAm3eh02LAYvWI1FlMNbnEQ0lzXBoQTWl5rScJsYlJ7oR0gEN71sL73PqKcj7sjlDVLcaF
C9LofIvthZhyzFJzZSVb5YbN1kySj6wfc3J6E04gKcJDD+6SZy3MmogR9qWbhcSK9BCPG7jyDqEz
20EgJNAM/SUxoWxHBjF6nL58L29gn0zWr4KYTIqtI+7f8b5IFMuAheQ2CvchW/guXacY5tT/JjOV
wm3OPjgVoU01aMrVjaQWLuDemLQr6zpiR0f/zW0MZNQk3A0O9K7UjddVEen3gvnvlcIsqltQVZpv
xvSHCUphMhKT2K1jrV5b9SA24r0nmmHTIg4EHdbggU9Zj3rD9wgnwAdHAF5lmWeZIBQomTs0y5HB
XeEPa/9/lvKWwPqvgQMro0GmmMzN1yk/m750vorI+F0SOH3TWpS2YAnJLTX4XG1JUMJsN0ekZpnf
6TSgaXW+5fb46NT0sEXlrFLk+Bi5gJRzI+wf2pjwLUdM29hJGSwNv612DrdW3XGwVemLqecxoOxp
OlKj3lr00Y0cBE3imtVOGGNz6igtUMtoetNz2MzSLTUlMbN1h5e9GzhsECcV2wPeBT3b2Qr1bOSE
O7OdUSd07o8+E1bQSu0pqZ1Hox5tThNFt8/NVfQGaxzRClUz8z3kYhSxqu72YXrwRiu5mFb4FF7Q
KVmPHZRF1ArYL/DjEcOJYL6yaLuPfG8K9aWCM4e3qDzytw9n6eNAkNE7eWheIlwWARoAVptxb8o3
pGw9GnTvCSNQf6SyYhA42yFiphW06pF6xR13phAu9uPMc+1N3h2IfU7ktAziYYK42rUlUxTX3eH5
fUbuAHRh/pBtjmmTWfeQR7cpDsljSWc2zO0JmOX8sYI6WRR5zgQinu0UlpzdXeZrXF1u9560KQLU
A0dG3rGf8FO7smUmYc+c4rr+PAMQ3Mq0nQ42tlZYye7mOtPktMnt6eECmqMWi7Wl7cdpvdNyoqWR
OO/NxkAwbO2mmBNjKzw60ayWNFwRrpIxdoPmj/Rsan2QmWrHRxVXUUAH4lC6Oh41ByBPR7+hzLYa
eQwQ1xwgAPpyIKzrVE31pc8xVnu22hvMHJ0E9lAsFyBW8Y7oZz2wS/NnKeptK8BGjcwYHC1+n1IE
RJ+tvtxIqppNbTW/KgkEtZsFEjN50+hA92A+Le4MrqoByJMVD/rSfGdKQZviGnot7v+YMCDWf+5f
+oUHuyt/6goyQFWKo6rqhyrRftU4AJllc/gqsHePSvrlKNjTKHMYyHqPPVDN4E4QkMUd237pUwbD
BG7SxijB4IC1JkrcIXl3IHi7qh4Hi5Ns2Fdrtmn2kZpRt9FLOflKIqHnZZ5KSecwWyEA4XaEBB/Y
zK7PoYNrqdSRo79qs1PuF9uKyewpbg2XFliCZBnyZL4tSnLB0PQT/7LsZD18E5r1OBbxk1OSvbtO
Le284cgelzb2IhZVRzuZuqUFRSxbJqDVG/xOI4D5V+1Cd2vQj9oQ9YplzMl85jrLqYaDmke8A67u
eW7Nhy6RF9NugTjpMKbTmuzC3JyPUvJucts9SEuevQURFoOUixbSSUn52Khqzfsak+cOseU6MCvg
UmlyLzmhBE5W7Iq8eSFTqvZnVGLhqgrFbiSDqC7u7VULIegmbVXN8a6H6RQMFPbwT1gEwxqhbDPe
9+bc0h1a5326/WpTJAFu0/yiXRMp5WBjwNCPWGYY6R8UqhnImcNvO7abIN1f5+tlzeUyuogaaR1d
w/1cMwbBaLcFA8pGhDc5qqoNYuu8IJ3WrirHp/v8gvLS263nO9RP7VY1b4Q5g0hlREE86g49CCEy
umLMv+pNm/p2cHgcY5XH5zyl/FFSu6l04zGfuh9O2YPbUBiFxkLdZk7rsaBAfDETe6+cbNnFuBMG
IUp/6joVqIQlbEXWZmR0MWvPGCrNI5k2MyazJMZsQEvwoIoVeCqq+aCZrY+gE/t6XptvQ+qcB0T2
O4zH5V6iHT5V2YwAmvm3qdfacbTSRxy/xbEyrAezMc1TSREUrkt9BrNYD6sd8t2OZw74BMNngdKA
zq8ZRYXfaBgxTB1Vj1rMj7iDUdrVd4aD48xcNQ+eUkjqp3ZnOI7kcfYu6I7a4zDlx9Ew7vKmsk4z
3AcZNdP+mlhTQMNpx5iGE9YXbB5/7NX24OX+xDEtjTk1eR4bttXFlLqh49FO0+NgWpq3ain2xQDq
0UWpByaGI7xYdRaG7VLJOeG9Z1ZYRjrTvwpfaiPHEEInE6DM3TxNbyFxzBvb0PEEqvjmqueqHLM9
NtN1XUxfYJa3R/KswhubDLKuraI9rs/eH40i37aSVmtjvUF1NrcGUJrWbr/qQvuZg0rCVjfjxs3Y
FXLLQ2TEBTSYggk8dBSU7q5m8BhlSiKeS7x96aStP7L2iji0wFl4r66FvhfMIR1mFOhbi0TENYkd
TsdNrv4fYeex3LjWZelXqag5ouHNoCcECNAbiRQlTRCy8N7j6fuDqqOj+lbFX4OrUObNTJEEcM4+
e6/1rXqvw1sPSXREr8eOOYwFFUvixHTa+GRy909YxV2zkqaESeQiaFRFQScwZnKnvmscdbm/2k6J
PCKikOpmFVM/7pxUYJQ6NV+6r9Ku0+QX7BPHKM3XTRCFTlIHHI3e9FoaDoHDiXv0xrreFhlsjHag
+YgZjmeFxPO/iXcSxp2raZTlcOOQe0rc89zc456O7zfZIDQFU15ZLajHVBHOfUyY9Tge8lxaRINy
clFL4ZP03ChIDEcWyw+rxsQ0oFtjvlhIu+BdF37lmQkzUCRMSyhOUcuGFm41EC9Kz1DBwK4FQTNF
Z3SUatAQi4aKt0KV1Q1X8JwHQeUAYc2SZldW8p2PrO+TVcVefge1vEbi5du9JtaryqggKixCigQL
8sgg0VYWIVJjEKtphbTnNO4/0Pn4GJeZuZwLtz+FVaQMmg1SJVzPPvQqg4CJVa3TCbJA1YlVMNCl
RYy6/Mtia94ac8KrAaM3kZOvYRjBI0/ZNZo+5saKPbooR13AqhAiIlh20QgMgU3C1UpAeQrTSLMY
yS5NwJneeDFU50FmTMphr4UEUNyHFlhqUDMOgNTzQM+11NayDtJQPw8CDehW3GK8sbM+uwnfmo8+
fW4NG/WMYU+hBuAzcttSQUslqK7Wh25FMFOnVh+Vtp3qBK1qxZG80fxP3Y9cH7ktxZVrqbCILNQq
RiQxgdbNhzIqeyIlGNhORJm20gGG8aqBuZo1PO8D78Is6o+kJtMALDAaXy3oVs26qPtv4s9QkUnp
SQd3ryUBhXvcTOviadQPij6h1ZNHYd1qGSWiwZ7XYt8s9eYQlD7T4066CSVQbBOaIawkPkiB4B8t
vAYYFrW6kOgMQDAUE+Xho9pTq+rDlCeGNp1wpUL9KBEQAqB5xIF5YE5wbSQWu0HYlRHj51muP8Zk
Ku2hLDZ6xFurx+KDxuAjGpXbLKi3IYFg1Q5HgZnjKlEs5C4l6Gju+A9ck8+qkL+pNb+RCPXeajpy
BDTIdgL4JV0on9ISGGnDZpnMGlYFFCz0sV7/ZDplZB0y7gX0U8UXQfdIGWsEEX9iwuklk6R32Kx8
LKpMgAz73Z/kxShYyYm0tCtiBjVQRf+hx2AEjgOIwHPOVyJ2Ik+tYiRcGbiCYAyPi4pD4lgLZGl0
MtRbtqY+FbpqPRPUjJeTQyByO6JIYS2OjUm0cknNrTFm0eNat/tWxtm9nXgkya/1e4Lta3M1mJmB
bjcersCaN7iT32WyzTlonxv6S+tYNcHa6US6Alinf45AMaPXJOvHpMHFMDXGY9YIt9f7yJEzSqcw
LIY1RMVwUWD8Ccb7mJO7GHQUnUAW/3Qa4SJl+TvkpQFdBLWnpBNjNxTAuifTeGo0lv0Ia/0qC2Je
A2e/eULY0xpGCYaueJZ6xUQXSkdvwmuKzmeCIS+XBD74rXUdMk/Mfobe+sxNeCT4hSDDV29jz2rR
4uHszZtQj/y8GClLahHwoQVIfyiMSLwQU9PGrsw0MZ7oKS8H21bZaD75khKPVapIyEmzq7lE2nUx
C+QYFjuySjntd5QlhmTceil4QjdMA7UfsKuXu7+CpUJAAzyjT/d4n5o8rhFnG5cxzosD0pTyqovb
XhFfsgEMTFOL+k4bo0fcVQFqP0JDiGp3hUIM9wWzOiKh9LtWDeoGnw5tgcgD0u7vM2oXlRFTVZXy
ps6SJ3QZ1Uk3u22BjNSbSYX1gKgTjyqgGVJu4TR+NwIqbZj+055ir95rWL6EMbPQbzCC8TnNd+PM
btIUbLoBF0L2dVYqPjPTKJAY9eToafdMiIItapRgIzwqyCiYS7Zzbe5Qt4M3W+rUv70QkDgqX/kJ
BQC7waifAo0tG0TRiTh4LjZN1XWqHSvFxA6oAb8QSuP2J3+sxxBcA5bTyG+YjY6MEUUu3t9Cj2Ih
XzWDf201lG0V0r2/WxfSE0d8MdWAOS1BgERyKUAwflOkiY5KSq+YmRcRubuTJf0JdinGL2RYBjov
YOP9+6JCM3vUdH/POeeVX6XmuiOXqyOJvnJV/nZBuDZ9/lnwidBMy0IhqRdZ73I39MSKWctrLJaA
wCqZndakdVEVHC1YtOwqLgqnyAtmYhONUGRQesm4F+EG6fGon/4UYCH2VUwFM9Z8U7cj8q12cmx9
WANjUiRH6zI1p02cUAHEBvEpooT7r4Dq7fgq/Y6096+d+qzQWAQoMNOgS9co7pCSpXgJ6Q6HKHLX
1syuPDcdo28ATC6fUNwP004CN+Lk+ezAhOcZVLKZ+oQXKXPekOHLblpgNNaiOeLsBVdSFNbmKP5G
EjgcK7SMXW/spFb/JkHP2ilNIK5QBShOaLTj6e87JM+Sw40qMdAfI5dEAoC0JDUiXEWdK7JFtAFJ
iSphLKuB6tguEdeRkVvecWcmWynZGONVFnhm4zYj9yBsSpIlJwD/Jqt1ID3kyN8zr0x3Ui/wJJOB
t1hWpDNWQmTmQ08mOeLIMCbxxmd/3NTCeCEVBQiulUXnVkx/UpVdZtRrCM6Uj7ovp69VrHi1aHlK
qr7BqB6vszZxlIwuIZ0ZN5jj71w0GJPKJlMbiXCtzn/HJGUw7legA2bv0xB0tLJTqkbjmIcOvjZr
JehtfLIWP00193g+ouqRE/OyNjlMweoC6YX1I36deOU8k6hAtZqzXRlYDk5XkLcmOACNzoJcKQgJ
qzLyjEL/GhjAa3LKM1tC5tSwlOdDTDBEUV2GZUNDhamUtciGF2OdUmJSNCLytqVo+u1asqBaDIjo
Ii4954iVFkHXySuP1v+3X0ZHoc2XoGOR1luIMDCzmGtEAdJgI/AfARTn9yW5XCFcPZ5vRYVifDSa
H4u5vCMA/1Tp95YtGkwG9EjS454CmdGqo8YRmkNDA04lzzsxKWZeFMd9Yq3PUlQdSpLgmRH2zbYq
k1NWVqD+ZED4WtIQXc4AS/L7D7B3+W3saMVaCYSOurnD6i62Q4RCk4p1se6BqLOWZA1F3PkNVH8a
YycjmRZ5czB5VDdLF3zsD2qphkD1IEWq/l3meIaLSyNrNLxJau07bHwmZeCkbn3+K+r8xHR85+si
7GADNHKQm0cM0u2+zKSPtEUTOcK89wbuRlCX1HKoLuc12e61lwkMP9U8OSjJ9CszEHE66LU7md6S
pyb5a07iOCLAkeYQU343HN2eTIE94uxtExS+p2st1ZEse2MscPPNMwnLOgE8UtAz3hXwmw5DBAA9
WLQTEupUg0bplA/PpUgsn66xhVLYIKlk1mcac/VkqCC1K/SVhXUZZBqdOvHFTF0w5QlK4rZxf07U
QdqVc0asQiKvc5jKm4jzEIHmpkvaArSDQOLYYYXN7u9LwS6+UyQIskjc5//3rSxyg0n4eUX6w6ru
Vnlz+o+/yvyQ//X3Z6u2npXXv38hEm+xL69SxAqcLCAJtypE55rrSD+ef5Zkt8hVYv8uBqUGsPZ4
yyOzPqcDeapSHigeJ5vMBghloUCZravFE2ArpTSBsSitjWS5iZAHcCaDswW78ONJn4say6zlk2PA
zZLLn3lr/CTXKRCkbdQSF1JO/rlshn0SWvOF9xDtxBJDV6yhpI26FZJ/6yzKZYmRN1hPgUz0XsT0
mHiWBAHMj6axjmWiaiBsS5jv8/OeJTb0Gdm0Dx8pSa0DvqttrrWFG5flWxImLZ2E4S3OJDsb/f4o
4vD1BhPmIGEReOQt5RjUKtzwlGuoYBIcy6FzmevnSOWjZJ9lo2dFfCIZuJWVnGn9sSrg5sHZ3JTk
zG9kSqYszt3IUvZ15CdU1uDhsqJ2haS4jzLCjJh4sBndF2vzyBXMukdbAOtJyucJDtVaktuLXsMu
HnSiD/2m3tOTgsw3Y4tp017bCQuaK5QSdUuYHlJuPKD8smBBaGGGF7+0FinStfRhFRjfI8MdNL/k
8u6g+NEprYgCi/ditjzpAFyw147RE+iIUz8Yxiqkc7iWSNfaMcXfViLTZZxuLhp3jj5D4MQZXttA
1JH0gUEMUUKTlDOYrmEozambqaCCpj0pogxicLYApY/kwTWM1eg+aN0dlU7MwXsi9EgutzQAcWSK
1mYAT86JFD7Z9DOBxXwgqFjhHdwRMkL4eYP2IwqZNlc5rrdJo5eX9/g5dUvu3CTnZkettapSiCRd
EzL6KpNgDbZCXnUCz39Slt9zqBhuGZpPZTnQmSiZ4lYTo+l4kSH1oRbv1VED/FDru4ncCDSmw68c
D6QQYG+wmN0Zc/EbK9qLNkxfxNIgK4rUg2Zoe2ZvDo0hmpHQa5bO0gNZHoDnLr9xE2sndSKltK1T
7NThrD7rF1OIumsXwV2RAxqWohQ70J1ysnB8He7HYGxzCFGCkcFcZboFLUzReFR64whMevA0I6Vp
xoF8U7eZucd/DEu4EaxdD3JlW0Fl3g0ab4PbP9sGFjj6QiwaziCWfNA7f/bGRFaOsV+a5Lj02qnw
mbDH4bGpVP+EHoqsGjkWL4bk52uSLvPNzLQHhQva+Rbn+JNEH9LRJK1/ogPbOYOgCU8KdpFeoIAz
g2x8blVG67XQRrdKJWxXqCvx1lnVhC3TyO5IdmAdGgUFMDHBuFjbcSv5HKhUnjBbz/36ZeAYg8U0
qV9A6XCHa1H5EoACtEexy1/aiiFSSWjSi2TiGCfEJXkR6zK1aV/GL8jvU5tEkPDlzwkqSUnw4k/M
l1qK1PuYIyJIY8u8szDRkG9K4468qrDxvNYXzNprjOYyHW7kUWaNIvHvl3E4yyf42+J6jF67lDSh
cmC27lsCo8VKuJA+r20jvRlOfqD2p7aNBrDSpXLoQuaYy++31UBIk5X1zKkM7dhI7R5X3kbqdPOl
Tcx7O6CLzOdP6IiRA32Ungh2pXVmBm/x3GKiC2vGx0FjOPoI+FHP49EtBqjJTQd23+y5EMJYkJqF
RZ555eRGdY15udfVdVUwG61FaTrK1CU0RhJlnbTZhzDNBxggxSXWY2Ah5WkYlMJLq8S4zLxiIdYP
eRDvrLhKnzKN5ZgJcEbv1WI963N0Ubx+P8FukAyyz0bERFAtUUqoeM4XkWMLOaWmAS6s6yjU0QUY
/VFTe6Yng2/uEO1gNam7pzaI921dzF7VDExrtOQCdGrT1UO8GxfNlz+zyPc982QS2A5+YQ52O+/8
ytAxX0RUdpRTbALtey4W84YhW7POpvrb9GMabthYl1U7IH0crE9XE94AiqWsNWajy7mWKYkNqVVj
cWcRwVl/qGq2Bj2smPrp3hwgxEIIViIQkOnyhAq2DFJ9ACfg3bbSXuSuMqEkabp+jCk2OTSBIlGm
bi8BaljltIDPRhEfmHztAYkCuPPNwi3NCMNgWo8bbr8lZOws9GOFiBW/Yx/RPDeAMOQTHEcVNpit
paG26XSdM/2YOxgqpDUuCE4OMYNFNb43ulRdgmkEM0RTjGWbaJGiwmOhoB2NXua5n58C2gi46dC2
5IroH5twCG0FT3dHZsEOSRxAOKLH/DBlKQlqO+kqWJQjPQHe5Aw5kGA5Y5ZkOnVHU5SSU0Ou1DR0
6iElmH1N7Im5U3uCmLsozKCbTPgjhOVcJp+ZCiJUVZSHEJc/U1rfQ4TM3Fl47EqG5aMmKYs5I8OY
0xNXz6q1SQONpmVBrxbz60H0G5oC8QR82hrOCC1Gg+XYgp+1Y+/315Me5jYeq0cxMh+ZRAuvSZeD
XxnVYQ9aUvFk4wyEt3CakIFNV8rZTgh7kVW/O4zIyzAqgTGMzaI6UJmdgtnv3Y77jdF6AgUkLG4c
6yTURgR2jNa4a0e1pnffw1dRQXJPbedyMkl3miHU62FCiVcEb4JoIXunZexNXXWZxiWPDZ/Phj30
VZY5BoWKuTR/NrVRnywZt7LapLGbV2bqEQ1UrS1/8Wjqwa4zMzbPsr42CifgnoIApvpADzUnhGce
R2axvnigsgFMZfQHw2hdgN81ZD/9/Hdw5JNc1ZkueGE1b4wUlGGqoSDoNQ9Nqn4V9Bqnc6el6473
48KjPmoGctw07/V1InKOrkQZZbgQnOZMLg/NzPFCUCYQFbpKW4e8AaodWq5Dhm68j+MXJfDTXTLD
2RVlfW/pLfgIrd2ocXzRiokuSRoQBFyp3Ra/L2ehNkilfVB00n7umQ/CUKQRuvze35d++c6fLWRp
Wj3RrM4azcl0wGS13pBgYJD+Qc6ZYOOxclW/yrbKOIn7aPkff9/JOWP+3FoYw2MLSvdo4uG59q2n
yfYMDYn7dBfNK1Si5rV/HZC73wKn2kaOdMlfzff+yzqQn6qGeI1dgcYvMC1HfeG4oF4rbgR1PVyx
uvkfCka44dpUnoWWUFgtbRVYgaobWivpLejd0os34ib18rX+xW+ci2edv4qMXuK8UayyFxmf12l+
M2JgRDYiO+1Cag7Bw/XdOETufBREV9i81BjocIJS4J+JZrJujAjFT2Mrn2LFVp6TT91w1cKZQR54
o1MlTv5d3hIabdXRKM+woPVr8EJKdVN99uWRBWFBhbCPMMrM91Kzhs2iyE6H0xXn5BFldAYVMqdh
51imF5WcGFI3hn7kIYWRn6rPAiTFJkuPpnEThC/eOuI8V7knrY20hx7T8F1tEZa0jCI/YKyOJxWZ
Vm2Xu9Krklv2TNWtwioAhYFckbXjioek2+Yv8YvwjpSAVhK2h3XhddpaeVE/U3kviysF3Hv40x6V
u7WDUJ1uugzt8SZgmLjq9wDkMhjwq/i9/8j6lXINHfPCm5ts9Wv0hgdZ1HAPbt2L5BJLgdT2SKRC
CZTrmV0NCZHHiVNaIxfpT6qxgn6dosJY5XdSmVCTCLcYmA1uzn7dt47fnuZzMzgwY3LmOQx8aFeu
4O0PsQ268HnYYH8pXIY9QrxmurUHm8a1mXb5IXuRztotH2xVv3byJkXhe1R3AOj6Duidaz2LV+Mm
T47MjSNsSVKhvHztdngDZnrDsS0csr15pHHMQfIWb9NxuQMCThzTJngwsOvd/Kc+Vm/CdSQCzVW8
bDuv1f0d4eSavDbezAP2K4IauslfDSXvB0kiJ/EkfY+0+1egq7E5nIHEt+/YIR4swJmyLcq1FHmD
6qHEaNlUT9Y2RHzd2MZ2ylaiso3vpmh3nGTHnUGTmUfV6W6Vm584h6MlmIAl78IXIs0s3eGKNIxY
aqc5yKt4FzyPd8GLT5oXbY17nV+0aEvMsx84D+kqX/wttWkCIPLRQtv4qfeZzTLY0Cyht+oG0KBQ
gr5BcHmt9z6KzUfnEhb/tHDa0bGt2k24ZMetwtP4ke7qo3EpvY8xtJuD4pVrVLmVg+f5kbxjCHk2
rmhcitclsBgm81pNXEJDQ5IkfuNfCDaIJ5pqhQjxJCqXdiPtafoM7yxlyidzvkVQjwLco/udIss7
KXwwKDU3+bP1qSU2/s67YDMygVx0a/fmgNxhI3027+LCebOttXCstmJnowK17NE2X6ut+SxBjPoC
yufUXnfOnhdHD1JcssI2yXM6bIQbvaK45ZLSDhJvgF6+mtf4A1xOtTY87Tobq/pRgoJ95pw4/wJb
bNNNdhCflat1DeMtbTB/O9NAPvEJcVgHY22umk9BdVqPciNfMybSd+GuOOuvg2u8+4d6H3j5pvxt
3NC340/M2VO3sghVZ3rCP74q1VUnrvxiw5xu3xlP6RVMXuT2wiq907d/FRUby6fqaIur22k2uK0R
IyOtG34D8QhiJu7YElfGNzrOiewU8zQgrcGHzgp0w7NQsddw08CqnKCbIM0jiQykOslcWz75VfkS
fggGXiO7+eLEOq7biZDOFcPYdEU43Ea6ELGCdoQIqX13iGouNjcTOQnL1rRoH1bmubxiNDcLSELM
dvbC4EFxRQCNvE5fNzv/TvSlCpW5fkIQOc4X4Vlm7vgU39FzC7SCV2nmYSCVjtMG4526YWba2qy6
X8HJPJYgDx1x3R6E5/FiHeazwBCViuFoHQLt6P8M8AYPZBzSAWYiemNHhFuRv2o342K8Bc9sCW/G
VvkWDs2G5y/mUE/DIMOPZoeb+qXeIQaKUIra4tlaY2awwzf9N9gjEw8Yvq5k4oltCL5MJGApcgND
HlxFHoNca9cE6BRIA+JhdixrbT7X5P78isFa2MXvAIj8J2krnavuIz5kDzhjdO0InluC1G1Obchk
4OIMvJxzylI2+ZuK9VAcPHXbVE6wzSY3/rVaUjRWpqMNbJkqcUA2g17BcgLN4ckiQxiazVu2bcoN
IyU0FQb3+VY4MoJFZT05CmIZBiCb+Rrmniiv8nUAyd0O1wbS7KsyrWS3fbGOkuiVe0yQmrGqvPGg
exaPiXQWXpN1u6F0ly/RT3CMC8f8Fvutzpp6AXiBdqFzjMxDJ0wRpH7lm3bPjDPjLVZ3+HbTYMu5
Pe6XANR1ccrfrFdqdOlQCWC4gTs6wgd9fuS4/rd2SiDCXhLiPf0ZPcuq/bREdHoIjI+1z7LgwPN7
DvqrPu7mfeo0XmMHGIC86ki43mf+kG/Ta8bQ6JPWT7gz91Ba1HXzFr6U07r54pGD3tXulU/hiU/X
lQjGcfjAjOHMBzFXNrCX6JaEG8u6xsOqk7YyYzTSSgWuEs/0SnmI0U431+NWSw7g0DeSNyPSeG03
LcpdcwUjVf/2YbWNDoBAcU9isHHsf1sgfPS+ZHpBXv7SIBi0+7vwNvNJ92tCrwlKAtHIvGmdT09Q
K/M9cbOc/VfVIdyon6p17YBmomyZbIBCX/5WEWyLFICnWNsIJDTcCYfEv9jC9MGzxYe3x6A4rUlU
CcrNcNa6gx56uDEA7/6SL0v4lAbw7chMXruCbFeE54l6I7K1l/o6IJP/hFqPlR+nxwWYNpIalLUG
ymQAjWseTAB/nrnJwOeRPQGB4ZKVWyl3QtFmYIX8odunLQjt1ZTv5Cf+vEFSEm6Dfk1GRL8nmXzR
Viagy1fMkfTQVXIXSjxn9ki/UinExV1Xj23rNOaNg6TQHSnYyp/6qbWgaG58ytD3ONtKVxYo5E9y
dKcpmD815+ic46ncDdU6eO4eSeVBZuSJYVyzIipnS+qAW34B7Q3Z9F+086jgU3E5FaMM0DdBAQxi
R3OOcg4VUnQKPsx3+cgikf7E1/7doHe3Id7kvThU23DX7ds39alMvYmJMJrSZ8iARNQR0mKHM4m6
TrmujI313maeiaIo2xekEuRn8k+wAIYASs7B/Fx8l+8Lzgb3JpoHk9L8hwgR7B75L96uTP3BWza9
4l3EhpXqwJDQzmNhtKkZCWQ+1zBVdrRJb7kXdfvmmWmn/xCACR7n3+KgPxevsWn7G/MWUH7t8hc8
qLbS2iPevGOpOSUXC+uIblc8rFwlbrZrJdk1ChQ7vVPHtflHQBIurdHjSF/vwevEHIp5gO1rB+kE
g475xMTNLx9afxUu2TNOmRG0Io8Zpw6kop+IPecfNrYKY8Qemio9Sn8vPtCtPDecOnaAIjRm7Sdz
Q0YUHx+B3dpVO6Kjj18m16dG/eTGF6C07KhbMfyQB2zn71Hl1D/dASIyjwzbE6o6BPkvALvJutpQ
tzjZFXhz7WhusUtdkD5H81DiBTOpgm1wkWcqh+CdZybd98WuxAKjekRklc/6TBK7u/htExTsa0Al
RIeippO0nXYyAFDv6avTp1DBaiLldwGCMPEsnxn/Bu8SCxYVVexgLMn3iemlL75EHu73m/Beju9i
ce2J03ul6xzAM3SpoCIPiQJCasozEsFHlSCip64krIWyvsW3T+0jrqxvLga7akIZz4FmCxTqmN3G
uxmt+ncijusdgDC67N+TttJuGFqYTkoEzlxqRn5u9SBsF8D1E6lBnNqjZh9S+MlkGLkmedJ3HtAC
5bgLUu4aeIhsTdbPHRG3h+KjN1fBPr0Fp5IjlEWt1CHY+aER8KR+Mp/hIErBaq6xyVgHFMsQABGL
76JL/sTLli7iO7iqG80MfizuKM4Ib3h9oIFSi4v7wuHiCvv0nd4dB4X0p/H3CEiWKfst+GY1Jj8I
RVV7Mh8Ydj/j33oTM9Lblmv1yz+YmDV9znzUyKviaD3hZaSvVx6GXdbYYBHX4XcWM8PiPLQh1ZDn
qN7Fa/Yo7peO/IFlv+5eaX20lU36M4cGJzirT8Jb5opf4uSCMwQNLFwS1kOEn3zk7QehG+pXDVwf
S7jTzjbko2Eb9g6I5i9/3zyCeh8j5t3KB8Exdhk2t9Cp4H6YW+DibxbZJyNPKB/2LxJ6Aez5Dh+I
gVbC8UdX86xrfW3viDkfJowQ/I8IP3lWUYS60yGEpLyOf1n9pNTRAfh8TjT4gtVPX9qUCJRN6LPZ
5dtHdw2VQ/qtvXJ3PkUfvkc8vO+MkWPtjZOEv/Cb2QKiC2t+gYhdrA0FKfxKfRcO4qbCKL+2YKE4
rP76ntGJExJNgNBnHW+bXYgF/iI9L4vNIhLjDGdspUu5HGJNJgwe/bzgNN2l19dKYizv0PZhaIvn
nI2xek/Rstujq564cbhI4VXehz/YX80nEKDRb3zrv9gEhGfJzd/y25R55FrqV98bt8YzaxQPhfHN
1O2gHKYdqCDjjZQ5IDMzgTr2+NYGTgcdhMxRhSrNDrdUxP4PynGO62hv4x+VIwaVkQqhdxUesVeJ
T6zywWrEbnGM8cDcilPxgRzdIorORhhAqJ3/FDyHPE8r/5H+cA/3r5TQEyQqW7xGZ5YjmSUHy9mK
cVfzaB7aW/NgeQyfiKFcRZfKHR6cXdVjfpBcY79NruLaeK152ioEpYXL4sliqb1RW9/792HDNOZR
3hGokdqKjnTXU0q70ysHdniXzaFEJ1k5jSsy8mPY92LtuJs+62tFFG9gw4NkyRhu5us07i2nP/lf
w/iIG1fIPE30CtJl2PXtdmOcSGvn6Lc4fDjEDdgYV+Lb8gCNELz25S+BCPJmVt2MCqAjz2MTePzB
wtP206k8swqiObR2Ey+29uonbTd6fALiQVk3DATveIzDFdHEtCTI/CvoC7FRMtw6LeUzXsLPnLIs
XI9r8ZvogaRZs4A/BBbyRbiwKjfGsfxoXrFTyBw8patwjzQ70NqeR6lTPQMR9GClwOMZzez+vgNN
2+NALS2nIfbGMWoeacT7GJrelzjsgrkmKdBM3SRo22uo4ck++vv9BBFWlrQVt4qV7BupJ6CrZh/H
8+SDqsQwpczpq5AqjWu0Gu9bbwSZaNicbwMTLq9K76yKcZdE1F6olFGIDt0lEePKSwl9dMKyx+o8
8TAMy5cY2Y3dMdnA4z0ryOCagyqNlEtj8X+/jGZ97NRS9xI9THcjecBqq1JQpnVa7awf66dorP5g
AUkHTl8UNGHRJ6yzUuCk8vdFn8lKFwKP4QJNTATGJDvWEeVDaD4QWdabsKQwR/eIBZHGs4r3FCUH
LdqJaEQtvgnJJaBjMZSBiWhAwvpcnwZV/pYT8OJ5vHCvzavP+91FENzQMnVOUXHmIumpsy3c3VUw
/Silf4QwL1PCBh3msddYlxseFRH/MReiU+UNeuWMzLeZ7XG8Gg0xBjNWCzozDM788kVtHpOKenX5
PjJHGIVR8y3E8c0CpV6PzVMrzAlrpGoXY/ox6CUt1OkxlYLitSr00153pcm4JFOwKQX5pHDwhO3/
lEvqs0Hu3MqQSQkgOJQoGYWQIv/qM9xZD635Unaz5iYBaiB/nO/DLJ+5HBQwZL3SJyq/TQGcktF3
DpTnL1MmXNPyQxx9IXmQ9aHJx2bb4bJinUnTLZFvLFrjZhCn8FQLmE4wY0yeX3VeLwaRvUDBYGYY
RzO1xn2fU2SSCu0q0MEYA82qZ1nyF7nTCtl+hr+KEGdAg/fxjz7mTvtVh1pBJMJTl3Spq6WUC0uS
Fwb2U1yFnIYl0/73f/tf/8Do/BuI+ksR5W3zv/9dAgFU/gddZ/v9v/9dU00T8ZKh6ZaKO5Mf+g+g
iz6mct4LZr0ZVDgDhQWmoGe/kImhajJiXbLKq9V4VypwJQmjvv/rH/9f+S7LT7ckRTR1JkTqP7g5
xqiNrVYYNdyv4dcfVUdsAloHMV0MYREoEQ5Et0vEK/2vf64Edui/vG1JVgzL1BhuqfLywv4TOUds
gLrKo1QzaSHno8YpVuteZAyXSccLP4uo6bP6iA3vqFvoORknc7ItlK1qDbv/4aUs7/GfV0CSCdgg
6c7iFf3jCkiJJk7IQ+uNL4JFiCsBLITwE8LB3gjnEPIf88kFCMPtOzI96+8EWMyE47lFH0z/w+1g
/DevRYa/pSimqsnWP1+LFvmSLBQRs3LQwCwPbPALViCdyo8QL5ovmOr/cCWU/+4GlLF4GFhMRF3V
/3ElEiZ2c1kKRKzntPuMIbsbioZOkkqrm2FtLh+/IbXvZUnieZZ7DU7UaqS0Rw6AyyTdKcQQIDGO
iRXkAANmn09J4y/5iYvtFsdVXb+YaEDKCWVqm3F5S2JPkFbS1s1JS6rWkdle//VF/e+uqawoBhZZ
c6Fe/eO+ngKVpIMkaDZmxkZIHhuUnGr4Hx6ev5v0n3eOIvPsaCL8LcOQ//+beMTpPLWWXG/6WrvB
prn2mbEfDJrfLU9MSQvWGPLrXPbgGCy+GcztGGtH/B9wDof0qofcUWlTXgZSKEzCgPFBm+qP1S7M
kvI9rerjPAHQKPXKExv/Inbhb1FntfuvPyz5v9CzWIMUWddk0TIlEJ/LLfKfHkZLUwGHywrHAYvS
NDAKaAUgDjtGLVPGNZ3rKNsAC96O0J7Epa1suv+HvfNablvb1vSr7Fr3WA1gIladfS6Yg7JoSfYN
SrZk5Jzx9P1Neq29bJol9um+7SoXTYoBaWKGMf7x/VmVPPkaTNcghjBiDe+Yvr87cQUwEOaC8KEV
TL1/56Xwej/e3bN9hzBI3DF42bp1fP+n3RW1a+V2yO7SsuatBtWGgqv5JLFTWtp9ikmpy5r+L4O5
jwSxSx8BHDGZWeKozaV9OXf3CDpu1UBRjzD0pAn4CEs0xRmrTWySPbHLeFxI2sgYEBMq9XLtm9xP
TUeK3SeN0Qfp28cn4+ztK1xTN1Q4bxYN8eTaUW/yow0OCIoWlaYTZO5CRKLjJwfM5kwX+ayWdx51
WTFAEHlxOv0xcogrSZzMQJkcZezDOwZQXGnE/vMm0t4bOybg6l8XSQG7J2GVjZkrfueHLvC+wonY
U0ZJwDTqdpKy1EgM1ccHdnZgFK5j2YzGuuH81i+hQaUBqdWmzvdmS4jdElQFolpbDaBmcH+Jt5Pm
bhMC5xHkl4+3fm5cpIVJ4pkKcE+cjAnG4BmtkTImjJLToxCa6CX7vOujtebbnyIzI0DSNxeO+Vyv
ZagQkwz4PpDsTnByMXbh3Zj01WYauJYIbr5YTv7l4yO7tI2TIwOfrFMnSoNF5Hc9WdXacNILne/Z
NsnNoHH5aJVYApy0STeC1aI33BSlthI9KYCRXsQdaGBmnt3jp03gywiXZtleUy9zT1ETyXj0w0ly
lXjlPqy6606lPtTRNTzxErJUNhGDYAy+hIW/aiSTFEu4ERbY+AkOCZFRCYzy7Yci9L5K4JjjodL4
+MRp8lb+tbcXqmo6Ajyn6iLZPxlTDLNohQIsaOMjTp81DOMzA1NyHREURHJuM7tOPlHdTcoB3I2v
lGRNCqa+BRT5j3fFPbcnkFyZrJq6Zp92OqVlq85YiHJTZt8Vn2R7oBO/thuNPO6I2WXj7QXAikDs
P97u77MTVJMOwjrbgq3vHM/QTx2v62vNVMVJialLsLB17smakz3Pi456NDpd6T/58RZliz855xyf
Y9oUzpvCOJ0du3UYTlgVUB1mQOiNUGYzlX0pqujp/2I7hq5qXGB6c0Me+U9Hhu8BxWWVnW8cYjeT
h+8SJG4w1Rfmmo44dzw/bedksqWIxMJ7k+2ApGgU11ig+WaVb82UAVmAlhvkFR+SMN9ieDfQbxef
jWhrl9GBwyfW0LXdSnGl5kqkS4EeSxOBuoqYCc0mXKMx38TWwSAEhelmuCkNADetT8wI/0fK7wsV
LwUdeQukcBS90H1a10FU4fmPPqxlXfdY5kdia5a1v5q6VZ4GKXbhZOiwwcrnrm8ggM+bZZBP36gz
V7Y9C0pqJnvkkeTyi/Zb56jIC+IAT+cyo2pniF97e8HylFSbZCG7ifNZs1FKgH0sKG7qm0W+RYak
Hahj3Dl+8LlPLRXhKnQdczDuoW5/V2HiLWKPDLZtOsQwJ81eVab5gvFnNN2xaC7XHhHW3CUB3lmU
20Qx4gFnCJ7CaTr44e3HLUU7MzAxobRNOgMVZZh5OltKkkkRLNNy/IwBAuhB/9gl2b3o9Uencr8S
jehm6hjfU87z7KbRXe0GBpCmnlL/qzw0d2NmPFK8/mJq5VILik+TknzRLLwyddHg8Z7o62kMCOyU
Fhx//6nqLOwVA6+dU5S4HjAOqmrqq+34nrI2slRG8JR3pE4VgKDC/Zr0/aOJ69XUtI86ZOi6A/gd
ZSREUvemKoOlQRlhY/CFKMGOY2gXQU8tZ3Sf6sYVtST3etM9UjLnV2/RmG2F0N5GX1t7Cmhvg0CH
qPTXNtPWxUDqMeS0e7j5GmGYEGpaQpJGXEHNwlzup2708aK228fA0t6O3+usqzqv71HfLuoOQoWO
nK9J3B1U8o1JWrCt1Nc66jbeQJ+mGS9Cz7bUWeySMLueAv3ON41bP4YNEVSflCm/ptoF5k4QfAr6
+HOFg+xVE8Dk8Xzlocnqa6O13/AwJ5rvVM855Yh3cYfVTQbfeGrzB9agtCkJtr/QQs4MFLoLLZXg
k4kq0z7pTLwUaqlejaijwZDlfjXuGsilc8slDplW5gqK9luIgB1JRoWcReWyx/VAEtQT/ebCvsjh
/KQDFbptgJtwYXm4p0sUoixd1xdpvgEHgjwdm2kllIVqmCGil2strcOvG/crpehfB7v5puXqY12h
rAkCx1jmXUE20VH8bd8MFwYx7fdVh2CFplqWrjlQMU/79sofOyVoLRyNKRkg3lU4SGVJvCAu9/fe
UH320gk6oa0nm9qGsxUo/bbFZ+XCoCbhyKenCL4t45nj4APIjOXXvr8ZYyw0xha8rPMJIkC6pv4v
VZZHbghFHbMhGsZ9liBOFDj+SppGI2vOjc5FVpzAQ1etb2a6TygnICw/3MH7m65zT0H+RGGJbsRz
3UU561XNYrKUO9ElHEvY6BDnYGsZWK14rTWjZCO5MHie66lYH+H/qprENnT9ZB5Wx02RxNRUQWht
bxrdJfVevcKgmnVJdSj77JC0I9IfMQGLyV8/bnm/z6ANOZpqNkho2zXNk3lm3BVUN2kR5SgO6Sbq
lRbDOB6I1q1Cq7zq9fRhUhAPfbzRM22KWTu4a9tmYiRU6+SIizrPW79rk00eI/lES1jE9etktUA/
olvTQyedUSM3vKaRfY+K+u3jzR+ngL/ebYYqOGxdMzTLMk8nZn6YFJmRlLjemY1BbrGjdVg60js8
fSfjNkqs+47iANLbJjlpBbRFT3Si7IzZoDrPVSsOrXwbo/fbsaaWvxgcIib56zg+iPYajN8uyinR
t6tLV+v3boIdZ9HBpN002X3Zpf00/ylN4tZWm7LjFN0HgmrgyXmLKMIHQXlhdXCuYQiCfhaniZmQ
ebKpAKmw5zRuvIljuAY2FR6+vU7N9tpG503JGCvKxn3++ML8PmHm8CCmCyDnsrM5nXYZBWBNxcEk
hf4udovXfNQOIBkWaqF9Op7y2EuXhm5faI+/T18NlSW5UOVknQ2f3ARmTRCj8ex4o7Ttbkw6jOzi
29BSrz4+PO3cOTVVwl0C/xZO60kXxrRrCEN+e+Nn5r3VsYbHkFsG3Bgq88+lIq5iQ19FqrlyYAsY
Nb1sJai0asdtiCgQSBW2FgLTKsW71LLOdEKcA01l/u7oqsWK8NemNSj6gJkfZb8VdUBTGDwKc6AP
8K6asNm33WcNQ8KZFcGI0i41NVOOtKf3o+z6bBNIGCPNybYZQDCgCZp445rAJQwK/YiAwFpQ7Zx+
Pe+3DUy3GQWa4BogkWR4MHMEqIpT/BWlxVvfeRMmUeH1EXjraBQCOtzUQqP2eEhjiDWMBFjMc9sT
MNP0akFlHKKQos1WXp09JAZF5IMkyByhY4303/SpJqFOLJEVbYcjy0ApnaXZAy86fhwgngs7CegT
ReSEWsHB9f2XpjZ3R1eWKVdlUTw+044o57CPQXKEX4nroXwbgPspebcBxOXOda18BfC8KuQy4EKD
kzfpbyfWcWVoRnNc47TBTREM18Cgoxt75YsXoZcLzKU17tIKNVoJEMUz212eQSKhaOqN6pylKOq7
j3fi7M2F5QDpC1eH/3/SkaRGyeTBz5MNNZ1IqjhsNdYOjt1cWLSdiTfSgl2LdS+dukWs79cWTLWb
yIoySza9IOmENtFpQXbQT9dlt2MKdYB5gB4cXEYjTNza9KvK6656Z7q0I7/PVGSEXiNN5BD85Oz/
uiNTpFJGDJp1o9VwL1oeFkO1rv3XOB1fTFnKefS3Kc0bWQifOl//5yecs2AwoBuOqp5G5LgNrC4O
6M3G2HuT57tCX5ZW3oXOWv99kUwQjJ6RPAPhe/30rh3qONOmnB7DikkxuHD+Z0mRoM6y7+MR6xKL
PisSzSbsLHfWN7RygORYno4rHSsj5tIozSFyTi5TXpm+Cw33OYWZo3uYDQzIA2sNgdPlbvhcb4MN
haGRdjgTlnGsygHh18UoO9udgq+3UhSvnMo5lvNXo3qx1z97nnQB6w7shfNb5ibhJNkW0a/NONwq
WgsSOS5eW8KmICEdlDVJ+LVNvhqAX3oFXFXPjNQqd2GGAObjhmHLO+C0O+BCkeQ1NIE5yck457Y6
gCe/jDcUGVOlA+jfAfwAgRLzqjhE+0WRVN7UdwGzCaYE965Tr1Xns+0YhxRtTf4++JSuhGm3qZku
RQyQoKbxaJx46Fwci/rBvDZd73ps9IMzEMwoaAyqKF6NJn5yRfOYFvmrO6hXBaB6vMCoZao+V465
LH2cpyijfCVUTQjSPUxa+SCgNWF+JcHD72FOsj1wUrHMdeuKGuOHToCAKexqH7QCvAWGPxhHerYN
8NR6zkKWuTR7FcXpoIK11K8CmsMMD1NYO1+Oz20rxaSWs1yURFSC/GukXhpVjbPX3ibCSv9Hbd/p
1L7yahlSSBnZymqXAVty4m7Xk+RcyBui6nv0QcG4MTVcwAecwjjTkasdoip7jfzqWxvU20k1DkrI
LLPp6bDLqnyExXE3GVXPtNSdx1XwLfqquSBH2gBRgjXeUeG1yWGRxZIzZScWymjFeutoXE5h1vNO
oHuUfbGweUuFgA9eqqBap6OSIPcfmpp8lq1cGAbOTTA01WAZSYG3K5dxv/aKid0OUQhAZKM02kwb
sgd/8Ha4/ml++Smvxle1QKvjJfduPl5Y4+hnhiCNzlBOmknWitP5vq5xVxuUb28mT3sD1/YC7P/J
1oJl6WaPUfGl1cRGbMZ3SxaWmQh3ghc1t69yT7w6XfOYlQD1nIKsXyEjVet6QEChe9mKeA8lVW7z
GFTJ9uN79VzvSkxLs5jvMx/7bdndQVsdKj/PN32Eos3OtmVLfCftH6s4205FvFN7eyUCKrRQaY4Z
O4eOZNar7WPSoI6wA0pngltMPb9Fg/GSOurbBAsucj5p6fga1+qFNdXZy6tppCXJxbCmOx19DcWN
wsqp8w3ldDel1VeIhp78ptiranjvM9nKkmE5Rv56dMyLvkJnJtZsW0aedc106at/bVt0eX1TGyVt
C/OUOX7wNDDjirtmbeYLU4keqazfBZP6ViTqG3HqFcS2ddZ7N6bePlKaP4sbBxkz8GmhZtcfX8lz
i112juWMYA7Gyu2k103xXwM4z5WcmvwF3NhqnMyXyKS79AN7xvr0Ss2ILfmmeWP57s4Y/KcLe3Bm
XcWVUV3hWCywnNNpYGEbYZNmRJfKsXuU16e33I1fAzFvXgy3e8Tc+ilPrashdm6w7nXReeSReMGp
8K2x/XuMKF8yIPsKlrXUFF+4O88Mx5pAVeMKgzHpt+x8B98SD8gyQwndsq7O302zPCQ1DSj0y3un
zS4lg881FoHNlm5qus5y76Sx0DK8XK+nbEN0YFVhEFfBM5lBXl0UVvAYBSN/HC7czvIan4y85OtV
Uwgy0Ibuyh7qp4V7MfVDpXoEr6hYfp7QMQ7UhtvNtZ9nlwLf9rmr/fO2Ttqbq0RxZBgyUObCx6pD
jwJTDVIXKxwtfC2HHACbg6zREOtALW+mIrcpwnH2zuhy01oLStYPkuibGvbKJ59XFeNWzY1nQPUp
mXzcScAtJdO6kLa5va1ua6U4UBIbgNAXDcFaKBJ7e1+01eFIPkaimZJ+hM1XvBuZtsF+eROZHdiV
aNrWgbYtM3uZ5d3tGL75ur106wwlnb1zqMEm5KLjHtjk41ot3X1RdTduCvRFGdfVVOP/XB5iAD6t
QqkpBaBJd51241a0VKmV7fcoag5dzV762c2QQTBJvenRTMiU6C6WRjlF2vPQBmGT4O1bfHW2gTSe
zQ0X5ounvmBl8zmuLUwM25kyinEOSNsdFp2KSY6ASLMqqUc7Ei5dDmVloJKkGs/YWWiC7MgvV+mA
UlpNXwukWUQWa3ywmv3kjwks1IxxxCpx8slpgeAF1obA3tNx/XDHHUwlKKmWdeT3CDebHjYdoKh+
jDCIaOOHNmWSKFwDMEiiJvyEpO4jS4SVYN4Egx2sIQshGSeCPcOE4QWfzQEbB7HOsAVylOIejB41
OrT6ycnuQZ0vRMF8zFaHbZ0xFJpQ42LqhTu8g9z43aU8yA7rg+M50hnzvQvze7/K7pW6QUvhoXky
KGnPv9WO9qwn1C1mcf4UDVtYhjPbAndL4uDZBo7kFRR5Ayl2g01g8luxd61iatUCDhCBuWqUrWwS
g1Xeu6O9d6yRIlJ2UvYDQNLX6FvXIoZ76AVXfdi+5LY/LLJ2XH/cXZ69fzTb1ugcBLKVkwWrVdZl
M1p0SHrtLSqLHhlfzLHA8QKVkDFay3Zy9xzihX7w3CSF+AerV8QUaJVONmsGIwwVH9PlhvSPpro3
WZwSz88u9ERnhyOTGaYgY0sa0T3ZjoE4CHi9m2360d20fUtNFCT4lGpdoik5crpZEQb3bqVfh9ji
lNrlmcK5Hp9B1bY4x0RhTxeObpGWadGbZBSo4UhKFKct+vdesa748w1CARZ9zszzpwc6/2WAtfYC
JOKVWgFIdgg+4kt71TTVXaxjqeVYey/VyWCZwJI9jGh6yJmzVMu4BWtv4yfZW+43D23g7+CK792x
A6aA21RnVlQoZETzfYxCfAqI075djLl1EC0YuJjush1ljjBR5noFrTQYZaWTOr6KbNpg14zo255r
GCangYqQ/02vY4Q5HQX4+HphUh4+lMV95eRo2A2KBtRmepVXM4cMRv3XEC+cyHpiKRWneDQXI/is
6L6CtwS5l5nIFw9T2B8Zu4B+Q8DRW2h+SKCmi64dJql4FUTgFIhC1andLPSow628AuOogRBOsDfG
8gMXAgTqTVK8U0gFmFSFzT10YPkRRvS+gaVBYxyKAQfTEc2/XTQ+eAeXCm0NDgW5R7uzdrVKEWVS
+bN2oMa2i56muIC+kUqRODWfoccGJFbw43vw3HhpCZboLno3mqq8R38aL0O1NtMs7jLoh+SY9E+p
lezHXl3HGnY1/0+bOl2idQW84Rzk4yawISlm8IUzYuxgEud9o1w4rLOzZIt1FboU5Ggs5349LrXU
i7w0Ko4r3tQBbnp+tgyGfCXn7ZE2ftZwTJ+oZAc3fOEwz816iNIQkmKqxTrsZNZjVcgKsoTuZSDt
CwE9TSl5aZobO3D3WsH15fXHJ/b8Fk0i+dLY9LdoA3Bq1C1wDDdVVFEAVh2gyrxq3vicJ9V7wxgC
1Wn58SaPXcfpPEvqY4l1ola2T8U/U11A9cdBYRMNSTA3MDns0DhSbOliNKpWs6mxHmvYTHjB9cmj
4xwwwkYQMzJHqHqZ6supMW/uFQaqmmJX6kzThhlpOK3dEWmDqeRQJ3AesVNzHyN6I9DlURQ3ba3C
tuYTFs2+VzRz2+F+66lKw2uA2Pa+g6O74F7ZhyF8KZK3Na7Ej1VCYVwDEy51xSZP9U+DW95lSjbO
PCKxCJoXQRNAE3aVeKHjn0BstqfqWFaflzXQJASAmITlc1af2RyO/+fIgTphAsf7+KyebbW0WUEq
iNQ0GtRfW20/eHilBW666cviPRkxOCaS4k1b8HU3urFs2kVEveN0KZB5rgHBAyKQSUDX+G1lUHfK
GBS6lW4gVL9HE5fPnerXMWleU6nBGKriHu7P4eODPTf6k3lC8a7Kh+Ps+qeeR3WrGEEy5MOYISQH
VzN30WnJob/KzV3kaLdJXh7k/OTj7Z7r8X7a7un6OZqMpMtNNaWweVg7WNXDGapvel17rvLuh7fz
L9bOP1czuGci1LgQW4jEWJbSK5yEypvewdADU6aNyKKHYej6RYhs3Scaq1dJg41L8d3EzI3s07Qe
1YBadgdmBnFDjQvtebU9M+uN8N+SHPqRZQ23kS/uYVUOqQfgVCSI/BTtzbeoxaoNYHme+TlCI7nU
dWR5A7Z7NYzBIAKcY06fmhakyRQ/0jfC7oU8tQqyLXNayqKpNqmp1sa57flYXGI5kYrtE2V37k2c
U41UKqw3NPDXM1ZeBIxz5vpKdsBmo6YkhLizp639zsTjrqlx08MYEinVMjP7z91k9JjAsezRGnON
3OvGs3xIzj3wSzxNGIIbGBPx3NdhCMdiuDeSYCfnzWUlnh1mxENN28BSYekHw7PhT9hgNYcob2+w
eyiWdqzsh9hc9uBnQyX4rkzVuDSDZofHbHNjVgFuURS/4tB7YYg5d9O40oCaxAN366moM0mKGt1l
QVy9YHWVi+cOHEWjGs9mYe5J+D43WJRd6On1c43XRZNBNYRNqvi0PbG+9PEtpIOwEvtGB3iP7NbT
F1o9LyHhhtIdSpMpuDp0N5YXYWmYejdDGEUbP0ofq5a0ZqGT9k1x7dCj75lXvKC3x9yqmyRaIt7D
4oWX0AJUB5u1TDpKgDUTGsTH9+CZSgGDGgt0HjrdDbHKk/vCV8YETWUC88hLV+inqHBXiXgPlXZj
pBwV/luYs1PUp4zw12MlwGzPdRFmjzkRcp9CRMVt1l1LL9xkj7jqod+i1GmNawGVuPDbsfRInjqx
8iwBPL6AeNkoGFAkqrSGVvF9Dbtg8/FB/e74DfoR0YAmJ1MO4R/ZYn7q0VxrdNJGF8lmwOK+JKgO
Ss05NLnVzSt9WGmuVyzyFHR4qmuHAL4Ca/iM8l4fb5Ami9dhzDIAaqUTOBf6oXNCDETbpI7kLMH+
LTDrD+ZUeB2dbeEEV22YvCpJeR/kFEabBoXIDR4nFRzv2hwOwB9vg6G5Nkl9zTqPlWdT20/9Kg2y
9ybmQkGpR+aWvo+4Fdg9P9Fmzh7TGtQ+hvL9wjlVz/SgaCOQCiBwI7FzmtVUI8+3CBul6LMrjJRi
6v3akW7DU3c4P6MR4ewOUx5u+2Dn9qAH8iierl0VdkMfvKljqd+SQCO7nUAMEp7052xLVG/a+OpP
3C5j8hV/yGzZZ80tdFS4JzgrugUxjszibjHDTllEcFXx7eRmG6GOm074QGcFoDLL7U0SuwZuuxlr
KUfsch2HHBEQF5aZL7gpwQ6AGpC+hABF10muqfdOneLDc12KAK2hqyzVskB5qogHxwyfM2RIM9Ea
2qwvmCs5inMVu9/sni7Yito331QXnslsJus2CNkWpfUFYum77/m7wYf95Efmwhf5vRxPOvsTNphf
5KSwScRzXVUHrW3fdHJ9Ha+7UNfI/vPDQm0OAXP+vu+2btGQIA/2UOu7hR/23689Vdy4jAa+EcVr
ooWUpFcllimufY8dMstHiIB0sR3Mr6LZTInkjo7qlywfv11oC+eaAoI0oSJaYVF7mlUbSSYkdSPS
zRDlCVhIMQPv+5D69bBmPcf5Cd37zlAw8ZT9F3U2capdUJacmbRQIOigMzfliH4a4MXuuixTOUFz
cy5fnxRPlg1iuHNLzg1y0o07lsuJOtJZCGv50l18pvcnVEJOhzAuM8TT6HtGjr3t0zDbxC0mkkUW
bYwchpkN6H4hSsqrcoqRrhzz0eQeWKVeADy03nhFju9z0DhrPYtuvLbUt2KUFoCdC4QQXy7V3Hbt
4F1Dy1xgmHQIHYxDmVusmdUwJ6yqH6PY//plWlQfiz6/5QXGq37QnLz870Oe8u+/5Hf+85lfv/Hf
1zi35XX+vfnwU+v3/OY1fa9PP/TLL7P1v/Zu8dq8/vJimaGrGe/b92p8eK/bpPm7WFV+8v/0zX+9
H3/lMBbv//7j9Y1LAI2YsudvzR9/vSWLW2VZ6U9NXm7gr3flEfz7j7+/86/8+7/wMGjTryGhrR8/
/c/331/r5t9/4OL+J4kGZlGUApHy1mQurn//8Zb9J2OQw5xECEuWr9GOsrxqgn//IZw/XZeyTscl
R4Ks3+KtOm//esshc0HejrIpBKC89fepuPux8vtxDf33/K/XP898f0sFugThVUPIuhBTWEwKfx0M
Ry2LURXgm6q4dH/FLPW/m9O+9f0V1sjUpRGoMWhujrPwtHeTCuO6e2xJkarTm44jQ61S5T/AOUwj
eO93fbFRkXCULxqryCa8++k0n9tZ5zQmKPeW+gDqTDk9Mlfx697mpgWv0vHZ20HdaQFOTARe7lQb
ob5nvIwujM0OoAtAFdPeKKn6YIMfKqabEdu4Umm+6pKzSdX5lKLWB5prJNIk1Vn1wtqOOIz1PSgW
GdbCOta9tcV7XVCXNqSzANz6dAMonnUedKWsuJM/N1pg3eXf+ERc9Ssybt/kZ7oY/SOcMrk5jBI2
vevN1QmgMZtqmJsX4sohuSz/JD8if7IstLXcA6foV/KnerPY1Qh21OKbtNv7e6dKLGvlPskdPO5w
iR+cioaJZbT8TMjP+SUL5t5aeKBK61wB8FHNsDeYy+clz/EuAYtAIiGNV7WPi6yj3srPgGldVias
Er7K2wZRex8aZyk/6vO3CFuvEnxYc2vEw1anHKJk7lRW7VJ+22Aqq6beF6vGY0z+RphnhG1wowFK
VfLd0qBGEy4Ae9Wn7rX8OT1CSVfjuQEHg5dxCNSTT1OeCu+GzfaN+l13SAXG7VwYt2a9Nwjv8Y04
4wfYxnG/2HhJccXfhyq3V+PAgf6Kef6sZAiWbxkiOP4/bEz1aw0iTy/b5fEA+B2DaLangHHjt+Sx
y43LYzDotkt8AOVzeQo9+Zz36jydudjzxgfcWOejyJ4Myof1KgAQlxDPZOqwTomatrBGfCphLZ53
1GPrBw9erxrSHAAnuB6c32YpX8oP11Q75rWzGVnYq4CgoLLPjQiibgQSqc328u/eBHukg9Y0fUGK
v5a/W8fdCluOeczPyZ/Qee429iyDCS73Ch37/O+vOjocvciYxThyorycIYGbyfdK+bOYQnNk/FpM
ehTrreZRTboVk2AM37nOfLRPVpb7WRPKMra8TVeOq87F7QjXcZTJGq6ggkoubMSoI2uKK9335yrD
72s3YAhNmgYN48H1FUhaovgS10DaNTgHo6DaNnnCljhi1c2A6ZhrcN37erSvy4rwn99S2hnP7UC/
bgfpEuO0GnUm674Blkig7YBbhQ4CeKaE6FbiyBk5pv5bZuA1EGRMOHxuGEUL7hKNmiV8WOIQ+HDf
3GO1jNlUvWzRsoexuKUT83+soP7/GHphDGU0sZgX/gcp8dsgelu9k8v9edj86yt/jZvIAv5kwemq
5MCp8BZyCvfXuImg4k9WNSZZIeJgqiY1+n+Nm4b1J/Fxy5SaFp1aJxno+WvcNDSGVJdlrEz6s5ZV
3f/JuKn9UC3+FFqlNgEBE3p9dOckANXTNX5ct1NMNAPIlffFUTEayUq8QKwEJHjdj5sx8Vde3j4F
gnK8yQX+ZlTxJ2cgp6sGMhdpANHX0mz3z4OTd9mOSrargTXdIhnEXWjG+e74UIl435R5so5sM0CJ
P3n5bmgKe6UN4B2pPNsdH3IbjtiURmD88mrpdhXO0ZqWL5uAlAs6fmttYaDJKB/QYcYAyIsaMVYr
Orivxrcowfm7ZPK1aoT7lDlwrqRIxvLsO8vFJrsf79qyDO9jJ93STd5og+Nc6XV6TWVstc068TW0
cNj0JmXvGz1pHJxxViUrXRJBZNV2lVJmu+OztsZGBQe/pwJjpEWZW7eiy4q1mUB+7ODyKAFh4K6u
YZh639RAWLsB7ylAa2h6wtTqqY0aWHt1oTUnG73KtN7cF/LB7QYB2uG1T4FwlZ6v4kUNk8nnaJRo
hx1CvhPygX4g//Hy+EyTDj5xE3PJuAaZb2E4ZUM7KH1/H0+QcqcWzBZewous1zAhkUfjorrdjJMB
DN/xJ4xsODiVrc0ULBWWXd+ES2S+h15EV1Ggkq8ZdZlQc3QGiph0fgtFq1X129CAWYc3T6xVw05T
Rmh+vk4uqg4SKQ/tsDvtLJZzELRbP692YWNtfQ8pYoaXHzYoDWQ+s2X1OvSo/7wJCLUdk7ZJQffo
KVUKqt1pW2r/fjr1J1fin6uTh7GxVKr2u8AQUCWpjz0NC0fNGfB0brJ2d3xAylgtndx8R5EOJ7Ht
652P69+6Lc1qZ8mb4fjsnwcK+OudnuAbZIwm1stKuTs+HA/o5GUo9HJX4aJJOEZzkYkX1gRXH/DR
j6d4ht5JbDwGZfpnww2L3UToe3d89s9LTf5tsisDlgauh/Ka50gnflzz48t/GsPx2TQOJfHXupsd
78jjzWhPmQskzBF/3abH1iEFaCINGUtkIz6eun8e/vmbCJCCxBHEpynb+fJGTqYR3qtInGyH7Xz2
451k6iGrFz1LUaIVu/g/D0PdsLfyPk9DCrYYmQN4nXYQLvXOKHaViCCZa3ZX7H56nUhL9ubeqOt+
ksnIdBcYOOrBknz1Y+S9TQf+K8S+fAbvakJZoU07Uz4cXx4fdDeqZ4ac+aVEqTUiOpq3LrqMKo0C
5wlnICdEYA3zuGGMm52DOQNzlWzM1tmAN0fvPZPjZUzVYZ6GrbJzhDiMzpSu+kZnNn7cKXIk1F7u
VHmzHf+gyZ7w+CD+8+z40sUBdu1W6prsfbYb5Rd0r9bXaRReM0AskhL377jx872VgoJXVAXcrsgn
jpsHVVHGnYvR72oyhpcwrdwdwedgZ0yfOLNACkn6djtP8NAFLrUu3PArL0BgWDf+vrKNgxOJdHXc
xVJe7SBlRjVYeroYZBdwfKMLo7R8oaCs3I59aWk3Wh8dxrHBBFtT60U83dduiQqoN4ol092baBq+
4tppgJYjpaB2V6HP2l2OdHNqmd9CV0u2E+sBoFrksb3qEQBISLVh+6QaJT7sgAn0zH1NC81cTH16
765aF9u5MFWviDokOCHwiTJsNuTCpkXbR4heRkifjp2tESF/HvoJXmb82TdydyuGSCzqFGrfUEx4
hMmmMAy3AlXlXGvVzx4JvWWupQD72vYm1HN/lUcgz7AGsGZhF9bM1VzWen5hLKuRTG2m49MVZFcJ
Pl10EV14JRcSEwh0008xeAD6SF4DkwFlMTDR3CKNvtbK4dEJam2O31IyU1O4qwSH9OXYMr6ZzrAp
zX4/RX27K5wcK88hqPduPD6R38/mY6RUCzzS32IEdeTy22+IHo3dVGj2UjiwBoe6xvq0u/ccJVjq
bvcJJ6x4XUTjrYKH0dYndL0Kh0wj+gei2FKCWyEisbdJuW+z2AH7K7BfhxeapayQTI8QknR+jHSj
2Y1jvlcqvFvyrOzm5lCXaxhm6VzU2Olh/QJMsr/FS51UqlE2LGLw7cDcau4M0ibcJEDRihbMKnk0
+vCc8K4hxEoguZg7afyOl5u69t3x0CYIIiqrPySUtgDzVlZNLuzlkDdiBaViNlpYmLua3m7wUy2w
6+VHsUG5ayZqPLjww17PYuVmGLEnJk+Fgbl14yQKfBSvaNe4rGLX1QzL2I60FeX8X/IIYEU/KVTZ
4h4RWI1/B89iLxpHXU0Y6ihKpdy0VgzttHdILaWgYjozHh77qKpXptGOC5/Cfpup+jUiawTWWg1+
kXnS18Qikv2/2Tuz7ja5tE3/ImoxbzgVmmVJtmM7iU9YiRMzbGbYTL/+u+CtqlRXdXetPu8TliTL
koA9PMM9YMSMMZWFWhlEdDOgmvgV3e5YXUqfDtpcmKcSPU2gsr9kFCNxB1ANk3LtqnozMCbcIXr2
82M3MoH6Iv7e5n211WdI+31VGyetGCbWWX9nSleDTz39EoscQG9iqWNYAcarv4zCehR5+FRU4ioz
rqmrl++d33730EEMR/86lPnZFsxbaQJVB25yg0bjoREnjgSXBg50zM44BrHqhCjQ5obzOotQAzkS
brAx1k5uUb3i8HdSSMOpZjT2rq2pbYbxrJmm9XaIh6CEN/xWuv5HZqZsJ3pkbD3d0WDB71ReYsY4
ucxJA+de6r4Z7bIx0NWkHv0ZoYEejjiRwfARwd0EnxOmVHUBm3UniOtfBzh820qzv48uGw2dkI07
vnZJNm9Hzf7EfMh5KpqXZoofKqB/OxF18tSghLclLjXPoA/5uWl4bC0LNTVH5rvKOzZw4h5Nib1C
ZDwmmNYGLYDDa4qHazJF6L65v9PJ+jZXkRm4NTqQMCZ3tt43QQTEPontmzKILSm0kx/mSqOsqaNg
Gw7IJWbJRbfqz6pki2h6Pcbl3kUC2qDGZKGQgH9KvWsa8XN0wnuq+fV+1OtrEs4pZG88kkZpPHRq
vFkTfq2qkE+mkM+Nnsmg7bsXW22tFvB3l8COoEHaCCCbkVOOp0H2BmK17cxQQV6y8QYkYzvEQEOv
NnZ1hRFBP7ZfBzmrbXVPSlo/rrvWXibj6LYZ+DulXT3H+uE479YEoqEJ62LjoISg6cz6rkaNLpfy
cRCEMroddcFSqijan73CI1rM2o+5wAhAFd9inBKParaRdEWYmubV19irEUlM0E2Y7XBbxYM6qkq/
aOMiwg17cCe1+lcx+92JC5GhYHCvUCPwEUV7nD0kjbUgFuh2ZbiLuXQ/cRlMxEaTNbp0SIhvrQx0
dY/qqWlVHlpKpXmZjAFyeKhu7KURemePjYfZpREm2tYsTC4sijeDazTYRiXlEQgjaY7e7ySIHeiQ
BGiDhayus8Qn6/P1UST5y/oUl7GgnTRCsiWsWQ/EptVfj9anbInY2rcohtoV4XdepDsOzkYfcJlN
lyBqPQxLbPRvT0s1OqcIfWuTeM9iN9nW8/TFshpkitMKM/ahTS5CCW9b1XBo4BsWZ7TOMrIk7A1a
VzWH2I7wOcterRJSluZjN06fkuAGPNBeZfFHZFjtOVkOs6b+fkjHkQjYIww6FtwloHztWdgOxb82
MQERmR1rKAzobDng/Ub/ME4eGruqz8XU/5D0WHeWmZ+Soe8P68uNAdlSmP0xR2th9aNyo3lCZoRD
ojuIxVuUZbFJQnrEM39N2dzuvMJWRINJRY9APytjaP7l0C1RuRnlYknrru4SCq+HaomH8wq9VQrY
FOdql+Roiac7hPAokC7PUVid9jIXd5oMFVEiGc1mfWhRPUGHm6h8fWos3oxodiyR/SC7BJOA5SFr
Fyg7ncBQDQfkTSnFtsjhJ7bxxbHKtzCTPXQ5bMz7UY+uUV9fZzu3X+wIaXHLe9TyksFdGto9Fckv
FVvyUA+luEytKuEEIxEddul485ZDGHe/58zN9pkjprM2UOI1GvKjOVb+sM16AxunUH9PCsInw/1I
ogkB6WlRTQbyHDjLEIGWUB8mtFzuRj8dw4J4AezbD1XazkPdh+csTqJb4VekprllbqSWAaBwh3bf
Ii8yknIJwJbPOErl1RcNa7xca74aXRq9uJ4GLLBKHFwKDWqRTuG8YqcqSYFp3Nv955SF5bUzOnPT
ZlW0k0u+qKMvtrOdniktjAbOVtTcB9ch/tRLdWhS58LI81hXWTLdxMC4Ky8BeCWug2erFo9X05+e
xqy9Vm5540b4xzJz0kfb+G21jbzZ9SktZrjCcQXGHYNwrCAzvCBxFNvnraDQSpMMJGYy3dM5HvYG
4NJeGoqa8jg+5Qp8iTnW1x4619VhwGycAee6CvW4QAlEffU5v2hR3pxG/A/Dwsasa8KlSWFGjyM1
sNUYwMO1dWNvrw/Nb2eiaOBH4QFl4nrurvS65+M42Y9t4pUXK6Myn2pkMnnLT3dgPNs+S3DkM5aJ
74Oq1ecLq8KphVX+MgnUzJ3MNE9u2f6qzRk4vCmhwwzhHt1WFELw7d5OySJLZEyPgy++0UV8jNVo
nCZU97TBcZ4gCyOCLscfjR+9g0LDrwYA7K1AQ7YQhXYFChEefGX/Sro5Q1ZZp5ZKjvVk6SP7oTNu
c6KWA+HDrTeK7FI4PfEcrEq9K3eTQB5nsIC0GpKVKmVyBaBs6jtuzK6ghZJ0D86k0G81tYuu5HSk
C4B6keXuJhDjpKRpitdihgi+ysYnWUfFsWeTHjiQNU8PYkSgmIhi16PvChDPMPDN+zZ5MB8MTG03
GWiRbaxo06gBZErcpvjdc0YbL20Fg6vqD0ip+Ju85tckRPAFy8wBeT5U0WTImTZ+uZMkrCZFh6Oq
06+lSyI7o1+Bx6Mmwyeb9nlNlebIxxa7OlKoG2YFI7MRh6KEHMt92xlylHczQaU9CdFyD0drN+U2
uKL2Serj8NAUYnhYH5Gi0CHQUn3ruiAM4I0ATCVMJe8BJrJgt8n6rlocZdspe8ZMDXxwqKcXRIb0
rVZS2WUzMs7lhMJ9magr7oxggyFKofa5C9Ohp8Hvd1ArwbfntftFShU/G9G4+VpLJNm78iPzMgC3
S46jReld+fexG/SrbvSvMbpBCM9/B7adPpZlvKevoN96twx3rK7g/5ufhj63FMexdSzgKceBmc+n
oYWPYPaKmGwwsnuLpuzdq2J5y9qfgx5lwdhZzSmGcvRSzdEZLIh3qhs+IkvLX4PxAOwHBeAC2HXe
dP0+i5ryhrDdIe1xY4mburuUXfdDUPZ+8FUKcE81KHdBGNvkWQi+3WnV0Sm1X6oS017ZIkNz332T
4OuOjp1+UZ3f3IwYmz9wDi/rQtvO7fPiG3fSIme4GSnK/N4kD6MIZ8SCmkAv8+ls6xkDQcWLBb3x
aCdDdFWOuYdGkz/Gln5jN/rehgb8Tw/JZ3TNaMExAjtYJaqCOesgtoq3AlWIBtQYGnljtRfCf2Wh
yU7GZJ5IgT8qp8muUwT9pHPFuA+zThxOs1/Uu1RU3rYczLPpxZjyoahJtIKctMkayYj5Jm2S3abv
rklrGvdE0iZKZW9tqRrjEpVrxl5zZY7LCW63ldncx3nAa5Nq6njMVCo+OhTJu9bdMafaY+LWQMfL
ZBnD5SEqftqDrjMdenxEYvB/xk9CjIF+FTxP3XE2eQqWb3a9BJ5Gi7cXxkWjlowHKJVHPxO/U8L2
V5voXtVkkbGmuVccJ+Iqr49TMf1IBf5ooctUcnv8fG0sqNlWzPBVXnPfOWFmnt16WTpPhNd9MDSS
Ns+AJLmmw3JCTfWznfFeL1ywfJC+k0DQYgaaGAIPKQmwlVG8wLnYTPOkAW/CS88ZTVqW2BWCEV4s
z0wC2NklmneXcKBGd3qPZOJtDcX0DkFtHKMRxCrbty7z3G3clMbZd6xXtBXOdqewmiqVoNQQod+j
IrllK3vooyR6cIbxIpOJYgzBOmSG+uRg+Ll1Z+c6Q1yj6KNtZTLnh0hlH2ODF2I+9c+iM98y18TJ
R7Mvfqq6c5whOJ3TzhIiq06ek4YvcOlHIDw/7GGOLwP21GgAGz3LWJLf+7mCRuDbVx8XLZArHjFn
3Gwx6pzPAlaLXjZXo71VfYnXg4u9pQML60tkCfTq0+FIKYrmqC+wAGnR54iTLL5loDE2wp7l3id9
XTTRGyPWAlXln42e4mLi+cMPp6meE4n2mFPLHhBKiF3WGL7Mk7Qoa2KqJ+00vvoCPVsUQoCCzeFO
F1p8mgl/giTxyVrNL2RSn/2sjw+ihRZExohHRWliEmVSNjGt0zAXO33Ski3+4zZ7BqQGq6PQoUzH
otuXjBelNOiNoN3BIRSvja6Pd2WFd9f+0aWp+mqrlJ1tzho4De0HGpExHmd+d9O6mEoUHKRL0U57
OH79U91gsYCihMcKY4cHRzYabdWGImdrPBdsdFGd+w9RH3+dMp8YsXYgy2kcRFjWlxxIQQsoCLPz
bNavJEfsh2NW7mITVb5SZdoDmKp+g6J1c8yN4VgZNpWuZcBajbmVNrYBbjVebb/VDrKovum1h27d
kMYXyBoLfqpENSw3txB7DNC14Y8cnZLXiYmY9B6LrOOPz1q9uPlq0Zc0hA3UOoyxgv6HkUJNnVsP
3wOkzhMfePeQDzaqJ6Q+uR5h58dGs4vDZqRlQcdXDr1Fz7/oL3GDwgPbvEZH3YJAtHxLS+V2g1IE
G2lJMI/n7UbmaU913TFeLEA6GBW3Q+AtZsl5XKMDkT6XbuHvCr4UGZcWs5aECBXv5ZsX3caswUlb
Njhl1yjNdzJ7MrRk2PsDN0D4nbMdIo0USC3IbVLswJs0dUpMxLyiOLtSmMCT0Nfo5prtxQJeBxgZ
p7c+HlNaQcI4dW75YToERUbvdSjqOeHNxSk3yGojOhIVoZQacUXmNtklcFc3ttlXJ6f0yNfKpsH1
Zu63YtCsbQyU/7BeaCPGHtYwpptW0wK3Qv0i0GzGlUH07ERzkaD9V3tHcJcPYSKaJ3D4wYCszDGB
QzC575qNRWzhlS96ls5HJ7IwWIv8TT+ZHSrVYJmz2WCVReAGbXgqijn26ntiZQqkrfyGNs2Mj8Vs
PYR57h/qKf/Z5ZKe++SLo9/rGfXIgs6JVTwkLsFFSHl1a49NeimHcm9oFb35kY7lSYpKPzk6Tacy
vbMnRxevC7Ori9UYFIXy1und3uLMUB1MSAyd6DmktnmFeMmq/C0pkuHBkx2A8RDXWvj47jkDrkdl
T3t20lRc1oPX9CkfB+JRt+z87lQVcPEhZzmPCCExCGgOCfbzVzNxURs0Tp5KtLudut8xjfdP4fKs
E+l3HICbC0k95twjawGAl6+50IpbrfQS90vzuYpGXGuSrkcE2uzAa4+7ypyG52I5jD7uHIV69nsy
1WJMm3ttv1XCVxfbKestyQNWN6LDg6UuIY9naY1kkpGeSl8OmNYaj2asjV/0GfasnGb6/ONsHaAb
m5uMGxfEuDmfNIVLVaLb+8qhYdkj3n1AYL3F5jy3oWGFWE3lMyBR5m9Zjj/tvk6OJjf1VkBx1/Ip
ufqR8gI7Ngw+VeF54thPKcPQZ0v+0ofVJs70Gyofxo2cFxkJQVLn4u7UzwTn2ckunfYO5CjbN5XQ
N0WrcDhB1XeIkon6ti0vbkHY6FC4zSYfM7Jmi0IVmwGpKUIv2MVKpzlVOYtwnmnd1Qe2k1JxevQ6
BpHVN5Iw80E1RX0VlA4TZzCBYlovg2NeqgYHFC2NklPkhfnGrDuaJ7Uv73Lq77OI+nNGObCV/oAm
KiDaPC+o08AHHmxAPyn91dbAjYoGpo87GPKmY06LpzPTZGeUhbVz3LJn/fCZ1737maTNbz1FnN0v
vJ/xJM5D2+e3skP6Y0hbFSD/oXZOM98azMyC2bdwCKQ4DW060w7TOHYHGx2FTUratB9yaym41dU+
0UAi1gK7ZzNSb7nTPCjNtU6WoN88T6I6TLmRQB8cQK1m3bPuKUiHZcdvHQnTK0+9VKHvPVDAfYkM
9pIMsM0mSQx/5ypxEhrYmLo6uZNjnci5GRyLqOzkKETYqO0aM4RdhS002aP31CEVeRwcGW80Dbm0
qUVioVBUlGqj/W1FY3kparGLdAd5hrTYYVUNjka1Xwu3/K5PZReE0/BDYUYyemO6W89DebVzWLTG
BjAlW6qf6CoZ6jUGyIWybKDRdrvP4Rsm8xFWnfXMEuhSIPbp3AoaT+eyg1ooL8AAx2/obybAc+0c
8yf1V49v7fatzb8/fb8/r0WheonrothTzaXYmy+1pGrpxqq23KmQIkwZ28Hs9XFA86nYar7KWAnw
ztR6hJ3hi+RBJhYMwvp8sW+haRWdKB7q5wmy38ZC8A39lJjw3bbHc9r52S6xMYzx9OgpUpAfu4Wf
svbtu6XTTQyF92oTb/XFJ76D1Z1bnqIsqx395o59TnaIaB2fh6VSpi8U0DCq/AD6ynCGWJNvays0
kEbuhvN6iDNAr12XHDRKNed2wmjRHhncqFKWl1CCIiakeWKygFRy6zdnHkxyliTGGAvk7CXNjCig
6Q+6yvcoY7honl0mZoiI5XTKLDVShIYblpppcxaa3pz9mZ3XxB17Qx301UgRyYB80W58lC43YY2w
bxJHdkAKEm7WM1kP/vKv2VLk+/OaZpnpXk7l67/1oUOLKEmSjThjOJzXM18flVUx/svT9Q+imtJt
g27OhvSQKLiRw3l95P3z0fo0Xi5YaZovc1ffYggiQV4hoMXCnu0mJ8YJaTn4BdZamaU5295uMD5e
DhCYytOMB7aHYuEZQXoUb9zlYZXR+VwP69MZ9xLuS+lv7Hx86D05Xdpo1okDuBjLb0PSltG3XWEY
cgUpSFZnquo0jelWEPCmVkPe58WHttK/GRN4sXgpmmo6B7nWS4lB2rMvnDflpzH6ElV3zs2xO6+P
5PIoLjJn33bpfX2JRuJ4isVbt5wJAr5/P3QVttwDMPlNv1SEV6RM5HrnvJxgEWq4284uvrEeRbPC
hfObdRNAmX8eeqt8UKbRHPpYghpx+gVtvVSEaQ4aO0QMUEDsUateKpnJaD/anjT2K+rp/wPE/htA
TMcF4/8GELv+aKbsR/Hrf4GI/fVP/4BWO3/TwXMt+ojIe6BgAg7sH9Bq/2+wJMF/oQq6SOyBI/4H
str/G1z/BXdtwsAFdf0HIWaJv8FzRAaApNdmJOvW/xNC7N9Z/WCVXeTmAGtDeUL3DgDbv9KMCl2l
TR7L+VjNalg0HWDg2C2CMRjZTloelCMsfdp2AKxq30GWa6DALIW3ofNECu7+8pExt4sOqWiR/hde
8H+IHvDjhCVoJpqc5n9qsKFeHeOchd+51qqzKQB+WhQpA6cb7jTkEWHLm7fJRoQj7w9GLpB0da32
v7Hk/jdobtDvC7bPgTb0Hyy5zmn1vqapeZy6Ojno0FEoNw/4EFRcFBG+VKjN5pF1w83p98+0LKqd
05M7aV91yU/MwiUYMr6UAtBt2tmBjr5HUOnZe9a921oVBn7Lb9Zi778JFC8sEm7ev4D/Vgou1A48
FTyTJ/8uGqEUmWM/ie7oWAKXa/W1p9ywMy3rmIVRHqQg+Gjgk9DEFCwjvXG2WJz37vw90TnLTsse
YWQRai/Xegbxhis9IG2XCJrvO0rSp62FpVFv6C+jGbMV+WCg+vA7F8lCwL27iIKv6eLkqfN7smGg
BBsaEIdIpzaUK3MKzNpLjglKBJv5aIjG3uQjiArYe9Q5EDMC7AD3xKueTQAFQWgbAIdmexvGKbU3
QSHfp5Bq6bhv4q3mFfI6Js2O9GVAd1/LAvoj+9YzU5xzQwhITnGyVfUlirRHbYzwhC95T5a73JmC
zEE6XiAS8ygbTj4LPTAZWfUuMBPtRqfeij4/pLmOOcXsyK2DVZar4nprARjBFpp3N/Rs3fSx8mnb
drNKDqkWQRatGlzFbcwbDBldKmHtDJpilLIxZrayb1EhkmNM1EQkCSivN6NPPyrT05D3+UZ5Tnww
Q/UeDfa3ktLypl4GeEhJfYNsu46nttUHPlpoQ1Jy7eQFycKPTLfl1gL+sp008s3YufPvExwypw/o
ewy4X0+w3JIioEQGpjh9s1VUbxOh4ftMl9AurQdBI2LTzhAIIOHjKJ5hhZu6h8IHRRWy8QTtu4H+
TOzdbRvwfd1Oh26oMH8FH+FU2M8Ddso3bWX+doUGzUAjv8XUBIc8FCLXWar1+ieaR5vW40uYDpHn
vNS2tmz8w9fWTd+dIr5RlyZKlO8NDDqrtkQQ5v4LHQh0gmInqIRN9RXT1QmuxcSHUO+PLgNuekmb
0oCy0q+jI9/Xv+QGt6kfhj351hfk/4mgoAaoGdJzK2dzJ7Eo7OMeFL+r4bo6tK+23g7bKbXfNNgH
oEuz/cKTk3aB5CGwo67m2omKaV3P8aeoogeUPV7x2tm4mhMDEqEF6XrkMmWT7KXnY7xrIsWBbfqg
oc4kWDwaUF4b2s630GAgFgM8M8PFqtVGWygrdGR18IIeSoNlmfBsPYMoweC9LKYv9oB0LZgbwpgG
N1+9RyFxue9zb38OLlrIzfBgpcPLMNNn1gxypohbV0rkDlpovRXLUqO18nlAQzEcgVvE4lQMaKmE
brMvLKVvPKt6bOvR3EH23/pOeO0TPmHy4HbYkipsuQyMXkQ7H9TaRkQ51Fri6a0zzN+p7WOjri9G
6jGpYYLZeDvy/minprk+AIqu9iFtl62vTVQ3s7fUoYBsDtZP1LPxdpomuY/y8rVpXJwQh9+Raqpd
lWnWKR2Gt2Jy2qDSHOAtswPhEAfINFxUai1Gb+Kjho6Q5Cv1ecCXGf+YFxOokA4YUUuPdfIohq/L
OJSUhZpjyr1O/SXohvIBydQWwBhDidssYgrA6+JXI0ATaKF5jzQ4FN6Hcshv0BN+aMBTxcD/qSrs
HV+9KWNpIKUYTqz3plKMj9LP3qdZhwntHUorPdTtomUPyASPT1BvGTBasEvAjYzKoFFj/2xytgiZ
TeYOxuYGSG/DUs10Tu89inlB2rH92nIpJS13BJ8GHUoQkKlR++2M8XMzskZMmKJ7NI6DMYMWkRw9
o0IdJeLsCkSXgb91rG58OuXzAx1Ayl7coxIWd1mtwxQpH3ItjCdK6jCi2Y7kDVBg7WmxsZLvhlWD
tF2+iCiFGT2eHQU8qWawHzI9eWu9+m5hIIpLNredvcGEyRQ9z8ANgmJmavStszH8HylE27KOvq1D
ZB5YzTI9+mxLnE6zWEejNNp7Ro/dd/IMvdXbiKp497MGU3ZDfpo6G1DVsnko8A0bY+GU9LSoHAdl
mx7zcXhDsFKX3ctykUpqtrL076Hs4dICKqDhssWMYNhSltl2hvkR4UqyQUR7cVCpHq0Q/13yWEqy
Jefp6SN/7BT+s/bXNoPC0o3haR2Y4cTmnUTyUwtjunhxsZss5BLKuf3ZJVR08KvY1r36so4iy2dZ
QXjghxXLe9N4OxGyS+gmt7NeBniL1xkSKPnDZFL+V3VM27ycNp6ascBtGNtNykqmueW7mfk03yK5
b3r3+0LA900WlXxZostmpq+LBoM+gROvHY/fwN+qvAK6W3/QjPOhytChxaiUZKzeeTlL8Yx60moI
o3XLB/V4LBXJm7t881RWuErJO+XG94ptFS73BKMmfOlJZDcOScymrKyevYElGRsgj0WeG49I8L7L
5nkTRew7aZ0CIZ/vhl1UZPbpLyTBGMRV/dpybUPPagJBSX1XOzztzAgpT/XuxhXgeBoO+tjqAS2F
7bpjGwiyb5Uf/05jgA0OdzEj4Qqc3NrbIbAFzn7be/n7GgdoI+N+1NkmuScLSov1vrhNUamCUAwE
MePXjprLJpXwD6ZWfspKfa9s8Zg7WuCUmB2UfYDQD1FQKj+L8QXCNi2xOnzXRgYXZaMldH7oy7Hc
sdWyDbqHHKFUOoUsZOZMNZJSUUzUsl2umaVHP/oEd84l9NCqnaw1Ckkau9CsE0jXjfeBk23iq+Dv
04JrmpjmQbDabKqWi/tXCGIk2EfX+bbwWcdwhCDUotw3Va4Pi/de0fd3TWsfx0zzaKi/9N385kNR
YELjGHuzZLFLkCjd2NQYAwFSOIB5DGww3rYtouYrYlqF2g7hHxTH5bWxblOt/SIpQXQgY6qosJOH
zKMwSLmPtGH8GmWgKKplWTVizk1WXJ2mrN4xtwKghGVDYN7cFnaEFSMPtlyLVulyW+X09kq06gNN
DLA0ia8sh5+Qjmd08fpgnbLmQIUjdWpk95jLWsSH2WL6FXnoMoICBKxHKhIQiNHpcLTfvk1TQ6rx
KOcaEnm4hLqBPkeQsQw0TSNbeyuH7FN4S+XDZ/yUiZYTbHySb+ydyo+3DVvwVJjfsFrDQy3f6Ihq
tnGLuIjeTId5ieNHu93nXfZCsX3eWxMnWZTRMVbTqTVZlTWI51uJSnw32Ue6EYRFMQtoPyUoTEh0
21ywQWbOgCna/KNV6tmsIfrXCdPcElzX1Pm6KCz31ox7y/d2WW9R+7+ANRGBPaKhp4Y36NtwWPpP
UEqEtHZNlwyTZqZgFlACuXcEepswiz+95fvzntqrRL9UH4Zd5uaPqsne07R4rLSf2ZigwhouKqLr
Plo+dlGsHwXeYLYr3zMFjKcA+bjVGuogKd3CtNTNXa7sy5SIQLdHfR8ZjNXWylF1KQkRZfm+Dj+/
t9GD0LY5BV53rn/kM/j30buiXcgwWuK5cswf1zAoMb9ngwF7dVmMU8N7WWOQdRGn6ou1cqo/hRaU
SQVufaPLBs0CsN/cSqXaV7+hNlbAVt5YhfdS5cnjWLTvaUVWYx56Md7G+NWqjG00E2b4Ebtzri9O
vK38WGNf4WIdE2rs4ZZ2yXti8Mqm6c16gGd8kn0id8zsJuDOWvndJ72h30QI6erhOVHJZ2LIdzps
rJdu/lTDDaFSjTLl2ZgosM/hvlQT+59Hpp2mdPzh8mBOQog6L8v/LCEv1G6xtAmINmCUjsL4HvYs
sE3TH+PWeZc5Gylihl8yXz4VKde6T7J30drDxm0Cy1pydyPQB+9FJf7LWFiskZ176Sbnfd0dZ43E
1XRBTg7JuSYEJ6FIOoA9j7advSctUU0p5l8EKFuxRPFZHr7AEiUY5NzHIX7wo/6xX+IGP7eJP7Gr
Ber+SZRIGsK+59gUsydOCDw875HlA5UPgoD6oQGLQH0RJHbi/DCL3yphkZhLl56G+QjOXZO/17Ev
1qJ5mPhASnlHlmxtYuWgV0QxgBG+5Ni2imLZX+RM0JJ8W+IF/JleMo+ku0+Wsp4rt/lybbxhviag
gTfO2P8su3dZs2Gut3mOn6RCh8NPoxm/s/gxMrwjEn4PQ8zaU6vi3Wz5rY2ZHhJETQ9t4mP10H4g
+GJMicFinX4uKRIqN8uC9mWYWe3Wcbzsw7VtH/WJn5UrwnaZP/aD9zAYT5MOjNVLCZHgWP0m1HyH
W6igClv73Mk+Owvlzr6fdlOz5LlDjAoInWhaj8A5tfF5iKV9GrqHSs+TKw22Cz0+AkHY2rU7a0dN
q79bifPa6d6P2PdvIisfM5f5VRrtsAFy+KtwRH9A9ULu71Jnian7l2R2KxaloT/YJ21J/hDgZbOB
FhOEQzAPWxPq7zgj8GAKOLQwxF2EfbZrULnUAIyWdL10UKezjeivpBPuhYuqBWEeAaFRJW/SCb9B
wHpQVkVfTyO0QAHylZ7lCGRQg4co2SRnJKjKvITcbFtBWZvToUqMB1X5aquHOKrUhuYf48i6F5n/
2YeCFt2QQW12ADD8NMuanm/PrFFRuB97HdFcVTywWT9EHpFYO2cncxFl9Zt5AYq7JebkI8Iz6Lbo
DTdpGedC9Ke6T8VGd6nIIr7zZYWWOivUVFQZ7VSYYdsSkYyNXuQgiMdZwK72sonzoEItLYr2w2OR
xaUOHtgz9j62J3+ArH/QrHqBw8dmMGfYHFGZbP/CGA+gBXPhHDE7jyHp968rynX9EaFJsHJE9+fv
0FcVohFfCgOW1UIgy/rkjmKHC8lCwREiEDuLBeECAkTB7Fn4XGrphqwH3TB3SebFxz8v/fUWLx+g
kZkL52v9k9bG/KNuJmTAYb0Bkf2vH7O+5c+b/3xYvzDJxuWwvrY+XR/9ec1fP/nPi3/e83987d8+
NclpHfRUav5+evl6kr2T4rL953vWn9cKEYLVkQhC/fOXhXoGWWIqqRpqTXtZP1x2vp3/60Xxf5V+
Mp5WbLOhI75ouZpsAz23kb9v0BMNmoWeafVD2F7kwr5bn0fCfVKVV+/DlTe70MCGbDzUSyNMj99V
J7o913I4hyqqgrENxyCLM/eshI1lmbs02PndDjBeXlwPdY1fuBWl2mYFEVAFo08YSrRM21GcI2g5
5/URy6k4JxWg5rEzjo7RPnZVaO/LKTLPsD3NMx1s8xxO/ZM5+bQlXTLMtqk/YBZsqpCE4xT19L5G
+tO5yHeukWOimOXlZtDTA/OWE9RJRXJQy5sQa7nSx00wRhzILaQMEhtssvDt10xz/V9q2sGyOGPS
V28jNPGCKOwDw1ywRC78JBtiXF+Syp9oVeu4vMFXqk3kF0PI8aCoqj09JruLb06LMTqYDIs92jwz
Vy0mfUIA0ZJ19s4LoLinBfe0MdripnlZC4zRv4V6uRPJa6RH5yFDDxSpJnSMBy/ftsYcHjHd209a
fJXu8JC0CUK1wv1oQ/lYWTZsFc+Ayw/mCr9Iyp0yKgLlLO3hMLqPyOJbKnqcNfRutVIdZ2V+UZ6U
QLaSiI3OK+BFeb/Nyf7wCmEHWq0J6k75L79VCLDW3UeNbu//EHZmS40rWxp+IkWkZunW8ogNGDBQ
cKMoqgql5nl8+v5S1SfinN0d3RcVxWgLO5W51j+taZh2U51ZVIjVoYy7q530D2gGqIJhs4jvpl1x
2HhxlDH50/JO0AT3RTduh7akKTXHaTv2vzMdcVnbtubOtJiIV+UukRZcssOC8HAAlSEevcnGZ0dc
5abJzPJxyt2arZoKcI7cY94gNuwqhsHkKtPMafGEYIMG23GLLTkRz1PuOBQtqXUWduMhciQsPLL6
foMStwhG78VWIV6o0n4YkpQNvNUVPEG0idEzKkqeqSmRBeabzw8DmsWjm8xYhJlbXDM9O7DIf7C9
6KOumfaHnufsI2ANysGcTwSPbtsK3yHo7SY0h0/dahAIguKO/ouBNGAzUh8b46CD246XqjM9gtk8
AYlcHysTbVuOsymowu43V0C/oof+ITUr0qsx/w2MF6pxowBlSI+Q8IMlJJPLhLeNZNNxGckuj5mA
HcVkA/pG+ZAu7mXotiTcUeGTIQ0eJ4LE8naD6OyTX7tbc0DA2LfVL1pDLKjGp8XReEipxDA6Cthv
pGIhXpohaXiqmiHKiSP3hM+dpfC8B4yr9ywgtL6NYO5UHe8Ngb4VY5U7ltbebjsk0Lb+6dlZtGki
61GgES9aUir0Vs83nTm+OZ28AiO8OqF36E02C0fWV2xb97nu3sIQSKTxGHyhx4/4oeab1oovGlcg
FSc591r5rsue1FK3v1btBJalj0FmVUNQojw7FT6OuDE5MroEkdnMpB8g1Ae385MAGRl3S4Mjifh9
OpUvoKEvuST3g26etYwJWnHx4DxYMulhUOFJ9DHmMEaF0YYXLWNWpsMMm2LSnvD4/9R7hoC1bcSy
DQFt9IdighDtHOCqyBkRbgqyVKnLj03tvs+Tmz0atrdX6FzhLO2pLus/uZ/vBtXzLsZ8SQtQhHyZ
CH/BTYOnFalX6Fwbs2qONRNoZkPeuipHZz0lm7lX2KOvP2JyuZ+VkZOI+YMZp00A8M2NmoUbO/FO
XhvtlrAyEKUv8a6vJPYtdA1gCyj02kOYCnEpMpSRxjifEpSzJ5Rb17FL0fgySmhXMmL1/GQOlv2i
xXRniTNg5w2vomNUTB8xDLObnTfcCth8Ai+keynbYaehROmM8W2e/SuV3NYfkN7Ftj2TRXJY4vZn
uNzbeXJjKumBre4Wj2NASB+BO8S4Q+4FroqRHMB7a/vYOeadP+CrMSZEP5qPF4zmtETrGpn1S4Vz
p4IKCucjib97EqpgOOgR1chiScCMUQ3MTHa2i+FeRUiLk3KIQV8/Za38ZaKJiMPyYSaa2OvnjaCK
r8lWqfVsm2Iaqr3sMDKPXFj9r0ROYBN1aQQdskuM+F+WwjI0EEagdZgSbdulO1iyh6U17quyunWO
/lnkxiPclrNpu1M45F8+DKGtlrQeJXu0AJq84DvdaQTBj1h0miG/dFXJafmhh9luYkhOXDWPzIm/
l3V6mzW2Db8s75Nhaw3Gl0SuhbYJo5TQ38bIeHKdeh91vPXkvANr2fXG0inLCYJ+wEl7TpMIHqA/
WgNhObzmeYNcZzF+6FN11bPoYsTjo+GsYU8A7Utp3JUWwqosf3JFdmlQTbkdR2wSRElabxadLJhU
AlNZybJtM/fZpOfaDNyXZHZsYjntkqZ5Q6RwzsEjCst6U2+NeqjYHY81O5sHMmY094n3w0pFQMdO
+GUzfISe82uq3Rtj73zCAKfJfUUGEfRT9TFzD41ko3v6qx3KL5vpCb4XbcMMlX6On1/P3FO0OHeV
Rp4E3ho9zXBqWuM9GPzGYh6HBwTeT91Jmz6neSi3JtBp5tU4hDD5TNFP8JTn+XmOMnpGkVhbEE8r
RIOakXYuF/9Zy2Eo2Ja6Q5bVtKrnRSuW7cgLP2fsbLH71Hr5zwJ7QVdePUCdrG3Iea4/tYQJSqbU
frbsZF0CsmR5ubVddCL8YO7vEZccmvtuMi6jhn+uSfDt6jUhP/b8B0zsnVJlW1fVryY+ewnLsOC4
CsAPTkSrE7yVn6c8P06kigu/PS9LHe4dHSm0n3pPMwCHi46FDns84lkwd0Wa1EGmu1drLkRAcEYK
KIo4lBHjoCP22QFeU2IjjZt5tM5d4jFBI3ugro62s9MuWzsOPxm5/aea2sDpWj9odCKtBBbPXFM+
KnHE/8VuUHSKZapwLkxfbVp/YfFUUDWLUKRQrDagcnXJ9Wmng3J7RDRK5iIh1/2WAymoBKQGrW2E
m7BQuWF29DFqrLVx0SFWKQ8QYe5GjcCT3LMXhFNdg1VKthvejpPmJq/mTH9U56QbTKjgcdFXW22i
pcqb7M0aTffs6CDHifYMwv3kaKYZJBkHvTOB0Rop7/w83qFWfp4pkhTykm7RPwAo0w5iEinnfjwm
mjgnU2od2P1+kezwhlU5PqCj+egZI7kHX5rw1/efJQSqnHhLYwwty4eYCgJGC870ah4u6E8PtsaJ
bVkHrSzfB4M1Mib5O3E46SYljXePuBUxDXAbh+u9MZus+bH/mHFU9SKD1MKAhVi0ppmNtdcoU1lN
Wf2qDTP+RPmai27LtNwJJwLRCN3YnxPDPoyOEeSz8ZiG4CauiCrlvNhBg8QbUjy/fYITNlsbrmtT
evJW2/51zL1XC0zOTL+shfqaWs9xQaXwGJnETsZ4vMiRCq2jZVQfQ/+odwFpGF/1AvPKP5WwRr0e
9FjUU0LZHHt4EbDva0obMckbOF5QMRX5RkAjMKyFUTXFu0KOG2e3ynZT34snI7Ao7xumLnPKQT7n
gQpxEzyFw8N7ZL6p8LaaDLhB/myIMv3XrxqyYjdCLKJ+xIe7mvL1IVWq3L9y4FR83Oz2u5mHo5JX
nxpmsTXj14VB8zxuRCCcwf8qNC7kOXqJHSbEeAbEMUPmFsww6IM4vWG4aEg2q8DOfJLOdA6kSjrb
io9NktDWj9X3+FeRlOazchgZulm/TpGqIxttSFazxNd4bMhcM8lcU/9XKoNNbJDjHBqS2XwS2nx+
f/0Wdmj1sbodfZ4rIdmtIeHNLNGhM4WajAYMyCB2Qye+1YUVKhwOkf4mIS2uIjXOJD2u4zcYFeHz
6UC2XEXGnDYdKhLn1E+o56tkdSdJpFPXaquIuoWsOpPMOvXkFRl2jD0g8ILkBrLt4JInku7Uw6nr
Uk+rqT8HG9z6t/MYiEEjui3125L8vAYmWydPT32bCJRAvTzqz1Mv4b/+VHyjW2OimgM3q3GoqPA2
FdxWTtaO/ZsIPFabCnSDAZvdfKs+Vj9TwvcL50vQtlhliZZyUNFN64+rDDgVH6di4VT+m0e+mw6O
BUJRk/CkvhTxbZUqp36E4TEYs+hQiHyz9OyXeiiBmj3H0e0Aus9N8zWWxVU9pPoZv3zIlkf1E+qa
ivKPfPjXRUV8UV1wVNon9VQ8xf2IUr2geU5afX069XAOpnUexmwwxybzs78cR5lTvSQ7pygvefND
lJBYnhpubwAsNhFGMhNWj9m7KHabejsYMB2RGX+TNX4zuasSFYS0aE51kJHQOO7n60rgV13yzXF7
0yaWa27XTKPLb1HC+HCRY8mCMTdGAzo4wQzRgUWLgqXoye4+CcPpgBzhu/LbI+rmjFJCxHiz8CaM
dn20G3TqdXKpo58JgB6HjfFEt/CVD1MO4e4+rjIIq2ahIqPmkAQsU6SIVd+ssiWQL3dbctvnkka+
LdDcHqWRy5MZFS940G/h4qHWYQZgTY0D3JDdteXwpP7lfm3sKiUTU1KwFtGQwQiy/bDXXVTaC4dI
MEr5LcKh3MfuL6K266Cx5/cubAaYGiBqEYN8L1RsDF4wdmbjvppL8mEWrkdAQ4NtMiaPmROi+pzt
7iWNqIcWG5DdMWCbzJkzwxpo48TJnQr7NKsDq1FumKgGNMZvw94VidsKd3sWaLpWxu5W2zZ5ftEU
X8lsPV7tHMKkseBjYvOI+z9GIIyuHIyV5Q0oPOfztSMNgXyy8j5itjtRFVBmokNB0RbpL6vBH8rM
mrNvjFx/8af0SshaM/tAP7ETGqZpAjkAcBudBEoIJCMWaUAwad1V70WlF5fRShPiMJlpYVr7RYdo
6by+DKxevDAfA5bMyD7JaoOErAuscJAUZRTGx9qk11nJSWrnY+GCHRQSoNtA17fpQvOwhB1MbMYx
zDQ3BlzMB9MpsY5Mw1lUmXWqGnFufMCIeYzNYFRkpm2UlxXCz055yWWuyqsSqdhGVCP6PxVFwzgB
EYJl64qGHnV0b1n5EoUUqetC91w5bfuCsE7dtxFJk3+W08nM7hAfihbSr8irlgoL3rlXS74ipJZ+
3E72dn1xlH5+1nhX+8Fj8ip1o+Z5x8Kex3tSu7fQKvajcO/8UntbwulX7C36LvaT/frU9YT+wiFH
YjcZhQwGKypOgvraLtSALgsRyWSWD79pBVVf6aJj5GZF5qbkYEVxnyzxuG0j75zHrItROG/Z5DVB
NQKc9sh9B5+6ZYkfw5L5ZrEy6ZFfEdiCigpF2M1UyoyRPTohk33SGEqGkoEUtPqWF0DNcsQkYMzh
nWkRn0ZIdkZAzTZ+t8PS29SgGw5x9UTFyeIwTr+oOLFhJzMjEYvy3DGAN5yMH0KHnJBjdqEPtIN5
wsXXj8XVlOUv+G65QXnj7yTxFn1YX/tWXnQn+faye9+nNKqzxiLVHtRZ3Qthz9rW8ukVrUuvcia3
kA8Ofl+aCF10F18/MSXA2E0S9ZbKuGAqNCqLlU5VhOKqkspLrociL2iX+NMZzXudet/NkIh0I+VR
RwwREjIGj3AM+VJgvaE0spwRqmug0Mviu94jJx26aCUNmgxejvLjM6VgCpiqAoPEZ8Iqr/ZiP+co
CCF7IG64gfvKeOh6881OaOAK7SCgHNMBu6ZT7zgO9jhI4HzGnsw8F0ag7ItNV+7T8DqJHgCXXPJl
QRdXmFRl6klGmOgi1N+zqvxsM/slleiAlMqLo4PqEbJs6QrQIW7g3GGZYbfeh7n4o/izVZizDOzD
POnZNtFNgBXfR3MIT0uPZknGR8UXeg9QJNXnThH4mzl45zpJPw09v5oVa6Hw5YeGf2PTQmobmHn3
2Yjr2ZiYQ9eLra0yabvFJ86nowMV07uM2g+SRIgTHlDyxNJu8LCjkUGEctMXMCJM/UEzVRM9iZkG
iSQ5xokQVjK27jcCMUwLCWNTIiAyLSIBnwrc2zrNeBx7sv2sOvMvuebheDIuVjo8L1DfQIcsEGfg
j4jVm2QRQ8E+2hBZUJLzUZovFYFbd5BsJOz2E0YHlB5lYmcnIiwfzdL+TBzjV9W3XyKBQzYXagAi
B4J44C3wLfqLiHAZ9y/NSEj6nQyNBlEd2eRoejo1/YusWk/ptBTN1Dd0D1bv7ZktdMwh55qofUsn
/5AwXzxoXDhtt/suEu/2Vzw1tj+L6lsbn+LyRCbJOWUAx26l/LLYwcqr3wkl62yV0pOh3Nsu1sFN
KlJ4RNsgGomKT8XYOYpkn0iJ2c1z/K1IQcer3lpjfEl1H7CGfmOYWb0AwcxFqZwn1s1z0WgboTE/
YOXOelQiVen/aMblxzixAZUJ3GeNr3tr61VEuH7y/wzKW5Pt/6kKJjLAQFrNdFN05/8p+W4MbjQ0
sB1Z7mgo5n4lRWF+PQ9PDifoy4I49Ji3wIgWrpJk8YNVu0CMSrUrNFh3JY8SHRvfxMGutEp1zGoo
m/KqKSWjG1EWhT5mOfWZHeL8KNDA8ZqQvRM5B0N2zj1xxOo0uUuynv5tgI70FYFX9/UdDejzEvG6
/Zsy/38J5rYRzf8PObT6s03X1vnbfZT4/651R8ZV5lVSd0fatGPGxjEtOu5lxKMaR/Nmae7T6ruc
J2/LvFp7U3u6ueGR0FwQJrcloFepAihXSvR3s5L5SJQAO5ilb4qQn3WrCrDF//LqAcGJtydSC7pY
EeEAbEGKoGDIONYMmb8MTciNgASZOOdvVTZJtU6ZKceeYPJ+/NXaK4FDUQAFhfV8pcr6GBt2bLXD
5Y5BSySHkyfwF6byXP2p4+Wx0TLr/3nRzH8OKVBjnPhDDdPxGBjv//NF88gmdwfNbI9abCKAq7B/
w1EyNpu9THG5U/PSGdBiq5hylUfAupxKCzhOHS00LBe39B32IO11KLSHqDb2qzhmGSm9loXNw3Vm
HKtxdk67llfOYdFIIZ+AST/+qtks83Uw4HEXWiQlbojG+LikzVM3TByq8tSUjDwFlFZ34P+9Ztz/
uWZM8ustXBgeSkbrnwPYyANJDT+O2qMQrbGPsy0xBBEpzxwTuRbBbw0xym32CmEkYIJefF5FeprJ
WxnnSgSu1OThHOKJXS4mfj42v+PisNXlw6mtkFiuBcNUk4KD0qBUh0pk5Z+EUXIsMVO9yDBmMvby
kKOBYP/RmJw4whFhCVulQ3YikczRVmSVYB7c2O5Gl9TdyENJlUwoPLLp6Apmqy3zqkNKRqu+s1tM
ih5ZQI4623Cj+gc7tk6lEmJ5EXFDegYNZAIfxbTgRFui/kw/RYj2KJpfU6QJi9s6+AE4XaGrCMOz
CYlYC2Uj8YlPKQHArFONEmv7f78jhnDVffqfG5hrGphWTGZnMApR/CNf3+41U4UgNsekzNkhKVYP
nZdMW4NxHXkxPjiLY266zuUoxZjuOLWxbQb5zZlc9QibjS56ndXiq5TOqqiLMzM4SEeLHAap80ta
XLw3Bs1/AX/1d1Nq9ZPl9Jt2qJOdphs/xbj8duOIROV+T2DXzfCzbzJ4UHtoL2ApHKiNAYeCqixt
HEGmvXufWP3nklfVbq5D3g/no1Y6ToYaxzuyfuKdnLMdXufXsJMMwqz68dEnn6hburOGz3afDsbW
awqiDPTRPtvIXdOU4SUNNInkoS9DPt2F/tDwFaJGQ1y7cV4/tmB1R3PK8I1TIIQUMQI1OdrZbUW8
pp2JfMfWhnmj/FQafLd2ADvZ8JQybJWzmR0KdNv8rXb8JqNGUkWa02TfmR/tO4+9ybaoAlcl1fp9
g0KOpNwnMUTfRZ5ttISsdKP9vRaUEWMQHA0Gsyl6AgjUnaGEW8T83Zawuai+OKriH27SnPwyfGWn
/FStKV20GcwKG5JZ92P07R+hqLap3SPpHUKsI35zUGGe9ULF5WvUCEs5qBl7H0oYRMWPoVRSptnp
tzVMT3Wenw0hyWRO0NDHJlX44v+ei+gtarLjqlTt5M8y6r80Qz2WpIdgLI9bYImw85wJxBa5hikr
ZSGcYCP6cqeldKJxXVwax72lGgpepepSFWebtYYSg2QBovKLl8mTF9nMG/qrb+tV31EM3HQi7+kj
m/oYoyH1ABGI0AXqYa+3JLRTyhhkq+ByjTZf9nBPaO+t6tbr6Pnrdgg81QpTye5ahJH7tjefvJAJ
wmoXwtlMZE5Xv8W18WO9wWVTya1dTE8yGVAAVBEGmNq4VskU3jH5Q4dXUXJtext7zbsXjVfb1Nhs
6HtIz0oONj25pzWUcjnln06e5053xfNUl89VXF5n5ZvooJI72mO/5fAXYcaoOiu8aYDnTOjQg8as
/b9td6cBnAw6UMBCea8r+WOp8YsMIpYkD/TRT5B+TVuXrZRnXW84PeCMMtM7Vw4K/6Qz43PDi2wR
kgJaUfwY82VXexjZ0hHiGmb8tU9L/dwjT7M1xmiPaXxNjPE0z954LA0foMdlmuu4DOEeQxqQRZ8+
l8XAeSJ8+2At8mrTW5601Mm2VSggAL3xQmDyl53Oxku6gCWnw0WTeMEWTCyd++rJmu2oyQXGABAn
fNgbIfNt41Yd8FYBINvF1r6QLYkRhjns6NC9bYqxou+zg9NpNvR/n29Lf1IoaUenakHcdUrYg0iz
OLqt/Tf4rsPWMzN0kHdiN62eWnylZlrVxCiS+rzEzraZhEm0yHJvgJof5KAhZCmKU678pYu/3MvC
SndYYK5ar5M+wIjBIF/Sw2ItAkHXj2quaw5vEodHu/2eDL5qa2AMpaGbd0jSzDvXbf/7I2hDPSVh
TzPE06I7xh752rESRH1Lx7w5PlnHfvc21rEDvoQUZZxrm8wu9WEHGdTjqy5lOqFXrLWz4TZnJA/E
6qqk9thNXOK2v9dPWvWV9SMcdZCgjYXMtpiTHee4jQDQu18Qrx8ti3CcsF+Sg1eY7zFJBZcpmhig
uhCcpOc21NQszlFb3vf0P8dyXB4i102OGTZtnCM9cnM81OdMK7SAiGDGI5ZkycjBuCKisw/rVa5X
YbpMoSnM9rsM0bCEJRlTSOagVLxZD0La0KAcTfuQe8PBiGZ5crIMfqdOL8Sh+qR+83SijMnxEUwK
z8DidcjDnamj421RCJ69/I0coq1JYitxHo1zrlQREuqMYvImBlZhNiPIrOuOo+0dXB1IJaXuhGiZ
3hi2tV/ieTsZxm9zTNIdicXNmZTf5jxJ/Rehc+ToTWV/ltVEgq2Xk5zszGRlEsbuWgVkDijheTQs
N0giaEP24pcw8t5SUpUx2QnkLMRoDblDvAI9pGkm53F+srv5oWi5XaSvXw2N1gLEBP2g1ibH6SUq
Fp1Qaiza+q9+iQqAIQY+InIaDq2e3UX93B1E7tAl12pYga25JLWHuKcXSJQA0/O1UN5rBPbJKSnJ
XglwLoAR6gR90xammEyIe8x5S4zE3a6PESHlZXS2OQWGSwhRFsuHGIU4A5iBQGnGSPShNCta/W5V
AKctTpSShIVMakXQtBGwuiuPq4WLtDIQ4HT4jhz0OgjWLuuuVShvBvLq35l0Xq18eV2ri3yYyy08
2WE0oPOirv0xRKgdPeg+lNzZp8dUx3SZuq1Qfga7BGhPrA6UZ7dKo7Npig8SQ9VsM224Sb9mkv5X
eXZhZE7gUkhD1zXcjJjWRoewY8/cr1e5CqYVRLSE+XUi/8CpGEVErJ6lAuWo15feh/5qb2ud1Mwc
H2OUH2SC3CpjUk6g9XRnwDTMuWgDu1ie1PG5asgxv6Dqb9j7+SsSUIrnJQT9JfLwc1TSYIHsnDK9
uS11/qn0sEp97pgo0DE2qdRFshmrzxgTZFgu5Yqaj9G85dSnlHZ4pGpEmsNQtjakuuwwIZopPFzF
1JQ6u0vAFTcEQkH3In1OGdSz0fqa1oqvrCaZJarE5nPV9mO772I33rsqOjlPx4Pej0QSxMOpIO2W
ZGd532Sk5Yh2v3q2VoEwcd0MghH0ogM6+51b4yxDSPltVhGakhacMzfpb4nn8TYk79zpHc7XpFQe
VN84Tlr90Aj/FtkLXKVxpbvFG+KMNxvlbp7F30udca9CQfXaLZ3AzRyGceyb+ZPpmCSUi3pnzPW1
di1SixyMJvZxbaBdpTbuW/cRtcTjmLfmfmhRcXVuc8pWNE35AX3t1ITNlfQSKtFoxhLhgK4yRsKv
tktmvmQK0KyUu0ZLwGOIEjyPsqdoMS+2gW6KTn9ocb7wfzyCVc5uEZKFMgWJqNN9zbxDUOM7MzRT
CBlcVFH4ZyDvlzRQVsQiTbBIykgyx6sHimhGeSin2hTSn7hD9u4yZDOJmx9Y004R/Aq+YnJ3REIK
dsJFtycCkKiIJ6qnIqIucjAMmP1ChlOef7aatm8z7X19gsgOEfSwP5iE+W8Su70p0w4ROZLdtn5X
teeKH4QMi+1INNqq+rytm5cU6hqTDLVvDmiTJLT1UisvcaNVgTe6z9lsPtSk4sQuKuiwQencNv5N
RDGiWjXkzuelI/ob40zyYBsO43W5NNHbxOMwuDqa3oWOHtpweTm6kbeHAfUGOgR+UAd9DsTs/gbc
Qs8/KhNYTnpF5zh/vIGUysGJ/UunrKixsiIxKJFLs+Dp1hZR4yF8V957Q/Rbi+5LPOeg1a9ke35X
2pKim0wPJfad7eSW1OTjch0LrjWcCdLzpEukylA+ZvCt7D5YXSZiU7ToSy94DVWVyoG9c2b3cxnr
z2M5+x8iz791A7OAum87XT45DO8buupPGqYnXQEgOcgvvl6GR8zN7wHk1FTXOFH/Vkx32Sb+0nGJ
Psqhgu4jX0ryoZvqlJsGcjHHEjQax1Hj1vFDy95qGmN9BxNzY19bB1ui1iXz/3tFRDyUDqT/MeAe
IHBrQbqvX9bkvAkH/cVLvZ/e5D+AQe1UvSSJuhGDFyqtFa+AcvuV0WdhWzgk+3QA1DunqmH/u5dF
vNFjmXz6U/rTi+QfknRr0OgKJzU5gKEbkmaj72dJJ49InO2wxTcxw4YSN4RZ61CVPQ2O8ty1DGoM
htrdK9OK6sdVS2LPtNco/XmSVAY1+pm5nGkVlL8+MX8ypBXDoHJ4rP1RJTm1I1lhnumyjTv4DKJi
Ka0ODF0tqnrWXgsDaRJ26hWAW3FrQ1XNbosppRtx3xCogK40wvJL4UfgIv39WBBlxo2aAkQeiY/F
Zp/KvwTA6s8RKq8nRP3FpA6ktKrrIGUwiFtG3J8ax6bupbIfmP+C9/nJ8R/6pTvkpcHYaLQnp7hl
RFbreLA4zMuIZ1lwtLz2lsObYZ8TKzrplmEzbsAl4dYhoYVYcA2TrvYwLM5zVxVhQFwnHE83gHqb
v2a1y6b0oGNHYpzWIDynX8NP5hBqDJRhTfuK0TsbETvuzjK3Rse7uDpiRTxzEhFDh512yphkrBc0
+vlIt7degpWw445h/WFJgT+dm1ubrMd2Is5bbftJrlK8LFz7LgCtaCkO0tHa1eF81WcdAQaui578
zpNZCXdTzhiJMGvcrQbRMTpadk9r1G2xemrF40pwrk2uMeDbM12iplJ4dtD3Ji8/zE7bR0RNtyM3
6uq6DV34Srue+r351fvTzddagkMtDGoMfrBOiWDWfer8LrFBkHbpXqoCAe3sAuRXszBPJYM2Swn2
QA5dFoXHNaZj7rX53rDeSKIVQT4OGEsU4mNHFp6/1isuYNN3ro/3YGILbebxu0w19J9uyk1XEiKW
XROSxVKPqqlUFsPVs7w6T+RSn9jRbr5Vf6yU2zxz1nnd/LH4+iURy9OQE3CMFB5gzE+VSoFZe37y
scJWOEU5V2X/RSrr44Rum8jIW1dPb1ZWkOvm3MZwuG9K++Cp/rUHqkA1hmdL5TqEkVbucuXyUnSz
U2OW5eJXGlcT5DWMRN9uZJkC+cQlgvN6g+PA/3vyJVVzbXvYY9jMvXIgrndXas57q27PXmEgXUpf
CQlim0zqk9+joSNqKFPlXd2xPa+3XK4YmZXUUERRP3y5jl6CgIv6kM1vmUXv3rG4zIThWOJ30XNf
aprcDw47p5+TdqCQY89F6yoIrVqPZC+NvrSEOG6VVPCXktabkXkSgaM8Uf2iXYg1fFmZ3vU9RGoB
V58AOjeQ+U3VnHoXbqJ1bxBNnCyqRioFO1PvYZdDf32apjwhSVt+M4Dmz2ANP7pwfAIOg3BII4KW
CYrl9qgAMNbVoDVxtVvvixVD0CBYoHx4QPBJBsy7z6pmRrSZblfmYiWwOvtn6HUvq5fIx9qskvyZ
A0Zu8+QxVxEDzpucNCQNodwX1MNgj1wrw3gxwpMaC9XIw6dAUHVGooWQIe4B7g+ARGIMFJwxLRcV
dYcjj95Z1dK9SZ4CPehJa4qr7ylvLxuvnrH5ttRMcaSheEDtTSE0HU114pEtSSXXZVdVj5nltM2J
rlF+QbIhFPalKi2d0nN9lRNpvY/Und4E4LNavPRXd3ESrlLAS7Yap1i6iah29LA/z1b0rbi+WKJP
WWoiWZPD+li2YnWXCiY1aeobjf93QZDnlshP4vHTKFiNxWqct9r1ge2YtRsfVgxoQnWy4s1TpCM4
hZNQrAv6MycQVHswuNU+wXtYj8zyURQmUjM4L4+3JW+u2Jt/tDS3S0162ALQNINloKg3mCcif6z3
UK3r496dGgwrbskwsHnndThMVEaNssQ5U8ny96LraqT1lAFfHUqu9jsDpMDF5B/wllBmqDvTG7JP
gCOx0AevO0UPoa3PzGyhUJoSQ70YbyvFseSEElTOyyxfe2LVS2czWZw9ofuAL+ezoKXe+EAX5DNA
LxXZt+kWn3E+XmOf4RYiIjqa5sZy9wS0TcHqn9Q8DlWj4uTM2+IyqzCB3E2LfTUdLPwApUXfoBbr
TIBv0Cl0SpUtcGRkrLfdfnUVqnouVlEIZo79VTkQV9mIzXilTGU9VzWkNvIp3Jra0SSu1cEVtCvi
ENg4YdWqGwva586erCdmaVcIP2YmrmJ2HivraEbl9yoYQGIPZ1p029GMuu1n02g6ivL8Gi89BUrk
fOKFOaqXjJ3uh/DnvWpnYuWttVQ8tUt1rMhvteslFWMiE7pU0tXNzThlvxUGOfbUkKuDm/PjLSJL
hyQH1rWXYg0WeH1UnV4B/fb4RJfQPo2kPQfrnyCHCdi7WDZ1KR104S8rg1GotTl54W3NtUixWXNG
ov7tomNJJkBaiT5IbePTn2mXMu6ruARPZxrE86RBnNWkF/F98hpoQyoDv2rUag5iYDwtFm5zWoia
/Lr6mZE/NR0vzV/P2+JX+GN7hvZoGIlZFmuxghPqWjAOovDkt3pF1bNJs6EjU46O1hB/MencMraw
Z9XGttNLAYLMkKFsv8L8gsaUGXlN/rvP4ntVOS0pJRq1LaHlMa7igrUDrfImdGCYEI8oYb4jMXzv
dY8B1wXocFQhYRsWKZ7Rcl73jFb50pMEQVOKf3KDj+VM2O4eWHzH5dLoQab/tcVT2Uy9S+vsgeXq
JCw1DjBpOS1zQLWRYqmg2yUkUCVfABNB7yiHA/HpfwSEh0aMSWAMbCT5N9JRwN3QPfW6D55CB2Yp
w63dDVu0ZEwVJdoLNcbwy0mSg1ru656YJjFP1yf7lQ9xBK7/zIVSogRby0whPaT89i+vxALR55fE
kpLpR0V4B6cZjLXmbBUGvkYWeLG9p496WKMKdGWKlzMob2ljlsqpIdf7R5ouBg5g3k2e5eauWaKL
qr0sFz60ipaHaUzDoI0bVHzu61y3FTLu1xVMWHEMrZ2ZUjsYL2s4RpPNqG3TFrUnfqAhZRv1fEkP
bboEa5dPpmTlLBw2juFF+/a2WBzdaYozK2dUcV99zxYBSKmG9bS27RcJA74pNMY4kB4N38rBLvxB
35fMuVExL7lb3mu9RQaJM//0xj+rSz2sU+QlPq85I3l3Hk2qXcUXiVPX8waOggVflz8yZEIJAxiA
2QPDV0E2cBOVITCkZB8yCTANQobYMqJN6j08WrFV7Ltw/4u9M1mOG9nS9KuU1bpxDXAADqCsqhcx
M0gGySAZFLWBhSQS8zzj6etzZFbdTOU1pVmve6EwipSICAzu5/znH0AfyVIkKbG8tCzJClnJCvAY
ozxUdEaOB+kP8vDn0kC3c/NMFNelH0ZrLbg+SZJi5otqGNl/+0Vjajt0Jub9Y0h7DvmWKA0+S/KR
lMUNwTiUgHJeWVg7/gbUwy57n6LsKkj3gEmE/cIw66x1ULaEAzlDQ6QT4QRcQuQaUnkb+foEpc56
yhTjIx36U1WLmXlNdLJcOFj1DA8uU+SpkqTd3OapBJzd9mwtwSStVTqDvlWgpBvd8zcL5aKVLp2n
HdxJipR1Rcg4kcIfDoUt3BxULwRb5Dh0UScR3/Elq1Bj2DUuQLXD7xtje8MTCrErkduFPBRKuHQT
jourxmdRstL0y2iTIcFMqzH6a4x9bxfxlp36qykYyNpQctdqJ1czscV5J5IMQCqbX6pZ2qdm6dsF
QOFSY+prvi3mKlFS3WtF/6z2zQoOOsB9d4tDFTJy1cLHTIccg8e8CdLvRfe2LKHLepbHXyNJU2CW
cCmtt9SL9n4EPiD7sVqNdX3vMHvd0eZ/1UJ7a2TlU1h99G53LSvm6sSfKl49JVsEq249OggwzeSu
sRQ5iYVmsQqhGC9XuPmBv35V3V0eeAc3IpUMoo6ZS0CeYF/Nd6IPlT1AA14Df3lnld6tpvn7zEi+
LaYcmcYKlyloGg3BqlakDyI+X7yWCsw3qcBclnOFfjmYAiycDszsj4MbfYFxCLg3ki3F/ykZ9azR
E+693okOizHUwvQaqpUZsA8sxAE1/EskJFo3SD6gPFEZ+Z2/sqrkYzEWUtm7a68gESE037rYIpQg
fVUGRmrb1IsYkUZR/3CL5h4S5Y9lXAfbbz815dvsUgfhulPi7aJ8G0A5FWeob2Fbkkj5I1QPX90W
L0g0b5YBsOEwsQOgWVme94gX4IMP3W+LKIOlNoDz3vrPqn0aR8r7AkMmRpKAeb2jHKyoDjNF8eus
7F4mnljPufaxgMNCKjnx2ANPdWsmJBBZba670cCEz2sXjrUy1yF4ABF2JRAVdbse8tt6uUkZjBLl
18t11pAoySD+3IWwZ9XZ5+aG18MAMiPfGpjwTnGVUC8cltpv6d0K7RRl/nZ2mWmSvGWjGXHQf9UQ
HyFmmxg0QdGN9qOV7NtYvhmCJRm26bdQUWpDg9DeRjAipQ4xa/fs0tMeo758aw232jDeIaqpPcE1
gwivrMRUlzYqSyT0fkS2R++KKd1nKdYBGuCngteL5qWx4Fwv7U2rfK2WMWrXiR+2lRNAaP8gDAZF
obKTUJ2NQkcjdsC8wY/BHB1kibRsKT92lHxWUUEsqCFx7z5MnX4fFjNUAZP+zLKrI26dLKO5c1UP
RJxBTRPoalQVvRDgkoZKy5mj9wqLYBqKTH3QUFUAbfegHWSNsbU/YrPvGs3T4t+VzGzXkbuDN+/S
AQq8+xi3biXU8KYgXVz2hO7lhDb9ZgJZdgg3hXxR6PhcOD9yrb4qRyvVMzL4eEXTcqjS6lF5ihSR
fTcDegAiUzOOFtNT7xnb0i+oCNFhspKz3LGuPGaz/rJ4H6bq7Xva3ahr+pZcGC6qcqPDSSTb+yY0
XXIp9fK6oCwEM9s4m880ovVrAc6P8BR34yAyN+oUTnNS8pb7s6vIPEXhE0vlQIKh1TLT/JLqy1R9
oVCqxnN5cmflrqd6sAV7AqM4mlQvqZV9NxV+qs6yW873WekenZJx3Sy/Z0OFTAaKrp59TsotzrF+
iGh8UpeHfOtkFzLeZLlnGED6iboaGiATM5uKmI6Oa2pVZyR8bOiM8dSPBSXaiEpjVanKSp3mpSJW
cPrSX48OD/3iVqT+9YQ7HGxxSualA2yxV0B5nNxOaqFQOziao4SAm1U3xpAkiNXsJiL/UPCyFGpb
O6Mfpmv4ii753W5YeLVaUnDjU8OZmFWp7Sr4Hq/LBzmiV1Msz7mDcV1X7nnZSXpYPtgd6ZTyzPfj
kkqEW/RdYliYzUQ8+kQo8SH67j7Ju3e11ix7v+3PJ2ydwy08UWvaKSu2DjoOiGH06eODsbL16NYo
8TaMSJtoi+fJtF8WBylV9Epz/prm3i0KPGU/SIbiHARv7UlvwvdSM3+UT8Q9Yzi/qUsuqKoqls1G
c1GDTtMOSqTrq1JVDRTEqcEsYWX1PXldww0yqQco+pdm8MYV6vqXfDiHGZNkJBEvlRAmg8SYpSv5
utS3Wm5p68xfRY39WtTV8BsaZxiAAbaNslEE5m8syP/vaPy3jsYkwv+BcbW5ttd/+8hJ6ppO1+zj
v/79/to01+9h13wwx/yzrfHyP3+3NZbeP7ALdsHYCByypfIu/h9XY/MfNusnJEvHFJbgX/yvrbEl
/uFiXuy40pUku1gmP/pn8L0wXc/ToaQqw2Nskv/vf34f/yP4KH6ndjY//f3f8i57xAulbf7r3392
NXZhyOgeJETDxlX0L8a3njlh1VFq5UGvhxOZZxsfa1knLM2d5pJ8GrnIyP9wkn5/B393RKHrlgld
zYT68BOpNs2t3JpHCvRh2+BXsJrd8lVINB10A4Mfdn9Dy/yZAqc+IAfyCK2BnWi5yvn3+/Uc5QFn
w/g/AYaqTFOS8mCkOywKIdI706Wck6us5suvP9m/OBQsYWHpmJXx6cRPDtFYBhtUUnN5UGhDkiaf
irNKrrjCK399pJ/tivlQHMl2LcPhHvjLVWslsufQZuvztcHbei7LRROCwyVj9Hfnz+Ce/xOHUB1L
Gh77pGfjvW2oT/3HE1hi41KEfCozqZHjmfrFrUjScuUtwgBokRUxPoV7Y9QtIt6p2jEXOZlBhYtr
fv/rT/0zwXZ5J0J4gqtpSMv96fw6kMO01htKNH7ajtS6e9kpqfR4MbTpAmn/3FjOh4+5yK8Pu3zC
P7Iol+OaUgI5C3i99k9nQDPswnSMgltIS5gttDfCIbmoGM5VO56ZTkOJCO7IXrzELvk3hRZda6tm
0oANX2TVoJCufIll8vL/8rYsE1d0x7EkKrU/XxhZF51I0RQfWqsBEkrtg3Q4WmsODIHc9ge1HII7
vhHTVCkIvC3SpynJKixV+2fXxjiaOnmQwfXXb+xfXiaowCxP1AYsL39+X3MX490Gf/wA26DGylqg
Qu36zTRRFg4WTwRDVke076Uoqr9ZW4yfScjLpfrDsdXP/3Czuq5n9Rrs+wOV/QNmPNQfYOSrYERJ
VI+XUWf/1uPxMEj5LYpe89pv/+Zu+VeLAIbz//vpf7oqQ5KFqAB5B8Qq4BHljBc5xtfFQDtmSfj1
qRa68dez7bmW63Jf4hgkxEIB/sMnLvzMdjPE84dCJ1avgobENGfQ1aRbB5uxMNFB+tqnTBnxKl1N
IV7gqTuc7do8tETlrjp9unX5P1M63Xo+946pecdx8HZEcF7KIEJt1J/wIT9bZncuYmyhizdVVnlR
fJUGDN6mHy8EcnroP8tg38ksw+GD36P+fSeViyOl8FDsi8l8nia0tAUIQuPeQW66rSQ3aIKt2cpG
sbMyu1M+19UKvJR7xQYB6uHP8UCN/XC2LHnTCyalRnjAjyGDnQfQqnv5/YL+axZzpWq6Ds34GFX4
CQXm0ScSusA2HsUM9M8kf2ydcWBWAk0tI/FUgX43WRUcJt/cNfF8aSv9YDU/ki6+po5+m5j4S/fe
jvYdNiKRksKLP1WLqLpndT8Jj1sYIx2TqvHJtIlUU0uxOjN6gsY8FESjDmBIo/iuOXjW6YpcHUZ7
4Tj32BH5q4HPZYzyACflJW1J6bGRlXE+l8WjlSOJY/jZYEmlrccpuxoc06o5QYIVb/AY+Q7TdDYi
am+9uw4aH84l2VrEZPb1bciMgPtgaL12XRiMhjOHy1KMuO5mBTwxFjB1+n2bmj9JtqLQXmzMyOF2
E22XNQTJwWhwgnsBowuKHFk8cUjYb19+J21gZY18VG1g6cGX6tJH/Sn2Pka3RAniDpdwYJ8QMyYD
Huti6R2r0HiAAjCsfIt34rvz02iiQmIT9tz+7CEkzjIog0nP//cab/uUKPdTzJ6vns0pyH1iqYjf
68db8iiv6hD5TKUMR5U2udup40VT9bWBxuFp6RVJ2a2tzhTFz2ksseBJ9AuejhsFSyUF/jlxdu0d
2CHmeKkqyGVAY24RPJmFwNm2Ns4xDrFQKLinApsAoaB7SrKCX2428HEw/WHA4Ge0iHd9juWZ54a3
lkwriBDThdDvbp2H7Y60XW3dVLESGsOMnKoHUks+3IjDCZOLVUtv2lfJqfjIjK3xaDtYI7W5PPJc
3S3v3oGZuxqN/qz23bhqUBlclVgKq4UroXVcfuvOawFiR8Z4eDWbKySUF3UrD2pzNnV5gqxa48iV
HWKDaxOx2++xPsU6rL+Y5MLumrpobpJ4ejWivL6D6InFQxqS3QmwwIIl/brcVbo/cn+YAn5X/LDc
jpCFPmP14M6qWUFP88UUwZPTEivuOxx6WUqUGeYg4VamPCvFgeWWacZwMUP2KWwKke/4WM5q6C2C
wgeD98Jr21NHWEnBw+kl+2l6bgh8JsOMZatXW32oppkjt1BJmM84phLu1HRBgFlsYK/o35ls9Lig
6DPdLFPe87pLMJ0vSvJzkBYzaw6w/EhenTq5apV1qKL2qw1paeIZ6LldjAB2iwb5WIcCLDu2LOLG
BrZwRIPA+aScqX/gdXtsmnnInP5CZ5dA7+FtYUTGKTc5lMFRfPahTa2ZJxy+NVL6cCUBMIKuR9RW
7VgIl+vxVq+JYkfWf68jzFt5xJDvB/1ge/12rB3wXzMadwOZIuQXBNHOrkfUF12xmUZxgQzH0yWL
kl9EfmjbTcCxPOm/sfIMbHjKlrAtELdNUfnpxr+f7cC+g7PAPAvsfQv45hbWcMTGHK5IOBxNs7px
WlbRplTbZIHgToPRtZO69sKzhUJHKjc4ulrRNvcwbDAODXMSjkvrGSQQyutYetu0jF+xokJjmVvZ
1ks5camhb2ON5yrFRB0R/nRZiHfLDbkUL7KLP9V2oGfpJ+qSg6Zzalji2hbzwqnVf1S+/kzUKtIA
42nwvduJkQwAeoEJPylYv12iqcWvJNuPGVZ26ubvsgFH4KOpMDAt4obK4/xqGMmEVR8gTwNuO1Uo
a21u63Dsiy2GKh8d2M+WqC/EKd50M8CbNTwz30VARqsUw2hAFJ95SlC/Vh1nJGiinQurovU0Z1NX
xjfZNfbGnxP4T17SghEy2ZAxuhponiS/BNqeFHamLiPjS5tcWAj1PJTljDPHKEME7cHRGXjzMMdZ
Yfx2Q34RZrXxXGzKotyIaUaehHkDIqtpUxluC1vYu4ny3FyFcEIY0BMZFvEQ1rK4z0vJNKqnbHen
j8ptsUZm3ZrYM4G4PqQOOJeRv85kCNOP1AzXnUs2r2lzsJ7FvIpNgLuo36JYYrCtrl1BEh5eWShE
rQv6zodx5HZpsxpbN09c8WyGnK9HGgTkClY/EzfyWwc4B8aV/3gSFqN6EqDhmwNkLjUR9vLfvZj4
UtdDDTVpOM0mkNvKFD5MYRPjZjNrY4JtQgJsSV1VtazfhfG6+xh1FCakaBQIfVaxVZzzVl7ykUcg
9LvnOYewodZyW55m3Y7WNgas62Awvzg5dhrLEmR36PRjI9uGJaQHRzBMKr+XjX0Bnf5IRx5b09Vf
ncHRN3MeE6AwYxlZRB4YHREevJk53eAsdFfRHjADyI40mu3GtALsZQC7267DVVXYmzbIseMqIxzs
CRuVMepfi31xM0+yOKgJnyMMnnAKg45nGaHVaN91eRSu8mfRuv1zXjGLEQD0Yna/T9nwZDju8C0O
3HWYyGPAcOgreRG6Q76WNrzEhXXX92Z5oPmONvEQfXGbXr/NvHi401ybWN7U35tFfCuqfl9ho3Af
VCMG/7iurlsRWBsrDae1ksjDIACHQnK9z7WtHhkXD7aQBHZcizF9jdhKcaSAEAG9aapIIvP0dK9X
c7Xlho5w/c+jfZO5BbQbjZjvqJo2k5i2RGvc1KF5j0zwOR8k1j9fl57c4raHfrdtO0dZ3hnkWox4
Wph3ecTYrbbFI9SQfGMUxUMiEUDYmnso8bxn4ptvwzTMttHkXoxoKm4wkNtUSTuvg6x71A3mb7ZD
jo5oglvCwG8rq6t2nYSbIduJIEUsvFaoXX9ogzx1Ob4fo2h3EW4y+7HMbm1oWzwUydnD9d/OLi70
b+gNPJ8oxale9QZHSSgd8KjkNvORtGJ69mmTLD2yfejdYOyguJIpUTzUpoHJlZWvI60uCKLd6C71
Vj9aXyyNudkUsJITokKhFdCYVGbLoy95/ifPOvRZAmu0CPeOyQE97JDQmNrK54ctoBcd8jPigdax
w305kTJcozycPFQOU1TC/+s2QZ3oWHAVYIYSMQkOX/YhhMwyOFN1F0LXxP60Y0cad93U9HuX2D/m
62RGF+W0yVtrY7SJs22cyaaO7d8bknPX8zyQwtbXlFFuusndCAWkQHXjlgReOmF9UB4yatpWNUNJ
BhEuGEOHca+GqVHNDrNpQ3/ayFJH8cAEC/motzU0/xuzGG4nxZOx1NFl2+5bGy9IW8JkqPFu9fp0
v+x0uVnQZKIax5QTCckYWITiocoJwAlYzry9n+dnUVliPyOOj9zAPHQejGF2hT2EC7wYBcHM0HNg
L7ymfpXtpr75llaav5sCWLSEnmCe1XoqggjLcRTpot/hA0tR1EbB3kJo67byxXWSaEf3Jnd+1N/L
qXn1sElbT2RDrMJIWSNgaacLaoO5cw/uGFAg5pTpRmfiosZNABOQ4t0Q/b7vPMw3MfogSv2ClA4b
oIkyXaNMtiMVu1CmV7Vh/oYuIYEIinUSUf/EAMIrnnXYYNYbYk8YtLCNpCoKEmfumbVrt4VWsb8L
6iyp05nhWI/DFYtgFHoImShbk9DcBuWk7DLfSNZjh6Wbifu23NVwikbyL9e6g/2BMfJOTS7QoCEf
k+N6OSez6b4UefHImvRWkGa8lLptTJuJldG4aohQEvhME6vQng0clcRHO/G5YQNevXKvKmWEQZc8
xfRCMASXud7vI73OV5H2brN2sAj68OSDfDubiIP5Q2QIjss106GaoWcP2RXzJf9BS0P4gznfKge4
NFnV7QSVW51TaKjUBIMRwwHWvFvXd6G7tWhMd2VEfIzF8L+3On4/1QUDUZYNkh18lOe+g1SPgCDY
HFzGWDVbncJaOnUWQhddSBc5r34Tf8NvCJuNWkO6mFyFxfknTpmOkz4NG734WHHFWhUqktKR7EXO
yS3SR6cfTyjGnzNXnrDi+iwtqLlxu+3d6lT46hGz54vNPr0uowrKZdlgSVA94/ubbQcMLEodR1eN
0Oid4WKRR3rErdnDWHfIJQ2IENr6EXwFCzo+/aVDqAwCtAUNDVxaU1OdWVybMbtbSqo2f4Jki9UX
zRccKPwcGxLYZjZU1ZbK1vsqWozgI64p1J7lDg26JlnV3nwbZ+nGLX2c52BPL2+7c3FPL4j07A26
BQSeB2HqDxigEAlPfiUTY8VIk85zlHoqQwAKbNafzcwbVlloHAJzOJvDdBvVFMedw4mnsqdBw3CT
QaTnYfXY9eekou7J0uAYZMW9LIhAsLHKReRzWa5Bp+a4mFGTOqHeg1pX80L1Fqo/1sPpzYK20mUq
GLeOoPb5nrFyTBg0S5dspvBeHO2k25RaUgesnnkOyTTg5lJvQjTFxlOtbS6ze1VMcZ7gSatmtYzn
285+dWL0R1oxHXMh7mTFM9HY0xP85zvHmW7TpH0QwBCTMR8Z2WENl/Mv1K9W+Icd9Dh5vVpkF5Td
hJ0790huho8ekJ4p5KHo3K+lCo0rjfHOwCGKcWd0NVWLPgSUZP7bAr8tb95Qe05pcb+KDKAiZpPC
1uyzlflmKPifWpKB83rdDciz6neRDTfc8EkkTz5ympUxIrMznkYjkkAw4z0an46k+Aeth3hMFJVa
MDqGaCnBiDqrjTPCeY/MmpuU06NVNDpu2txRaFAE0+t1LpVV9bygyVXASlfbXzVXAp4J2svEmm7V
vgz5ljCX/KPueaZVU98XlOydwbQC14Q7CyJKi7Ev2e144FWBu6XE8LYtnTB3sKJtmBHT6b2h4+2i
ntpZoWMMHH9grmavl3veNSv0gsuDtnPHIyEKX5ORBkQttDhPRf2Puuox1el26qqGc3eQhX0d0/Aa
G98Rb5DyQP50muYsM9rDBHOUjKBpM0d8bAVB9A1PTzCOZ9t5SbrwO+7Ocw6qUksRsKsT7s2SAa+R
ddl/Gufxi/qYUmWqq0WxbOXJdgEzHbzyF+CyawTdJFacefwqeDoqCVAxwBvZ4sUZbpbZgNky+PVb
+DE+qeTkm82XSkOdWqbniqSGeSBZLOTxx2af5j7MbxAna+uFLmlAJUMufIx1QK8+/zLJeIYSRN+h
AB87gFVlgWpIgumZi2s3jHr2BkWio27t5QXvH8CpVaQoWZUekXc0hQeZytOoRtRNxYCJgcVWDuOj
I9NpuwAL4UtqY5NAdF+zrgZuvCCiAW+9jCQzbnADiqcgYkBVAl1nGFRm4OwJqEeGk8+CeJgeDqh1
d+pTsevBTqStemvuSoHBG2TKPZwhuvUFPiO2wjMTPP/8+wGay9SwqnucnFjwMfmIYz18AzzcVjUp
MB1Z3p1B4ZcZ2Ze2N+6X56H1LS5hTWeP1/4WxvQG3/Yf9kwsT1JNHDlpd8FIqKL7ZkpxcNuZW3x5
/OABmD52BUur7cODwY7raIAx9gU92zQifsXAyFftPft9XwWfMmDhttN52w20RbC1buqhO6cDhnel
wMgX8H81GVaAnGQkkEU1kqCwS6cVKKgsHVkZ8hLRVZu5G1ftjwxcVgtGmmnsuhGgW27jAUu3Goes
BjKgestR9fclDsFtyAWxU27JahYspCB3GVP0MCoPtKcaStuhABkM9xUkROgX+KlVU/TcyAqHoZvB
RO9SJ6mGLy7cUbN4CvEvwwISqbXfnETM765YXvv4tQ1QZ/UNS0xqk8dR98Zp6T3zWSIpc8NN2nCK
Wid7rdvpbohhRE1+p63TNiNjznaujpFRMZwC0zpZY/a5oDSaxoeuSUqpStx/JXbieHnoaztka0N5
8NtmR6lIimHFbWvTGns2BmFxTHmKIs0JYRt4CpLLfIubJnY/iFPmV0L3wpESC1IFiJUl1M7a5Nwl
HhwtQr0GdE+PRZw5O7WULO5ppccMKTTyN2uUn92ICadLMlQBioDWEqryYzaxhcQziNJcfGnm9qHU
aL39IqGJSm0WVLY3bJbxkkLVv/TMmN0DOau9LZGU0a0jPyqcgmHsUBwpaErYPJgk3aC2Kx5AGVYM
qwnibLpNHXg7fMdi/gmsJavLrsqtxZ12uIN398uz3GiCHrWcH5ZqbvmglF7TprQt1maaPJDZzFMX
3Wz5pZa27wMRPQUwlRu3/OYxYNyn1b0x6e/EioA3MATwA5w0IlQ7Zmj6QA44C0FzWkuL6nqoboo8
wAyCu35MzlWCKbFGgsiGO2Tf5NM7OjeKOyc6zd7T4EBzL0O/vTVT+tBWCjI17hv2UpbSGkJYnh1j
PtrRGm90t6QpqKcfvum8aQSs7WjP93aAyZnlTR0kyuxLWSGaLmGy41Oq2EuTIkRnOdSm6jvhinJH
VCgujTdoaN7nwHXwa6XX9dsGNmFQ3uSJg9msjPsNBmZIwiNxP+p99zzp2WuW9PALbdK2FH1S83az
PZ4J0dK2DvDdOtIJiCPIEO5WodUX7CHn0T4WPnY/xWyioDbTGD896xZLuU03im6n99WJUPhhRdB6
uUsEfkoScTMc0k5FEafNLjUoG+JufGgwJroTMELDHhYwiQGASr7fH4J4eKk7U95kEeoiym3aoys0
F/Jj3VcbfZedwfJqSu1rW3gKIw3iw1yS1FnqyRs8O0TbkJ7uDMxUII3ljwR0BgY25/pZVl27WzTo
WSPbY6JecKarYJuhCxEqlEO9+AYv3TtWEsaRe0H+/mIXzrGNJ8p/3dMAOtA67PqpfEorFfihXiSe
gEebJ2cIguKmCcgdt9P8AW+yYDv1GmGlKDlDAz/8OgQvlsrUwaiCFoSQ1c6HZLiRBaLmJk2/N7om
jl2mv+clAwXo7cY2w9FkVQxGdlxeosR/9+rJ2wqzso+jG/7xZflejPR5G1bJt4iEkiktphvOpnUk
YdM6Ll/99Fcz7Mx9YBMIXOCuY1nduJUexpZaHuvHf76UQ5ACKJbxtq98IJxqjBrYQ8jZfUKUtb47
YLeFKXdYDVW2clgFzOguCcxn9HwYlnvdbjTHcauH0d3iZrG8dMqSom7UcwXgv/3nD2KfA6UJiIah
mcZxeQHuF7991Sk7HdhJ/MQZFDapC4unNaoePU1nuFfq5yYx9HOBbc8uyYEGQ1/ehNDF7xIRvZqy
ru6sFufRQYuyg0Yq1ZGrdC7aYJ2RPPisy/qOH48naRCzYCZpfOOlWIy4UR6tyYnF6D+vzSfb0MRT
FOrlVsaYAnke1MfWsJudRUWg5BEeinv0XNxQ6q8A7RUiyWC9/G0cbGMLwq8RkkEmQNfxdoJhKs+z
mZVn/J4doHFwiuV7JNZSfnTy0dIeRjLqnlArAYpBIoP3aOlF+hBtRlpD5UcV9qD7s5VYbES4hjSd
JoG/1ZeE9P4wxgCmozIByZUnyPLVElX/h+/pstn1gfUF6XWIpNLvNoNw3jWdLJzRS6pbnCaC2wzb
E0hkx169LF+NffgMcDavmpId3Gn08RjI9DNm0L5NGBsel28tL3ri/f7XssZwkqDrFNlERvATcwYB
Jnm0Q9wIjKek5y4XRYswJLVO05PX+j3TJl7cafrOdmStpDP7z3huFkP9bEMN9OtiOpAXsBXqKXbU
09lOnr5HFXBXZU3A7YcIQMvbHYg7ml+D74hAUP/b+rYdT05XJ8oPEhvoGmuFiKVmE1aqPq23U2tg
I6YecfQPeM22JalxkY7hVIRdYNwd+0QSNkJQQ3tM1UJT+MU+Sjpvb2Lma+CE6IdYwyLV0ekp9+ko
TqEbbxklioPf7koncXdws7GYNHA8kr2HPwa/Suo2uo3MfejiNsT/0JjX0TwSmzpr0BVl/r3CKfg4
7a1O5y1YdXckXrNjXcMEh5KQL3XXItDGDeItUMS4zv0IIemsW8flq+WFROvf/xrZpdhlnsvO2d0Q
O4K+La/6YygtDjKEv3+1fM8OXkltmG9AjwkH9Ufg8TCa0QUjQV4JxIVbyO4WXs/NV4Qmt3bksEVP
/WMZRl/SsGogA9ebsKyngxG0ryJxuPLjKpwmHfGsmQI8DMGdH7lHgb/ZmpDb8q70bEA6GdxYtDwk
d6AaLPVvvmvtY+e2ifVDWIxfvaq8zHb7loxUjAYB5wN1KZ2viI+ToIQPJvPVjpHMd1Eds5KED3oO
hoFxAbiH9VUXNThB3/yoKMrbOu32EIfL7aeJwXBkYJM2DK59E05Cbg0HGhkaGlc65aZI0Ph5TvMl
trNvjXS/0ZjgSog8zu6Cb2SQXierhvbfnPPAZlmfbeYh4y7Qwhv1AXQx7EnxdXkkxhAvYKVziieK
WzTuFEYCzS1Wk4As67IPdhELMq5YrG143humc0pDVrtafo1S872e+SU1YdfuyDY3dFhahkCNhp29
BcSYMdNwX4QXfEPr8w2BALjXU5RI6J8BFZxt037POGmjlrybzeNcCYZxgnmvzOqdPSujiakVd0TA
fWEVuk/0EN8ng/EUfNu96LpHUZWI9sduOsxpu8pqzdoSmIewPmKDm5EXMIvrV/UTDpbDlmq2vpsl
CDijqE/UA+NvKI+ldWRY4nfMxwhVI5DGL71T43LKTNkaockzr/O9VpBtecj8+snQe2S1tE8Lohd7
waeCgjDdoaHSQVjcjChw4ZPpoKxb7OFSe2R62rpikwNDtD4NpLm2aXSERt9ixXjuNU79iGppa8rk
Gnn6s0mxCHZIz0zq3DoiktXtwQWg5FM1QiXogIXSKL2KytVWB6vyjr/m21iKYvYnKpin0xVAa/KY
CpqG9RO/qJnnwOoa4CvlTZhP9CqloYdbAzP2kRmJU2bfqPRIQKlStrMMfEJBTR4DtQ6muxfG+I5R
dQNQ4Gebqc5gOZUBMKOlFH/DTaDSWyl5FCzcnMZYMmW2aS47n34bEvjQT5/S5CboYmpC3TlEhQ0j
HLSniKWxa6p33AWuI/lua21Q0EG6w5B8ouSPN1mn3cGN3/76pBiK0PWXkwKH1HAsW/Eff+blBVg1
uUAihzozLh10ojqhZVVvKSK51HBu5+EQeCRjj8iif31s8S+ObehScFADAhTBU38mfDVWb2dA/emh
VBPvzKf/4kBGeLGBGTRhnwoxnSVskWk0Lq4jbjxM2VUXxlj07Hvk1NRQwakjGCm3eNx4N6MF5PPr
dyn/QgrDG1R3bM91dc80GRr++V3mNR72JMNy27i8y7ClQXSbZlixDNNMorSB4GIQgyAR2CF4vyrK
WDUkn4rMEUVcxQw3WRgZ7q6gI4ZrcDVVL+emsD+dIr8icLxi7PTJPbGzBEVZEIcYAkYUt48LBTHQ
Vd+u4MC2sk7Vl3jCMngMaAoXngZtAqroQm6cFE/snkZeJGm5j9lwg3m8xSWfg5khaSg9o7ixTu/H
2MIlCql5ZvdnAow+cLF5ePdkelYNGzjPVdbDOa0bpcR4EwpkjGR1Y+fUt1gGzowea3N6Tsfw8Otz
bZh/Icdysm1DoHZwcIf8C2G1HKNCc4E+0OgnCJ90awtHle5X8U1qtZJZjWJFZeUNGE2/wg4NQQG6
1JPRWztiQAu2AxBl1yFwSkvLBm+1aDg0vbZP1c49DeA5c5Y6aBED8JPa68+WzwC4NIq7ufGyXa/P
n9ms9SxuOGjLasLNQF2TEMTCDMJ1Fl6DRoMIZ4BXo8y5qoFiHgGSxQNrP3khJCiTIm5mVF0CQNSM
xaF0QN+AGQp0UmvJFrqN28chZDCVkBOGaDv94sx0xMy0r5nA2gER1LqcWHlq38HvxKEqVD8PU16W
eWunfaTxUO7AHDSjRZCbt98R+KgpQ5YJKgUEMNgphHp+7QTjyMzU9+QrMPLCDDMPenLdTEeNRiIc
73L9lUIPvArExwKaS0R9pwFywWHgU9tee16w9lIrTpaT3ISl9lEI5V+EgdGm8O13o6fc862ZwUhC
g6XDK2uCZl0z7iXzedhrmSC8Oa7KHeOSGFum8qa8CjOejgO0qXWS2hebHzIhOAbF8M0aQjIw8p1v
dffk0t6UiiRAPBK3gCcP+G5+DVQwpnqr1U1QhB/aMJ5xP+wfJpn+N3tn0tw4ll7Rv+LwHmXgPQAP
WPRGJDhTJDWnNghJqcI8z/j1PsiudtvVjqjw3hHdiqyclBKJN9zv3nOBEC1Iu74bX6RvYdYgc5MM
bX0gEPT8F2/X/2VHMQAgGTpJAMuFcfw/l4agw2Niak2yk8uXvOwGip/jDOf+1NpjrmIuraS9cORE
8PKW4d0yMCsWJ5252KiqNv0L/+6/Or5dCWhHWDxHwIyF+NM/iUq1wS4jI9qlNB6VWXzl+LxfpO90
IL9aT3t/cZwVQ/+yWK/IVX/4evUqHesvvjf/y+IuXfzWgoiEiSXyz9bzLurA5+dFtGuX6qKx46ki
2xvTmIizpV3hFP+quar1s/Vl18xfAiznzaJv2It/DD/FqqHIFIKV86R30ZMww8lDCfMhjI9/4cR1
/8Um75o6aw4OedcwpPlnHy4HbJMx+BDuxiT215B4YI9Ga71vYrI/Yhlmc62fUzA8Fi8bBMNjKPzh
oHSz9gR/EIH6NCXR4HWRk3n4J9RKLGpUBBrWkWa0RmeVQI0x5hWd+0JAF8ODPmRcI3OKacrebfZD
Mj5nU1xAlcAVKzIQf35irl3Ncl9c7kJCfxD1o5aktfdLEw+0iN2nnncikWuUPtfrB4S19LW02mSX
Vjk1Ol0UbngsVi3Oymc7E1QWu/d2OM1nt5/voom5hSZhzZulfYhrHhsJaI5UmQG609Ve67JJgfL0
iKuu/jalmHU1uVs0x19W0RxNzXG1p5ABLkXrd6EIr73Ngjzn+SO4b1ZNmU1U52h7V7euwHB/twq9
29py58dpvaNrAEG7GGOanetwZc/VqXLL8iGdYCjaCatVNrXjro6i73aIir+fPv4/GvUX0SgWheWg
9R//yBn9SzTq9btp/+0lqgM0GVafv6em9j//9u9//Mk/olFK/aaEJQ2Hc9sfUaZ/ZKMc8ZttSQ51
pmvagt/AkSoHqRv+7d9N/TfiNZynSKTYkqsdFvs/slFS/Wa4jq0TLWJfF1DY/y/ZKMFl8M9HWzIM
hmNaLD6GuaRO/rQ6T+aQ5nEQ7gfNijcIpt8YOpqVGKJLoyCDDpJ7MmAjuDtd99EClaGM5ZQMBtMn
WGg41oeOK2AebCPoqux2ib+2zGxhCwSb0lYfUexfulHPqbrEbtkEAfz7qvS3lGJOiJr+ObKP7OL2
etIPQk4U3QUu93xRJ54/zK/Dh21aJbi2Sq27eed0JHtVwKVYX5T4Iqk2us1T3co1juF97YzF3jS1
bN1PiDUiHz5UgLPBdAZoYzlFEv54xHA4nwba1WaVuNS8VpcMqQP1cWnsc+5CeuuHVBh7N2zCbe7n
RPmNam3GPddxGn7DLFrLpKOIyuzPqS7nK413mpcBMPCqpi9AJlNuYkyJuypb7KIgbuqVZYTZ1nS4
BRUBSdwU1YYBwfiYdPQtWtFiiQ+ZW1XRSnQf9UQe1CSmd4ldPSLRr4I1J4KpGwfQfOW5HuCzqghu
ml0x6zA0CkuDtKVduap6XqdoM0TYR8OwjNeYTDbhPI00UTkPGRPHpkiL/Wi12VpYBOIxrxq7rBRP
ZdsPJz3UngxhoEQ1L3Y43Cz0hH6wWXuMO7teouj4MqLXmXJUrHNepWvHoXQvdjGfMfU8c6j7MLm5
9eUEYE7WmxYi4Fprnf3yqzINIEGHDGfy5n2IKTi18iBYtQxV4FmY921U4yazWyIFKc4OnJfIY8CU
NPwRCVXYQwDPZ4J7DHs3PTp6fxa9/hYVpNrnSTDsx6q5QZUjC8zoMBKav04LjM5uYhrbmBJnzDBW
B3TaBj5pNpsCZRI+EPiUgjc4jGoGsHqlrGMH6/dtlqu6zY+tUjVvuACXvANusDTmYVUJOtAmRtrg
+BkijV9tFjzpIis3BuoY8NTkTGMyvRe6fCgNcUp86yZSikfowGTi+24GqfJqI36ryrC+1HiBxogb
pCaJGCcd/YjcKr0uqxt6S8lm1LgLRi0JT43VA01huxqQVBJdYIzKq0PT47k2B0TAiYqVKrFDL5Da
sO0C38u67pVZcrYP/CL2uhDDv6V4zMZypYPSxQfin3wQ7b2wqrWq6ksoh7Pf1FujAXdekM26K7LC
SzN6q4wofCQNr6+mGX9o29D/Var7FrvhWUX9pm/b4Tl8wtX0ENUPTia0bWFSEqSX88+4zUhoF+T3
cfr4/kSURudZBGC07dKalpCeUj6aEwevcNrwbbCufmq3O3fEO97PlFq3vtqFmFKj5C2OHyqLo2I3
lOteiciThnWv6rhCsQpX9fSaG+M3fVFqC3Dwnsw3PBwI/IqIcmEx8JsTDL1os9dpChkwkXOH/QSl
lpgbVtKOFKVbbW0/uLFUb1zdvzX9xRfN7NVuyN+Q3qucGLREP6T7FkKcMunJ5IDG/LuQ2cq1uOGG
kb7Tmw93mq2V0XwgC2RrpSvAI/qHPi8vUID2bTBWAGSxVT33zjpugp3mcFqwgvqrE3q6BkBobtN6
3lecA0+YwaGySB+4uus/h1l6qNLHLKwKr43yj6kLzTV0geDQ5Agq1JV9l6XuGe4gL9HQQNSW6iIp
Xj+M4fCiXMndznzxMW7fLan4fnD2UQLqp5e0CSzNgmM/c4V362DtBuBU0hDeyFDCrXWsbxqkIo0q
LPC5d9nktmsrEd8DdUpDhpFhshFjNEt/UllGAUXzBUBguJcAjVfFgqfts2KDo8dYu+rTyW1UpIlp
tytZsFq5kksqxSlZmapi3o5FT9Kess2bvTWQzs/gRbD2RLRjhHUEwsBarJM1g3TN1e7MSj8lill0
Io9j2RG2gRFdh+ZzVupARJnsr5t4P0GIPvg0zjgF1AmpteUhMDSMSIa+CbET6lJ15yoLnolKkWy4
kGDCJVs6ILHypWIi3vi1L+Cz4P4xQQ6jRQ6HhhkV8qdnWda60Vxx19PRFAxYZa0ESEqVZECfDHvt
TPljndbTitKEGAnWfbeZk++y3134PLFjJiuVVrdmKse9saNOCP0vmS6pfm+mts0Kx/LSlt06NAX3
8lYu+FDsPHpQb6WNJuq7VUjBYHCsLF8HOMxkH5nvlEYv7AUVreN6slUa8Lg+lPu+ZlsbsgqmcuNc
C8NcZZAMbFPlb1Qbhkc7pFduVtG+a+l1TaGgnCK7PDe7XNraxUSWjEO7v1dcQIHd6EdTdx+jRpOH
oteSq9bpfEiHbK/F9i4sm50VU+PcYlxXFTNX9ymBHAA675WWS3y/zvDqGrwtjbHaDFjA9oWqgDjY
cpsFGvx06e4rXNe7vtmzrtIGrDWHaK4uDiODW0IDAEZ5OlXqe3eYcA0Rukbv5ffVs4vh1b3NsAFv
PoHNgznNP7sJbGo0Vs6GR+29RMnp2kljvsr7360AbJW8MTlzDLvIp6KSnvNDKOgk7XArZsXFAmxX
FHiwOxq61sVQQqkqvwvL7DbVWHxX3WQj12KcWFJ8NTOTDV4LOFKDc2iSKT/0YBWyUTKTdpJNb5oP
AQeQKIVU07lu52EZvnO7wlnpmb73SdU0NZlDyXbEXGha9xhW2BT6s+rfIhFRXbnUjUCKsbNgZ2GN
uug1Q1pQCe8VNMRNRKx3xxR9GQmEzz1iBLZd8R76eJXhO/fQNlzaGV7tGr6YqLInI1GvFpMD/uKV
zWRY93eyNEKqZXKxs92220DWbnaFYfSbEe+eNg9vtR58Ffg9trWTbJGWj3Y1NDxAfMd0Rql3UriU
/nRrFTn2SdimoHJsMNa2orwmsATmJs5dtp3CYNLJYmCxUFXQoTMXdLFouNKm9iXt+pmsD03SBaEf
tbjyA7c9BfiIeKP2z5VL++gcs3I1zBbORcwcV0HbOtNYSo0cFt3yU/creS+xOZNxb9djNMaHeWox
BoS3yCgJD5TWBzyr2jPq+RbhVYgsbLpz8AYvmhWxerdraN0xbnEZ+kCIAq6+TKaa3QSTuTHpqA3T
+ZZGFo4wGVs33zF+x6wWoMRAfjVmZ19zfFrVg4r3ZRN6qcOQhV72ZHmj1iLeKF7nPacVKkJoC7By
1rpo8HGCNlXgtbjMPWpDqOZM+mlTTSPvr/oc+OB0Z/UZJyVRrgFlk+FTmohPyGbAy0U5rOA6fzaB
eCdmYe8bLbpgOwIIAmZqnc1op9qFlB9GqGEuPW3KH/yqujBaYpbTxQ/xfA8C8IYnKPNaGzksTM0S
zw+gQCYDiDdF9qQGml8b8zblNYavrl4A4HJTNwzKxz6/bzn7qJAjuuuwjw0lnC6xLO6xWW3n5dbQ
PVj6YKzGor4paZ2Yf5z9ZDaB543dDksK24tfxXdISQ277AzGbOw1JFCgh3Mz1z8ys3rlyMvZrum7
FeZmAxGluXaon3cDWTyM9uG+NGX1lLRQBvM+7s5GCo63oTWTp5vvN4Z+zE3NNXBHQJF99zwqo+dY
vtizndHfzG02HXstjtamxPw0ymDfznRZw6TqDqn2O2tMzJm8g63X71VlHHxgbDXuCy1WHFJNcd8H
jlyZfM10jBTizoDUOvWyX480/OCWXZyjrKvKcDmbabOzaSau/62mkkvs63h9yq56r8oRS5ksu93s
EyKSWhB6dkYguPeHFzNS21nl50kRDS+wZbzhdfjqHU6jcYJBJuy/O9lQAGrawbrKrKvOZeNkdawo
UbwmWgbv0reNPR7yq760Vfhms7eH6LOR/VF3eI8mPABrzJSfYXrC58OnokR1Ew7V62RN34JGdcak
iFlLyTr+nVNzNmlep1vpnBug84qmMdd4x5l9EVtTevgZJBS3cxJ5z+h3ceyJfe9axxHeAsBEiXuz
e6LAWg1nniJ4gW5LLzwxoHYb5EaFCuw+ZHTHW0uJPKndcCmVn5d6+fmBZMCDRee8Q4M9bkivtuii
FzqKcfBBenHv1sbKorOe+gbOccOZmYCgZ7pbu31xKFKH6mK1j5bae9HbW7Dha7uxd7YffrrG8zjP
3sztrR/LHyUimGG7z6Ya8YvDHnef/Mn94vT5Q/WsISbMMK38IeiYA3pWMzeP2VocPeVukF/nluVP
+dc5EMcc1GREK3yJr212mqvpBv1dm6oHi172FCoGVyVgjmEMSxc4p9Ny3wz6w/JXxWl2K00CdbY8
UO2MqOQzkhPaeMFKeiqH+hrP4i2vix3DipXVt4znWaE130ut4qjnwT3MMRohRoEDKgPWEzLKcexq
g6njVujGi4R2kFLDzKZtfSY9nQ3FedbAWUZV8uSa8hyX9WVS2hVyHlPAH1251CEVRMT8lYLgX9am
N2MePL3VUR5vDKk/hTlNxzGrMkVVBfr3HJuXsTbfq6J8Ij5FcMu/70huaxqHQuUFY/KOxsx5r7I+
u8w9cf4lihaOCNpm9zVW9mbiiIMPgtlDijt1ZCvgIMDouVqSInF+r0QHRTH8cq3xlsKLNfyYa59Q
V8ux17LsnyIasKHLZ79emjwiPsnEI6t3bsjlnUSyJqrHuFgA6cyM1Kgo5nSGVQnPfSwor3HlLpRU
CFjilaT6wPDYfx3YkZbvuTY4T3Vhbt0gfPLLcz+UH0oHF0WDn9/b4KwstUSarp0YXpbmtbLpPdeP
qcrN8QxazxwrXlAvUo5R3J5pGbomdr8JYuY4Zm9ajw/EIWnK0YzOG0mIERBNrsmoRXuiBfsCxeWs
Jbp+iqxmS4t1s2/7xfVKHGSYuUcVGYkcXqZUt/cB5pDYbpiQmVpFSJAcXZvj+ZAUIgT6ZexQANi4
4JaWoOwG7TEqxEYLo3qn+eYVUE9Nrog3PsEigL+Tf8yD8TQnMPFyN/PqovoubP4BPjQwyTM0jyq9
NJV6dbO+B/SATmpjaRu7hvhn7HZ4KOb7NMYGrfk70ZVcX/UQC6d7ixBe/bRAKTackwzwBwwRx7hA
3lth3G2wlztnGCHLWVVwmQ/PnB0/VS8/tWHf1Bzj4oHdwm7deMW7536aZAdXmqDqmFIsWBafZdQ7
+8wsKaEgwERqY9iEbnMtA3pIWq14hc11HBVTe7/RP2ttmJ706IKxg2CBnxfwwq0nM3AgOFTXHjgv
ply1VZP2ZPfapZPDi2iQYIoGtUov8ahG4kJmn32xmMEzVlhgZWhuWmfiaet2vC83gizRqsxghZMl
PEdM8++jwKDIQIQbpwyBbEbhAQl80/tJuSqqAbmJ951Fx+g2LMW7LAoO0eWX2TMnGGsa7IvU2ktd
eTGRlVWRFESUMFAP7TqdsbS5orgnJN0+5VGy993YC0E2HFMUz7Wlh4xPtzoevDswpTO2LCxiNq3M
qSypp6NFdgzAdqbG8DNbphqpYsAXzvWuKVk2DKROjy6Wkxx6wxuVOMIs5SEbSUL3a45bPjXD7bvh
CNi3HGyGtF4PpjbtLaMs6HBuj1OIwAaj7S2g+6mqtWg1JPomdxuigUQRd8bCfGLQw30UcTKai5Ib
BV5/HtBOVdwkrf4N4zD3heExTaFiBnUNII3iVTD13EqGVMkjoHJ7I0rt1qUCC16CezoUXPwyS21H
yRxBCJ/b3Wzt2FMVfGwS0bh7uCVwOHNjNttBtek+sazdNNqHOsR0W2W0FdBHho6CvJEZU/8wdj8L
SVphaGjFK6BnSkeeq86EPBToVKKadIqLjnNBNp7aEqGSye39ENdXNRZbAyn2bhj70as0wnvVl+Uj
BcZ2/HOmhwNskjBXnES/lG99ZyBRl8y9dtc5Kj72pf5YUySPL7dZm11wbXUgERQy+E7Pu9pV+KVJ
yZbccjgLjt3KcHQbj0p8LVPzK2rceO3E/QnI83k2/A1z0eURlUvFWRWvipK0BYHPfS4ojifVBjzJ
Jx0D7SO9T3XkS0KCt7SQT51WIA5M2nuuCbnOlH5oe8WQqyLiHeja2WdM7GsMQHWbxHnEuU2XydbK
GNOqLZibFzoJ0GMD2yvdOPOoJyZSLJtVnqGM5pg7u8YLh5qpoy6e7RlFyo6DZBnvz1sE1Z1PLZSv
uHdoUQpFHkfDgZaBbRnEBQeyrPJyxeEXhwfRA3c1i33ln6iVuGvr6gsHkvB83srLlenmQn3EGsiH
oKHPLIxpCgd4cZVja+wijHpaEnO2KGxFa1rzx4/qoJ69YciXdUPTDjwo3Ai566wt0peHXx+yEEPw
ZAr7QC8Qb8BfP9m60QRflkcdQNZw6AKsvRLBah9LUVGgZdwjyFibAnPiocz1cI00Q/98VBYHc/kg
gyAkLdEHxWHKCcnguafeBhWGy0Zs7EwQ6Vvk5OpQzv1uyLJpK/O8PMieTvFfPxpaDjXOtE9LNrDU
DvddccuMKiIWm9RHf3C5ivz67KHh1ofS9NfM89x0jSbvrH593l//mF8/QhIveNn5t/zz5ziFrse4
FLtmcehCPcULTZ3AeqhnOA0hug8ytDjkzHn//iHMubYyWXmVRpYfRuxmh5B+nYkiRn4I4x2nQNVE
Ob1jFNRFLftPLiyKi3V+oTGtY4+pkXwHX2AbhfQUl/idjKgzaRDhm/jrQ8dT4w1C//jnTwnLOXDK
LbcVpjucxf/1e8sJFvQ//zOeMmM9tSzt//yFoWCAISsOc4SB9yiAzZarJG1N//XBBZwA0mH57yhq
SeuIYhW7PAVO42KBE522VZ12yBsg8i3WzLWTVY8q9bNzQQ5t7glfjwMCNh1tx0zl+t4h2Zjq/ewZ
ZIwY42ZyXWMSTjsSJECDCgNzcdZR5ptzWYldjQlsllCqHkS3LGfjH0CpPqR+fR8BsF3F7KV3NAIK
9tMhOqk4oLl0RuSlQcH3YGd8z4Ka6TLv99wJCP9DlK3bZQ6MKqWNjyKo8F9wukWFtCmVcJ4wT6dr
Q0NVhED9PMU4JEyCSYo3JTUy8isSbCyjhQKRTPGT4aflSSsBChsq9FijD2DTlk0AYq4lKEsp/O5q
pm5z1GfcbMUEvizPMY4tBrJRxrsWaWhVquAwYx1YscwVq7nvBDIMebos0Xe5PmF89fsflZY96yMt
k3gmCxvM0JDduCfKVWhhw0h9YoVDrVYskpJ50FaLOz4QZoXE+cndN72WmgFyxE9xQtFmklNMVefl
z0oUl0a/D0yxq4gS4h3apgrdM7NeaDnHxVPL70yzH2su1WlVHtN0SvdyIpaimT6ptfgspXimtoxm
TuuOKP3eNjvimGFkgVsfn5pJHeLkqRfg/EmbXvzOfHBpYRrc+J6qnHVZFS+I8dz382nkKpk/TyYr
7lzMq77r38PMvS6ftnRADLcZaQmbBHwYxT+xL4A3Jpmh29ObX+kQAgj2YKF5tEz1ampMcHpEWZxe
b3nHylrM9c+hlm8tXyGFxVjPAfHITlBcP6FhF+Kxbk9Ft9jAAkPdmVPzunx1dCS4zjmx7XlLn9SH
6gPs+BzOC/DdSLvkHe74Nt3DjODmZt5luvVU+px/Zh4PDOD51i/156odt72YuSVG3c9maDlecc9F
AWevFHtC+tqxaZ8E7aeepWe0VqXOXkBBiUTtsTayy1cZ7XpR9p2YZsrEhAh1PhEuL2ikDyjg4FZB
TAs3ozSmp1K4Xzbtb8emRIOicI5mBuolLtpk44YYCDIUrcXtPqxRHLZWh0zvLFBjmTj9rgoj+5qj
YhbWTNczswzYjuBM6pZg/cyXkDPZW751DIrkRwX0hbD6+z3dFuFa+AwhVGe9aTbGhdZ+NLp4y5TS
PAtGcGTdybEJNG/49TmN4ufaBvi6vB41kM1NHdYuZuaGKJPz2tf6B2ulxCorf5DaW/xOfM1VvVAR
pi86jaCJp16ApXnbDrg8sEM92WaCgDABizDkJchLwk5DVW/Qa2jaiy3yu2jetir0Q9rGnxMFDlCl
b5Hd/E6DEdyUhe2WLb29ljasIhq1VgmDCJ1XcS3H4C4P5TvpHF4e16GiyT3NbvXgd/LnkPU1vhE0
14K4Au2q6Z3JD5ZfiiL4GElC+zAU9sIxX+yIhxSUAY9j8VIr4wJlY9hYST94NdmutHrhkuWumPc7
K4DZ8EmGmqAG9N0m4UoJy+uJiTqxuQDx1x0UNzepoTZWcHsB80dNz9E5Ion3Q+9gxViZv0AIeEmc
+mip4lXXrHu6gVKqer04nF+bvtoLc7iQAQAibvOZhWOCPej2GlmOXW+HT3FoVRvHrpdjKsM7RzO3
YAg4G1MDwfd1Obtz23IFZHN6jiKBd8/ZoWa/aSHUYt9hMz8myjjVuLiJTa2aJek90Gznlw5hWfvT
UUxueNtA6v4WxXwrq6sShTeZyICjz3tx+YXYShgEV/7b8oavQ5KaketpFHtJUzuMTYE40Zm3JMF0
N8UfTR/sXLugQqGdKT9Ei4NldJ18lBgOC4L82PgcFiXxrUR7yJL0VPafWoDPHd/zfrZ0uCsxsaY6
wNVoMDy0HE82HQUeXeCJ0qEHTVEeKbVdYk/36FQ3W9nwqNtb3mk0ONBOkcrLr887tcT/9ITuNbtN
N7UqHsIGrpnAlUCevL4zdbxCtIjhMNQFJ6Jk2nRm+kzHpMvUNaAYOZ++NYoLC0eE7DzLHdFCZLNE
RTj/oVE8S71ODwzd3Gc39x9sfPtyGuptZoJ4AyoOpv4La/2VrttDU1fPcRVvmzo8Wrl2L93+EIWs
iqN7dVCTZLsQ9UmjUjEtP5p0IjOv3lvH+d1JP3WKI+6YnT3leB+aGMpKrgyY7Uzd4QewuAKcqFFY
R303D/U7Mi6XRSfmGtluaeD+oeXVB5XjD5gpLrVrrdLSnHdtD0Orz9TscQY5haSWdNd8snTztSz4
nmV8AZwt9xiiUog06n1aPN0TynuJlaJkDIPpMmR6lpAQ7gkj2h7jwA84VZjE0/I57knzRA+61X7p
AWcckazaoaHbqD+x0W7Ttr/obAZGyMjGnPZlgUxs0NK3ckojW1UG0/YaFEk8MRMraQ+q9RmJuRBn
J4q8STffKsjoTK/8YwFUCraV16mJRnqLWQrtTEQHfoBQeG2SVl+JKLrARyohh0a3oc1/Og4KUmJ2
b05aeU3bfFaT+Z5VOaAOjgVd9FzZ/Q9snQTX6crmrJFvuD8qNoBoBJWUfISt3LhMJ4D/MWjI608I
ZwffGQFvMdAfC8NzUiPZOdNjEGvtLS70UzmuhV5RC1KO8pL6BtbSKqJnsOppEOFRos8gUryiZUew
LR9gFxUWrvMsKt8Q9NcYkxYrWstc0kg+2gpHgM9GwVhMbigUPuv0zbJ5wp2xojhkwsv8VgQ/SIdv
9KnC8svJx3TYKbGQHFFer5amh3cq3Mej+QEVx+Rb/eRMxgeiWboyhn4Lvwm1Ocu/lufbLwJKylt7
hcRWEkkCRTSa9pOpq30fgoSJbKZwg5xOlmLS5tSkxGyhJpbSbheo1ro0XcIFVGhfRcXfYmkvOasm
DlFCuxnnFqum/oIOdjO3aw8T9LQPkYx/HfdV+1Ms4aU2oOnW1WggGMMLzekcVCqWzDk/0P77pVGT
jcRsfDaEbWY6JWc34+2DPRsjz0rUloutw9gn/LmddqiM6DkReQemL1kaEK46xTjHjkmJzJax2cxE
pmBAWvhPbmS/6SFzgcAfz1Piv7R6f7QbJ/EMWuNAd5GqycvvqcpZMsR8y+N5q6KEisEsORZch1AV
GIW0pG6VpJS4Ux+yiWgOV5SVjESE/Sb27GTc5SATTSb8K2PpTwqRQe6YHgzbQrNeqzka9lWDmzk2
mE+q6JX65kvHIXLrO4JmUpHcOALhUZjUG8abXT3X1EvHYb2io4WvSDLj7gDFgVQh9n8/Ia72XTWy
ZNjvI3KFNxesK7y4dJNr4UMFt8IzfHgGQ7yxi+BShM2bmGMD5oWc1xrGpMaVKKEKAoXEVs705ODS
Q31gerNSTFwZBh3LhltF0Vj3ht+rrXTGZ94KNZvJVVjDsMf2c9NU/DzoaY5uzVYb5Wxkld968UhU
HXtYteawZnBq5itnidrneIf8Cd2naVIeFZ4VWC4JhzylYZiyyYUOMdCYMtgTRYnusEQf9AocXj8w
LjVac0AnsK/uhDGksKJzim4Fvw4feG8kD1YpP8sgiU+6tXeT+5pL9q0ziPyEgdwzMmvpNrsLgMNt
RjasbIEAWYEz7+lNxw2qW3dzGeOVQs0ru4xzZEj/izs+t8hCg8gf2mI4VT28V2b4L21TZGtpvbnl
l92qZq011NTpInrIovkhl8h0IDcIUgTDg5/c4HgeZzQRpSGLFaj3dpcOm3TWfq/nmZFSNNgsy6O7
KkS/t6zud6rt7XXqE+KL9WdTe08T+1vHiz7kIj/KHOeM7KPTbASz5wbEdzRdetGQ34s5fTEt3ta5
WzLBwE8wN2sM0flGs0N705XBbmja+96Ar2ZOAnGwbTd+aESU+lBgKpKKtCjGbxLfxJQlewivGmeb
eN+Ac0QUpYgo9cHpult7NJ1dkYNGG1+QZ9AIbU1tnLb/pOBa3GWl/ziM6s0A7oMc8dzlgg2ucmuM
8/A28g4tevpp1CiyaceRpmZqE9Bnsso6H2Kttgdt120TB1u5MQT00hVsJFraXGPbDCGbkQlXSb9p
aSSuiNCsAgeoccqtrcvehhT7k9+9NyFF2W3NXL70Kw5Uw5mB+HkCf73Wq8C+MZtVMv+2895ZUerj
U08yxqT5hBfM2a6Z1cWJHDxnc2+sJrbsnT2LC/2bHLSQOi1Jt0W07QewyuVofA5Tvtj+Dfqb4x17
X7AtjOfONWEvCA57SZrlG6kBdU2za2yFwPRkf3Nz8dirn01Mrz3I1hWn9c+y7d6oWPDLOjunVszZ
hv9T1IHVQaXp1vfnk9Q7rrmiofVKmAfG3TtoOB4IP7T0Rt9x69PQ/byBi1g9enaRPUdRd4d9eQbC
Ucu1C44U1Bnkwvz3Kk8Kz+2IPTiR/WlOONuTLLa9PjIeQlNv9+NAMKGZ7Lfu0ylEuEsqpklIjB21
TncABZB7Wq5cgAtCnyttMjw7VnUOhU3rhGMvkJwFkvAc+U21dbP50RZaQr6c4GVOYtNrRWlCDgib
DdFK4eGS2YqWpEGY7wzZDrDvqkc6oQUP64XqoWlt+NGH7Yho34v+0migFGvAPeuUisxVGI0Abkxr
6+a9etAsGgdt/RTjCPdC5BXslDkggxpKHZVbkZHuGOb4gDaHfmdpO1H23S0J+JeJuMehR3DmLqAo
RB9//nIf/79R+y+M2sLgMP7rW/X3goh/MWqfo6ZZ/sdY8b/btP/4c3/YtB3nN0M3DSoHTDIYSIMw
yP+osHCN32zQStIQpLD+8GdL6zddxwamOLDreO9cTNX/8GfrvxnKZT7vQtwStrKc/5M/WxhLFOW/
Rw9dy3LJWzjSltKleOFPtHUq6ysrKZtkn6JK7tyhfadL+d7NWvwM+egfHEMQf0DCBkTm7JgE7oNx
AmnYhvquFoJbU8kdRU1X9KP2CIX64vptsbe18iMd8XsQwv4eMx9CTjAXhyTjnDIEA3wekZ+woV1S
BeRPBRQLNxAb7mS8mqjTm1SNS0nr72X8pv8ne+fR3DiXbdm/0tHjxguYC3MHb0ISBEEjUT6lCULp
4L3Hr+8FflWd+WVUV0XPe5AMkaJLCsS955y9155Lmv6QNpZp9Ws2duaNEWF5nfGz0Yl0mszwJMY8
O5nXPpwXV61attYh7UL0Vfs5IZCO5TLqv4URgNbOEU9WgWjlFimGmYxTOex1JEjwswntmvoKAqPa
sIVxYvKXtFLeJyme3kWhn5eAFZNKkN2RGJVeJ4ioW7EMrRdPICKXTJ2PWh5+UxoSEqGtGs9dZ+C9
qYP3yEjiO4ki+I6g2hjOArprewrmc2IvNASGgVywOPdFjlHFLejqu02iKG4r4WNKO1QP6bRSZmgt
e7JG1WMa0cEJcPnGc9ahK8gv6CTbLe2Fy9yuto608ugIjFdG+k84AKD3J2n65Khf4fSygy6GHw0Z
4vjZ3kd899tc0tNWWIO8Oam1HTmHdRwv+7FsbWRsTr5LLaiCuLx3Oo0nrSrI120bnogaraZyXEHz
wS4xh5MzAqNC+U5StBHNXjmlpb/UoJUXJTtLBBVlwxMbjsIGoGw+oaRub/eeu+jOpJt2mtiTBOiv
A1EfbwFiKk+Y5LVJy5Newkhg3W6WDE0M4C+HuUmPARwdz8FKR3WoHYn1jE62E+Kp6+JvQ2Qmp269
AND8j4s2itPfrt5+e7vf7S7/6urtFwF7G4/UJlTsPJOCG22bD3AMmqQHeffHa9yer7r95vbjkgu5
Zw1//ONtiGSVWCz9Ww0W/fjrXfx6K3QiGN93tbH7dduv+/162dttt6siNagHVfC3t0f8+sXtapiE
mAhuP/72/v66pwIf0WJzHIb0YH67428/3u54e5mF8D4lMCsWvLyE30jNebtoqRgY7YKVtsZZPSNX
H5AP5BLPRApdRpop+OfpucjPVjqkv10os0jPtp5xG5DNtSvW0AngtmlERGMEnl2P77fH3G7tHRoD
2KkXF9zH0Rzbt0bNSpfIp7DZGbDeD/NwRmN6iacSvq1EDqSpOdHW3aicbz8ZUe4QhquS8alPzJzt
6Uj9tPhNoo9uV6sofUt6o+yj8sU4Y0424P9yIc1YP4stQz+jIvAseyNS3vBuv9c73TrYNB0CW5mR
Sph81NDp9kM1inMYWpCF15+6DBtDS/QA9YUkgxlEHgfWotO8DAtloIjiM/x1mx2RvNurzXFa7zE3
wTfU4tjdU+MQjyMGl7ywThEubvobabkX6+e+AGEAaVo58DkBNUp0xQn6r6o1l+2SOer5dq/bhWpl
2l9XDSdKvGpMv+iWUXLyzD4RxeWekUsiByTK0sXuD7iNzFOr829W6wMV5IamooFTtPiWBnSODJL7
9oWqVZfcTl+LqrO8ph7zfVtLpi3IQFy1R4JB738625Y9neckIqExL59zZgPncr0gwJlRtNZIiLXc
Q2+u47AYp5wz/XE0o7voGo/C2ilBp9G8Lk1/ikuQFkV0TtYLgoUNpLDRVmWE42YG8p4WFndh84SI
L2GoQ/29kCZMLZadlwCNAfKuBoUc5gdlOSuQr84qjfYzO92UvX1wjBZuut2+jGENIZaG1+1qsh75
t5++1uJoSKc8MzoZFSfCMsA00aj5ExRyJIgvrfT7QsB5qLqcTG34m1o8oI/B+HgOgD+f0ekmh4Hs
UbN7Qta7STlvnOdp0Xyo1QdRdla1M4GVuUU1cvAroelVhvl6O7AaQ5n2VkT0b+ME2aUWZX5ZWvI/
WsE46nZ1FTfuZ1rodBLn/NLJptyNNr5ppWm3FpGltHlDYgbza9NnnVvaDuz7FA1jGrYdVVWV+T0j
hi16VImEJNQQk+ReiYfrLVYK3PlBcq9b+Gn0zFlHowkNefJny+OEjfQo1hvnIKH4acYBdCIzzrpb
5470fMsjhV5JX4+f/rrx1/XbAxO1ZHp8+/0fd79d1fnz7KXR399eGmqPvali4iH/eMBvT/3Xj0We
vbSrtoUR6T/fye31bi+/5Dk3NiOTntCK6+1vb+K3+zcF5GRGHyFCAg0TEf3y5ni7cBS+tL+upnrS
HP+47fbbfhCRJ0SUZRQTioZfI1AtUutJgupr9LLZxIQx4Qtnfa2L8GsXhPVOzeuv1mJ/aFMzXPok
6XbpEGdesnwxSY1FPJr5xKbzBUJVC5nN1Kl7hCd0bTg0Ae3zarJ4BHNeOESZOy0xURZM/fy80t4U
2fgWBXAMB1csiEH0CPasaVePg1UcomJ+7LRx2gTjwP8Z/oxSMefFKZuaENOrUoMGTYABCZc0bkKA
gljTmABpS+LnmXk246A70NltbWY9mnZExEL/bHRqP1Ow/IrBgvvP05eWubHorLpM5r+MBb5cJUrs
PdqWvMnVi62Djqm79hmGaVoEbxF+c/jAOHus0piR8tRowxbnDqzznr78uI1y5SOvclTwsSm34eQw
BUv1XWtq+a5sl3jnDHF/7hlVq5wIiQhAw6qVpDYmqq80RBsWQyuh6g0ohGFXrZmuftohTlJHM3aD
evKj2CAZJMb5o9dWAKwgQfvjGH5krt1SgFlrE0+h4VfTtGwBOtdyqnfgNN/AIk3bgODRbWrYDwp/
hyZuExQjOEnyNCTM0gQOPEKSoRsGEhefQjqbuLDoB6bMn8wy2ufqk6XREcBLjGqWLpOet1+ssEUS
EYgBujs02Jkk6SDLG7+CI7mLFYTLAGWYJdrTdlqIM+kWYPjLEJ4itWn3I4cnezHrOpukcxdp81G8
2n1m7ehdeCNTvG2u9l9ai1R6OdlfR1ttXH2qdmkHqbxCF2nIdtk4I7nY+kh2bzhBalURlzqkQupq
gjPnAov/WtlV4DJWzHxtht4zpodhRHOSJaZAhPq2LMGPqJcHu2wxkhENCo/d8uViYLGfjEuD/G+j
nrRlyLDwRPcdrBv6IpKiIWOgV4IMyszqKEq1eaFuj9ZWbVf+tEWj4fDuYZdE3L34LGFJ7ZjaHBoT
VOGcd2eZWGe16qNLoWYe6DpWN2vaEjED+CMmEtxo5MmIB1/oyNNqzfiYlnl+WBOxmyhtLjG5C1h3
g4MtmWubHQcoZPf7Rhme8v5o07LYSBY4xsgMrMyAVGpLrOdk+QLQsHdrMZnbBF2iExiZh4EDuR53
VE1wkVGSK+iO8Ayl4YRjFi1TYkkvYl6dSGev6eGLVtuvImn4SgXhgUmrcehBdUW9FR9tZFNmYV9C
TKF0V46NTk+21MBaYgPdmMOhLUymJQ4xK7SH+gNSwoOWuj0SqY2agdox1MNANucr4UIvjHc/Jwvc
3ZShzcst3fDo+dYGojml47RixlB3CwdfBQYMhSAz08a0IV+m1nhN0hZJcZVJN2zq1KOXYyV8tkvB
yE4fPUaIxjbIqQERXYpTkt4z9kKLF0UOfc1i2VZEUU2COXkTI7SV4Zegz1SfDKsvY13WrjOSDhzb
zrlHRu10xb2pOoDSsi5CX9vhNplIGZ+iJtsXMfS1JdF3+cz7Bg4OS6nOYR7LcZuT27Q3wxQoDsAO
PQIBpVcRkBfJ59PPszsbieLJrAFhr5KoACVfd1E/X9YtDlCqrWXSCCPvnZly11rHGM1ZGSLPmNSZ
sWWlEC2zwwm0bVJl2Gtdqey6MXwMLOmcyh61dkY2eqRYznaYTZIgNBumR+hcFXbyxWSTxf3phCu2
QXHkweQcoiR6zEZKIrdW13GqXh0BM0vfUX/qgR0cYjtvsAsyrRdpzf+9T+61gbEl0+w60jWvaDM4
/nZV7BT+Gok5wv2Lq+/E3yTdV2cNbRYTybJFPH1QsU4be9AwZy+r6y0qMeMsZYC6FXsc/UGOYGO4
NIA49CSn8yzgZCuI61AsYA6W1uDTByQ5PiWNarHfi6EhYFw4DgJIzngMeJFs1ckXrWg6NwsytOiD
v4SEUxehiJgMd8RE54SaSJid9NsgXCrie9gfnSUInlo+9E14za0iOAVzSM5XKH5GtDA2ehdDfYS8
PUbWkTMVA0b5bjSN32BGvLPhqOlKA3CNIUmv0nnM6vemYFECvfiziokfyPmgmceBH47WcjTSx0uk
ICzF//fcMH9x2TxcDdxPm1jNvwUaK6A0UJE0BdYdM08OI27M0nFcGxsPpnTfACIhMga689DvSoms
tIdjRXQttgatUO84Cs6Gg/sqdh6LMb2E6mM49hd1N0GaQIkTbkKUs0XG6UQV76GevY4mfwaLoQhW
112Sha/mgtGgAGHlDcVjReWJkY+2plkBMgVdGkLwS5AdoCgNEncurA+R92SfDZLwK8gZMvqmJyUs
LjESGlTHp8CuiT4ij3c3lNs6RYraW9cWZlGvINJpEmcV2GjV/lo5JRE1tfVUOOpDWvD1UyJocGnR
fs8KmvxxJrxuAkOyROqjUH44+XBAsCKxo9LdXKiGrMn0jFo7rJraJmFj4cxXJo7s/PPws+g5vJQU
TSpWKLbIy7aEukijds/HjsVGbyBiVPGPsRbvVkffhJPItE2qIHWXhLsHwQnWKOzxUOePqNgH6ShQ
foa02FkDp93KLD8BPuNXsYDRlUn0bsfmp1EwRDEmGlu6UeA1oGkTvlQ5se5LlbqA13tCUpwvi1Vp
hzJSDgEztLLk7xpBdw0pG7axOX10RU7P3pmTA2p0QC2PMVo1LSy+WfhRmsRz6opnVQ6zWnx0tZLu
zE7hnIiFhBDoO6w3CNIjjGt5KuxNjfvwDmQvQe5p+VHQoynU9HEeiw/FrJJD3FW7eZgbr5sbUGhh
+OIk+by9bbn01AFO17BAawnVabbWvospMT5L4rPr0BMaSsbRvKAlUBGwKOVemgPefSwca7iWTAPO
H2qzlWUau027vJXFUm0GixJoUluAnlj5mYRt2sw0ToMNXwqbM7oXCQy7kbhxh0Du2ia4ymy6n8ef
ptEx+sI0uh27VOwdmKEuVre3vl8zdhrxVPTq6xw1BlQlSvib36o0TqFxNA119D/SdAEebjV8zA10
e+GcdEYDJ/SBzLFF/UXaLKqorH8oXfmDqRT7LwuWN3RHbRshNHGjXC/3WXBXSjHezzmtDkUGW3RO
VJ+RE/top0XlOAcnTNlGOAnNd2vszs1D0i7qLkaKu8uccrn2C/QB7IpYDhkHlNVinbDmv0AsKj8q
i+FNBgNmTCCNhVBVscZs0VxRstumh64UsRkChy3rZMD+GvGzLcJ7uBk7jNTbNm+sJ7SjP/UcKMEU
hxBIu3ki1CoetjJR2zP7ujLVvkZsmvpgSt3KbsBx1jYCb4rSPQmr03Lp0b/UfPuPsWjpO/Bfn5PJ
G3v7LQ0ku2s9H8BjtOynjbOWpYzoTKDKC7OaIscQ4WjGRVXCl6IEtmUuDsIdmUU728rfGWk8dXDI
WWnR7pGq804z3PJJQUm6vUj1bz2dmZ2pL7HfGfor2hWIibPcaY3hbE31PoMhCJG9YNXtTxIhTGAp
4aULK9IABkZ84JQ2wiwhNFb1WXdM7D5BuQkXCXXKQpayilbMFHnkgEFCjx4RneQIynWWq6l7VsOz
pRXDEaJZv22nxc11TGk52E8Uvr1KHIOkeMH+GigYlmiVvrVBiz1mXP8UVDiQuO/slk7gWCX3Vq7a
dIFbsqvMKw7kk4nHUIt4O2yqLnxORC0E9zrmahQUzts8kXQ2le1rJcfHtBKvtdGz4+3ksCuU9DHT
eqaZ1Wy6+HFwaG6iD+hIA9DGbNilSe2VlsRaZXjzND5CQXEOlYL9xCHBdOkTa8fgLE+OrePNqb5X
jbbwe1sf98BkkEA0TCG1Ibnr++Iua1eyMWeLqpqp5ozAOLR0+cFADPoXGSKyD8Y8citDZwyqTkTE
gD0WJZxmqejfK6aoJ4oghHk0/6uGXfKCfRQ4XDPxdCRhn5SU0UEeoN8O4SgN9K7frKirjpPhLIhf
NgWt9e9G9tSjMtyhF3e8zkkfY528r7mBDJGzOOyq8Ede9Uy0V7hX0ZPRhMBFtXPTdSqH4gsqvTtq
RcFfscj3ZREfJiT4RL/H7IrWFlZ3cOiTu1Q9FnI/LJa5ACOJ29jtp/IQtDQXLE4d6GPSLcQE1P3B
fWiLC1r6Yc+RbPrBNKLdHK6N0zpbVAEJLnvl2ZZhu7NU2H9p65eA6CSMLTF1/pjkZNjOZMNiGxxE
kLO06ueVYLVRWkFsStsgxhh1k20+LVIm+7ZHWenjfP8ZqEMGdN1mzhzHG6PoYe7abDfEQhAoGWer
2xcRAWshk9AUH7skxqgvu+ekbaEmRxQ9eaJrJwSLPrMGxhQq1tEQdBRyWGy9KJphYLKEd4+THYdu
OIwg03qLXpyWkx0Bg892il0bsLz39nHo22JvEzGzNwsH2AMHlEY+mq0zaA2lObt2TFThPFYsgSsI
YDYDAlCAEPeslgTqqAQzmT9s9Ab46MP3OCHEIUVhEwmoDL350WUl549soMQgfjK27c85rLKtk4Ej
GHEy9s18J+k3ExCCWm8uE1asTG75xChtDAu2x3gYJuu5CQqiEXrgalWn6nuTU3+l5u9hOLFVKZxX
hH89n3FBt0auvrNVTKMW+jHtq5oowugBA7XP/o3hkYoLaqk/DFrWWvvaZOjpAZdiSIwxCInuS7qS
bcNG+drQpCAUxTi3oEpdKhJw13snr5nmZiaCrsg8dgUzaoMoC9oQ4odcwldkujlAsillnITVTTfG
z7Jq8z3u0telvguTLrw0ETlQcQaCaGFv7hbNa4H7ifWERo6tZPuOVDUTMx2uxQJ1Xp44OzRqAQP+
/BkUx+rRY1uqq8Vba9ADXibdXdLlO6XgYuqqWzA0qubsAZ0awihtBZxcjZEtdIciPZ3gBfXSehB1
8jOdxP2QD8+4z2zXthh5QDtc4EAIjP3h4KIfDAgGUWoL+xm58ShV4eXj7HjOqMx8uFCP/YJ5wp68
2NEvjRokHvO/ip08tWr8StMo3zOcfKUrSviF6B679UtKP3IHS1DZFpk4Qh6PT6O9Sb8uQ7MeatgL
tPGmNApg2BD0kZAjvgVT4k0KHCdD79Gt2qBgIMgAN7c1T7VH1DrilcBuAAVmS1UWLT+X0WjdThF8
8WFf19+CcPCMaHxyMP714UQMST950awcG6f+Qjpa7xYlMQNk49C/CuTPvLenfVWbH4uRaQeWTfDR
RLwQQDfcc1h0gJsgqTmrNCXO0cG06+rozMpVZTCL++hrBtS7capnhvfxHs3BtOkrkr3a9EFVxfOY
YcbW2pZ8s8xGhJUyhBRIwtFu2WpIDbx81QTyv6luiDqWBECYlIphIzAaA8VCWJyc5wick4ZOahzL
+4pDhO+1tNEVhhHd4+xLQ+QqCY5YDFhs242G3IGFylC2RHjKQ95XRI3kwTG0Z5/oOLbW6i4JxXdT
sZ9RQNxnUGI3ZTp9oiYvAFM5tQu8xk6IOKU9uVPCNjso+ROhcEkdjafaMD7yrnCridkrtpeIyJlW
9a3pO3vM5Mm2mDaaPbFTTun3Q0MXsCJkIB9doslcTG4UbXHP9pkuGMblgbjn2P6xII20LQGQGn2t
UbctnZfiqksGzxGOvl3UjLw1ztgVprM7Ipm0gwmVzIOv9T0N+2KvNdn3LmUEHtU96AfTYshIlOlf
iEibkyeG8x5NOie0ndIp9CXDYtcsZb5Pl/CCNaHxy4b9oTY6XuWEHl+gjZaMiNTAyvoKsS1OLGIy
K3BTJfX8MndEpui6lu3nxvG7uE6OYkh2MhfMoEqn9iLk/Ks230QSqsVnoVzaZGCq0uT3ImnPaHdI
B7PTEryPiI7GQPelNd7KAB0mWGrmDxbWGbavmD1PolcEZtLxqsSafSgNdiRFlz7IPmHNHJuGMBxi
Ndtc2YNuR2JvrCpkTV67TH23THXYalG5HwZSogzrJYPMtcmwdYMQdSaCwfsd5ycvh3JKZXVZVF/H
tH0/1vJumquAtiCpFxW9sIFOgTc7ORCerL2g7wqJEEpqdzYxGZeRqmENuRuK7/EM6NEcfb1l3WwN
Cb6JOLNBYga0AB1F5ZORXcd+VmmSK+xng7BzK8W2XaXAqVKbmJkVugyK8uhATm9RXzVaS95RmqPa
gdGjqleHbqlXKLLggMI2LTPjEqMuhcXlYXrrPQhpza4aFht8ZIaDHPGTnM5WQLtz6M0SH7f2UDjz
CbET2uTJHvw4my66Q1B8JWg9mnGJg7iiGz2wRZ8wP8fFw5Lqn8ym9I3t6+U84fkWJXVoTBd6NKHF
YO+NZPjIufmnHQU0USSD/gSg+D6jUALo5ceOnV0JgzqXmr5JSV05w3M8toGS+9qSNgfdGK5M/lex
fpFvkgSwlxpYNHIyGtVDnfJdLORFnYa3iAgPl2wcPuC0d+DbTShtu+iVnYix0zmodVUlDCOL/aWl
pYprkvC+fdCK4Ys9W55CfNs1bgXpklan4Ikvcb8NwMqCxu4RsEfLcVSIC2E80Hus4rQ/2+nT5khg
IHHo1Gjg+GjROwikqpZ+No1Rg2pf4kBnToTfgPQZXCFHM8c+sPoP/nH99lOzXv112+0hTqggfLs9
5nb99tMf94mZYiPsR9Z8+0WhD/GCJyzJ9ooDd2995b+e5q9X/ZdP6WSIT9W5xVhwe2u312E1ZAj9
68X/eqSdQHcrx4RdGmpNWC6HIXVCNrzrC/16f389T9FpZxXK+/63p8UqfKJmir0/n/l2/a873v4n
rWN+RmMwuLenjmg98VH8n1f59VK3D+52NcqLaGsXwby9Xf31iaomhJ3Y0FYQ0EswkPNoSnqVcVJ9
ZPrK5VCtNc99bGjekfc+ZAqVy8CKOek6lSTUwU7H7pcPFMXsmR/uLMNSd+jUJX7RxLNUoeE6oBM2
L/1Lxhku6fSd0MJvlPzgNUp4YSyxo5uA6TBWcusoGd+DT1OCHnzI3LKbL4oX2deH2UDPYiaP2fB1
yApCqBaI9oBG7lR1HZnMmC1nxQZwFZ61AqxKnXxbRxjNTEBS0leXylg+0xYLT18T16VDTUBLsmGL
YZt7ZXVM5BPn+0VjfUrCcdcOXYJtTW7GPLiqBifUxEYhYJgxRz1oGmepbCyybADhFYacIgt8/0tJ
1Ewij029husaAuS+5cF0AmiZRReofLj+LcxuFbjoscu/LoROE0xp740VRqFOBR3D9gURaAMTg3GN
zUG7MbIJn5A8KJXj0UjTYBnMnwa9vHlUvqDTwQ+tT2ekOVuDni0RpSpBSXHjVWmLqDAy9mY7vyPL
oXJAS+u0INiUZC+mNkCSCwNWFRW0JOt7ORrTbqjn76OdA1lKBSduA9dUErIGan2Xu8OCSUd/LjO2
txVnst0wYJEs33qVLui0wFvSXF1X0TsqsXkY0z5wCy2RyPUZoCfxgrCffN1ahfNLvEYQxNqumekM
CANLQN9xNiUdElYBbFG/GwV5vUr/pcYWu7FF+jwG7CusCt+9VN8XJLw00mzGUc3XeRf22deZRc1V
kHggugW/GVvj2QYdFAOyqGlx1lMT7nWbqXy+FHecxsCqIF4wO4X04Jx8C4v0A3UJHsjtNJmRLaU7
tdYriZvbCW/MtlCyet/Ne37LmAkT/4rUuu8WSeZUdTTT7jOf4uuy0oRF1L+rU2+5poYhAvizvb9p
nqwKm9Vv6sPrX8q9/1H0+RWnXNf+9//UV8He3wV9FkRYQ5ARw1YJXR+///b5yLabe2v/KwrEnMU9
zal5ZuiSA6472rAbVu3oNVNRd8QieDarmqy7vNCZz0TB3gnpCpPbiXPcgFqhe8xQEMGHYQ/ASZEP
YpqJ9LDz+5QDobTbJ04F4X9449qfQQTMuXRL5XAwHNOw6Pv//Y0vcdFYMz1an0Fw6iuWiVwD3/4G
72sJxqmjNZg4zPSz6B6fQXycDVKr/v2Hp/2LD4/+h2VAzWWGxi7v7+8hxlVuTQBYfcQa832V6X6q
JZHPzk8j1MNWDiWoi31AdaDUbBl69WjdL1FRvf/792H8SeDns0AqCrlX01VHs6w/AOI4rWbRpHbo
9xU0S6Jxhd+TcduqnATHNvkyLGHp4W971pywvjipNh1imi1DJfwqaJXLILv6zIZ+0xSIyEMEM6xX
xIlGWoQjIeQ0jSJUuwQkIQXCPDrd2F4qpdVxKDMPbxRm0kUWlC5sC5TLIFOmsvZSWa64Di7i9aLL
li///r/9L45dW5cwi4EFOyo0rPXP89ux26udE3VDFPqWBgJ1JInJTSTOUy2095VJOpdYmvNQj9SW
w3Iw9crPp4L5PsmyUT2dizwEdaiO4kBQzOAHAon+EEZy01TB4GVLpB8g3zz1QWnsb+/8/8uj/6M8
+vY9/b9zrC/xN9ILPou/a6NvD/qnNlr/L45y6m8hLRPrkEEizD+10ep/CQ5/SavUtFRTrLLpfyKs
UVTDtF4B1WwgDHPlSv9DIi1QVEsT+bTDgQSG3zb/XyTS2voiv59Qdb4InE45mQpHFUL984RaT8rU
4WbVTkqgPQHjKC/BMtD8NoBejPLrhPzmqPYl3e6sU91Sj5f7pp6jk1xI3Fyv9VrpHPNMPlBUiAfI
T19Aj46n2zUTtxGR2FG+16rwm8jVH/gnH0pFEeeIkLbtolVgplAlHPXRYn8X5acwpeFE9CtIvbyH
3W7m2sGoi/pxmob3CuPNybaGx7Zpw3u9KYyXIFnIjmIAc9RtZ/LLkQGiKa5tp0yPhW2BCljrGiKG
0Dw3PfiGLpkOZqS390LvSCxWPQLGwgeNmpzJPbNL8E5Y3peRhJIO+d+ErdmIBpV+u1Y81SlmwBmP
mBtPhfBZXRjB2IZ4WFRagTZCkiHQlac8YXpmturDhMrtFJsKb7r+hvFrfLLR+HnsyvtdQjeorPX5
I6SW2so+pi2BxHgjcqvZC306dXqkbLKstdw5UVFUwO0mp1ueHdwZAAHS3A8AUyDARmvUGWRMOfPQ
YcdoGQZxXj87YrivmAw1RTf7WofevIRKWYmw+DHTRTz3YyufnAVeA/pzbxigybRpot6XemDBB0EM
Hg9p6oarGdvCBm+pUeDptN0JotGK+6LEWG7n1nnq5gNhMs4ZWcIRdznZlCYpkyV3v8OhNyhhcyVA
ulg0WlgyEeZOVyDL8L/zVSe0rtiVglNkhg/OqKaIKodHRKsg22DUzZbe3Yk6nFzFIEkbL7cJH0bz
4Mgml6jDiTUvWFY6WTP+pi7Adx7mXXnShmXZRmr1SJ0OrM0uu81MfXKasAludVhJ/uCELS1zlMQJ
Xlqcntq1ldNITZc4HrUD22ucz1o1/oeIKO2PIAhs53zPHE4JKhEaJgEaf18FnLYHHoSf8DSiW3eH
gM56TmSe0U2Uy318YRWMfHRmTyAfNb+I23cBY21HLxnrVUhE+X9YlTR9fcXf9lS8I6FqaziTKRx4
udYaQfLbugQpxKgU5I4nwGqjn9Fq3ZsmGT9ZNRJ5kgtfJZKL72SLm7i3PnJNVR4CWJ/NAMRaGs0b
dY21DWoN4UnuXOtMEoGXB+HHKMYzyoRNLvLx3ebvRr8jCZ/lN2Li5p1QJHVLn+RbzXQgtjOz9orE
CdykNTd9NyjbAfVrW5bRhUzoXc2scN/1PDC0qmEXStLSQ70dfaMCFipsRYNB3i8ofBJo6vmhmmfb
rwcYwkV1z8YUBfFAxveqYNwmTTjdCZWRXJB/Ze+Lny1QbM9iwtSIJXkO+45JQWSf7MB2EObTn05T
zfCFZl1SRQsvFroTNDIB+/gq6i55UzzpdBFGGc6PTrMKNdRX1JDiXAKvoWYR16UJPNoeES5S9liS
KVgHleeZTUuZFjAtJxVQ1fg4VXpyILUnQp+eCV9EkIwVO0cu9hMwSOeRJfiiNRZf7lgj/9pQhl0r
o7uZDGomGWp5Inv1bCWJdI38Pc+7cPUhmi7jBMA2ufYpyZXaMLi2vLTv3+h2o5Pp0tQnIHkHFS3z
FfhBG7siCTNaVQw56O55yU+AIAhVC8vm0KT45Aq7d0lS8XlLJV3hsnEBLdPNoYA163E6TwvWsZu4
r+rr/pDgr0eY+d2WI+jVBHFWFy1bTQuFq+fYmqGpnyMzKU8ohams2/YUpQ41qZn62po4TP7mO8kq
qqdYKmTW0LI8io5613ULOi8lJXev50mT9TvSYBxb1IaHB/PbEDHsGGa8+4NQkGjOsjzVQuY7CDQB
I6pkk8mVgbYSH0QkxIl8y2f+T/eLHTwxhMKxKeLh0mrWXbbUSNL7SbvLAE/gWss2tnTUQ0dcFywh
Ee91plmepr9SVBI2z7djq86BvbcZ01gN5bVeyg7ZoXpAMinPZmATb52k+2QkYBwXIuoGRD5n7G73
OGyUTee8gGoXfiaBVDhG8GlKsD+hDLdNpUUeqU5wxIInpScqKovs+oJXCZyJxHlbbCOrgzMiMYbK
aah2WGCpeHpAhJOoIRS0z22nTY8AzDa2wgrArnq+zCRQFmIqfDRMYPwq88mYNHG/9ERXLVROhv5N
qXUMEQv/zzQOntnkv0KARwlrAC5W8PbUyGcQ8MMRAg3Z1tMVLV27ndPirkrorwS6Kl3g4a+6RoDd
YAFPZClOd0kyT64dAS5p58GAq1+hV9akG7U54u0hLtD1shegAY/DKUiJWkb73rJKUeWaTyFI8AOp
9QqE9Af2JC1luEqsTQzxd54n6Tpt+RIO81dR9c1BGOE1IVtwgwMCNE0zP07AALxaZB+kSyLtWc88
9dJ8RKpT0pVX1sjF5nUo5P+m7Lx641bWLPqLCLBYLIbXDuzcaiUHvRC2ZTPnzF8/i30wg3vkCxuD
AQQdj6/V6iaLX9h77demU3Ta5ZztCPMzN8PyPhS1OumxNm6SIt9TqhugVF/s7guxX/FaCXBwGjgY
8otXQRe0JLgT++5aWLKJeu8GHRlbyHQ0TIG8DqX5gwbQvMof2WwU1AyMdKvBM5X4BTSHa5GhOozR
94jcc4zG3Iy5799Cq94DNWWP2hPHRR7P+n7GlYnJzWBSZDS2BJfQw/tryWwaK22dCVUdIbK8FcMQ
s71YWyXW2Vpv38qsqDa1w+h2riD4xb2xAxClrd1JyUO83LmGORHTac3bcoiRhQw5Q70nRVi21+nY
qYijvrZDTkez3JGZjBCahsWV2fOxbCioajIbEWt21wKc4GNf++tgaXvKqZxWVTtV8I8CC8Jf+zMz
nOaadZ0Hun4RF5VXvxbOzcUBfXOcqV6XAZoTc6B/7mV3nrpNxWtD5LhkHlUkbU7IB1GWJk/WpJ3M
cmpOaUAJW0QhkrwScQVqG+xdJKFQNr/4qbT2OaHecuE2EqRFxruxsWMWy8hQjYs/xWSlziH5oujg
TomD2NuZ9VOeDMqbOvvXgEgC6GuCpNyJ9FOfy5/WkoSdkBC+NQUGV8ul01MDf4OqxF/HvsqPaeCA
LOqC98RN8scqQTILGParjh3rWMvusbATRG8cJtc6VcaJmBiNmPVlnsrQMUVAe2ixyouGoLc8oInW
Buta5NdEjzCJg/SQRB00qeFvB3MqTq2JopPs1m/a3E2eaWEa6WY7uNmBe5nIFj/oqdWcl1BSJIQt
D6OHHDXhJmwMZ4MbhtukQ1YwS/bAOapVJLXlddBDmnQHdgT2+m9daxqbquUm7NvWQNoONSdy2rPF
meaxdYT4wju21vtpYLbULnb4kAeEORKRs3jcNI2b0dQqdbBrsi20GMlN7o/9WYuHR1DJ9ub+X0Oi
MUizy2jHowasJI/Y5xQztJpnfV+pPtphZl71GcJprrFko/ec5SIYDzFZdY8ExyldB6Hg+J+RXcj1
1FeZ1476A85VyMGx4W6BE39LbbKP+4mtKIM7VlUNnA5kma9T/Vb6SCuK5YCNlqO2C2KSpiHurF1u
pYPopi8ym0MkO37vmaXwhoYRchA3yUK45hFfh9M6DJ9gaf9MUp7bCb6Il6YXRyzqwzmlpKVuqd9F
DAzXscW1lOKFlxPv8yT6OQZ6e+stuKMJ9qRutDJQRtVrUwqLAViLuGP02x07iHnTLx97RMb8dR7G
T8nQlRuOIp0gMRjVLrot7VBM1YMpk1+RjughxNWoc62aWDseR6SiPSsUmK7iB3nRJ5WwuyPokema
PHITbnihI0nqvLlTHHupnWtPPLpMaxLXvNZvOsfu3mTJssnYWyMahwgNEPirnbLQrSLrcQ4rlJo1
aBgCac1tkQGMSUFC4WBAKagbqJFIDbtKwhig11ogdoPaIxtXvja2sXXrYcO0pr1lY43pBzWMh2Uz
P92/dLn+DoWDv66FNGB1MJ3CdoNdLzvFHdieiX9hbcwg9dqqXmujCWkl5DfZjxVazLZBvtpaqjj/
00CyhoUkkXpRxKQmIVTjUEYAY6p57jYR1SAQISJ0p1qaJB5m4z6cUZ7GjoEy3W8fUtQOXjm07cYu
IQsbJfBpCF/tnqDIn74Pr4pVGiIPH6WMFYTmIbJRvCybATfqyq/3qzKDVnXrh/Cc6OrBLavyxpoL
QPOoSg913/eQDgnVWQ0tqkYdMgBRQiQ1lV5pV58NujvSsGPoKg1WASdiGtrnlvmNV8bLa8mFCqjp
YUwl2S7uMSmM6RR6sxyO9nL0t06TbwN0JIitwRu6g0UbWm7CcfB5bsniVOSATGzccDs/BM0exPPe
1bLvvu42V9YenW1xgjkH+NIgvhJK86a3nqQG59LR0lOguT/GztCPZh39NKPiOy2uSThwZe+FQd/Q
oyOOSxJ/xzpON2ipLc8NZfI2wKVNJwVjzNBtHnLcyvw5hrx2KnCFdGKVS1bHlSLLIzAOsu/FmXXr
dzFR5QQmKI3JMLYdqoEVAaUzKZuu3NiRX2360HTgeFBbKSeMNoVlgQrpDaLQyXnxTTvgyeNmO8TA
/lm9OZxs1yEXTyz7j5oATpP6eeDphXOADl58UgWkI5/19mqubfkwjm+LIUE+4nhz9lPWzTiJjeuS
dKUybS9IxkQUmKFZqSk/eFbI4w8kDvo1ZeC3Md3K2uQQ/VGBzAe4mzwyrOBrlTn1c9Iaz+COd11X
YbebBiTVvFmsKQpjYwBs5YPJ65UdxKRKm+YvPpXoWJUJO61ChpugPmCHGryiA21mNE1xUGH22FXx
Jz8iSMLoW9Tu1nIXuNbMkIEDwMWm5SeNBII/QY8z7ZNI4una7vs8dy7pgF+vCKF667XWnIUyLkXn
Jyde2Dd/nO1HBWR9181LNq+h9ItOze0lFbV1YN7aAhFVBOJrqypub5lFiAgvnPMTSESjPox5e6UG
SM6OGiR/8WESMvQw5E03nUGOsKv0WEaMmcIcaizXJv1/elFZXZ4GXIYblKgnVZnqIhLV/FPN5dgH
1mEMCde3UYNZdA5azfCgpXbfZrqMdvbUuGc90dZD7IjT/Qv079o0kwfALToa6WVZ2sIxA9C3t3Ka
Wowe7wkaqOPQUzAa1FajCrWnIe+K01A3PRQzxm5RuQy+ZjelVmB448LXo6EQB62Y+hPYczR5ToKb
bcT/TexGdLp/V+Ht8vHFHV2ztbCmldoKl3J1pkJz9lKIhyjS4yfmk1hDuuy+b4daEBfTyuDPMOl3
33A1JjfuFRz/RIVvZEfzWBqJZwdG+VAlAxlXRstGvhcjtagWpidK/eSUOzzsagdXimCNdKxT4a4H
o0U72Drxj9mKibjQ8uyJASgk6aljV9ZqAbGg6wh8s0fQ2VefLdu5hbtLR2q5G7OLnWOnaCP6JbzG
rA3tZUjyz1S63S4Cg56tsupQcEmiTCz8bVVG04PI5nobkLxLilSVnRJmD4EckyetYGmf4jlY6y4q
m9wVJyc0sodhGXppo7z2I5LXjgSlXQT19wWVmTrmLa9Fi/TwhVN6Pk9F8H5GimU/65VtP4cV/EZN
5BZOXFWvMUEYOx7j8eMirY9QJ5z0IqVTqTkbpxgckajeihmjQKTwW5VWX+y0KDNuneM/93TsnlRu
vE/DTltPY6Ed0JEe7r90LBOvCNx8PdXGRTq1uNyvlZY9Id3w40AtfCvLFCnhMoQsDSs5zYwyNqZv
vPtWH6EIcdJ95fcPsw/cLcd/FjMsmRNAuvFYr6LBmaiX7Rg5BxrWrNEvYfU62/iBa6YBl1qznnyb
Kq1SYmUWmu6JyjXP1aVtf8ZzSJDRwLFkA6NhuMfyFslavKspvVCGRPapUD5sOffQKTdAFqPD5soW
53uM8M5JoKajU9kEDtHwZcCvJCLERIjq5bpxmpecgmJfj0m7b+r5atkYc8PUHy5Eu8JphfF21ZoZ
tX0uh4vU43KjkzK1yechM1dR1ICd9Z8yMlLPIEbJW+BA52mro3GbxU+wV+WpGdIU8iptUtoLjV0g
cM7YzU7p2PqMXdHcDWlrn+5fzMJod/MwPKvesE/9gKCvz4Bd3wsQR6uPc4DzomlGcZQCQMWMk7kw
SLzBKJBuKqvgvCAkK0MpP8/Dz9LN0aNWJzzYOByi4lsgSaWNmI1vDZ5QiPmcDnX1vmHoAVNAOgdN
MfvR49Hm6u4jz5SqItj02gHR/OSm1Wtd6pdO4KfLswvOZCKlRRxcs1yIi9Jwa414PXhksAidOEGr
JalqBuRIves8drY7kyI2J2eXXbZyInmq6vKhDgFijVXzBRUQ97c7XO6xyGgDzYMy5yNq9BdY3d69
kSyajL4RxhOrrRmKGM2tlhV7x2xz3Db8+s3EJBXO7zestj8LVn2e23zWRrBWlmUf2OBf/EAnjsqh
3MnSccYOCKJ2LjQLslUX7jGfREEDptGhbZUj1nLYWudC6x/bPIwuKsi/hJEGvMt2v6mlxcMqlS6l
9Jj3ivc4Y6MQb2vL3/g85Y/5qVEDM4WYXt2sDOZNPhdtBiCOlpdhHqsagMh+46Uc4yg+WtRlETHU
tjKqHX2cQUYAFr8h1YgDDKfXuI5ByMGyxJKrvwSqDIh0yImlJvJze//8Kd0IH9AIirLM8rPWt/kO
pgOtUNqT4QGdb4rlJwLSWxwY6bVnCnp2EYW7QbCIqVkvTFNk4pBr5GXK8T12g7lD2WXSVDDIrBM0
uI1ooDebMK14Vj6QYTwkMLB4H+WBSnC8gZ7ZlFpd7vyazKbMmn4NhlVdGk6mpnMKTzDp3PWBFqB/
GdSRpePWdDBwMUuKN2AXOBWgMFISOKuuzkmkRCXNjAAOIIIRIn8i+WINtDNjaeebGOPTOgDviAOI
lDUjBDo1DThgMiZ1SVyzyeXFAV7udBiPjb8kmQRMMal0ouNWCj04DL384iT6fK1N6wn3UM08L/ik
QgVq03DxXmNW3rRFG+zNxn9PYsIOlmERUuh6P0awwFwFio/4CKRiDNu1dRLbPHctxksOk+FfCKSr
s5YG2nPHcscqJvefYQqksy+sPZ7KMekh7aPXzuZ5FWcElE9WHh+zT1bINDzgXVrJmtLKtIp3WbOr
n1CxdZLuIsdcdVQV6mcRlnt8f3QD4ML3YeDHlFjiNlUknlmZQ/kfEU844h62LcY2lsl8h/k76SpV
2OCZHPKtZr0lQwPooeDcGQw7f+yHygtKdaTyMnHuxP1W77MBlTKjoFiY+XaosGwV8DT74c1t1UvB
yTHnLKJi/yKnPn/U52DTOQitJaxr2kyBbdQYcG64+bDNU7GIXDDLRMZLWwr3EJhtdCJHpGLQM0PP
z8Iv8Fy1iCnofXIvua5ts6quso2e/rFJz4g7Wtpct4DzGkY+lgjXudbJkpLllxyg9aCdOvzo6/tE
ogO7wJSFaguD0bAyMAjuB/ZfQfA5jhpgIzq0NcccmXjPJHXqthvte1P6Rxe4isPxxYzLCp+JiSd6
iaQS2pgAViza9+dmMgtEwW6BMKUsT/byRUX2knLQ7u5FS2iMj3iuNc8FFn4yuHRa4cxQ4f028wLR
xLxupzrFWDWWmQDqbddKDor/JKQwO4OxwjRuaZ+sorBJMkDyKeDzXovK9Tpow/u2FY+JSMJNI385
Wiv3ud2/yaB2mGaYdE8VuFhsuovgNLBPjElv/mBClkgw+zTk+ehTCVI9tt5wH+GIKUiktaqRUM0h
+szz/zvwT/c54eRiXwJP1aSi3BP6RWpDOKYv1lwBP4iJcorzZXwE2rhkb7qCXMQM2e7l53BufyQN
zTdVkTgaMUAAs87G3ZggUnPRZ2VOh1G1FQ3PcYtUiBqEZDwW2cusZ8fKIM641SIAKWPH/hdo4Cop
C/VKCbTvbfg5Q9/7W8BR/iXuauYzRoQXYcCp5TrzS+NQ9MeQZmPX7vcD0em3Ns7e6pKIGEc3Xirz
vXF0C86ord/muDq72Ci9yojQbxbIlDBpirOc21dL5b4nazT7vRjkSRjFq+5wObtyZqPZEQsbjPOX
tLKaLYhIWSQWj9ShZF2LvQbOg0ErToHi9tkOV0ly1HFixMw1pYEXuWhZR7KlhZJt3gKLtxq/x/h5
qPxf5KvRDjJ1Ozv96OkcpV/y0njC3eCy1CZLBpLKojt1tV2E/fTWm+TqRurM3SEucaQRpuu3iRfm
VLVzhG8J3t46yEPnaQyg6GNDDMhbdUovHico6XH4RWsn+AJ9BbchTRMCjqR27FO7ZhjHKem2VJhW
HjkANeH1ll3qnFx/Hjb3/y/PTPai5M8isIdAVKBkY/m4LknrQUEN4FhOD11GkxZ3xQ6Z8Q0Wa3+A
fmFc+jTkcTINN+7DaMetvmYtpuM4VN2rH36DkNWuDeGbB39JYKUnqjessMqLqSbm1C61fJdjRbFB
s35WxfsUEt7JK2AI7ptgK6IqPAUdpNY4zsbTONAxapXzSPvGEJYV4FxPHRFts3khnNVLBz+eUExp
3I02qbBjnZ2nSSSsbCYOrjmmIKnq5mHIMnnWxS9jcTIsa+0kpsJ3k+7Fb6P62Rk+Qy664Xdltckx
spki50e/xEDX0UyMdS3b5xGN3Ilhzk2DwEpCa/sUyC0DfHejzGqApAjouhfxr5GDalNX8ltu6C9W
YLkwsN3E24wmfqlpseJMAfqlFlKx2UReC8x/B4nmIVbdswliNKb5gB8LtwbBOPMmDRcLMW8haGJW
wrQSlaIn15pLS2/Le9l4QtuD77ABhnP7oC0/0d9EvG04VAoz8RzSM3YYi2q/f7RJW0QCEPNK+uxd
6CJg9wAWmkws0pg9kTvjRmT6W6tRmrN8d9ZjPHHTL9FQtZZmzMRx6tGQRGn5ppWRwS1D6ULWalwq
d2UN1VnPEv8Shhbi6+W7ICDivBncQ2uNmAxlKvs9+o4vQ+C8DgFTAiUJdLMIomS1z5f7d/cv2tzo
x97Q9jnqxWuQZ+F+bMN3PBWJju+kCq+lT/BU0U8IVJY/65Y/GxCv7lqT5wTb1hjJKbrMobDxdUgq
8Ov9i27AcO/Q4/zzZ/48Ca8GYIvUciTBAVzpldJ/PgTAgZIxj8ll/d8/v38ncMBRE9TWCge+HmmM
U7rSiY/KKs6m69ChEcrFg5wjtsKWQw0JoBud7SbuR93j37fXQd+BEGIgvKl8iSWgS/Sj6+LDJ7Ud
VXFSoalP90D+Y8qvHF7vXBGj6VL8EjAxbzUHH4xuoM5D1tuf+6jcCN19ItEhWE8mnjPIYuRlMe9j
Fn8jzjFcEx5B4Zxeo5wJGbmEbwOdF1FE0Wuhl7+AYn+SQ7in8z8yTybcxJ1onitGOe0kd7WMGL/X
5kmMrFYy2eLNagFrZKynh/c8/2pZ/ZLfgo2oFvuh2hkCpgUunlQo1moLPzSwzu7EsJjejqrNgksd
5sFTwx41UXaHtQ7z5czkbEWCSkMSXFcQvjxpQMNCBUEi0b/lI1GO4Vsnvtvsi+ikTPJUR3ubVzpb
mz7A+xQnV2mQgWD2FkSzLl1YgAqOIf7A1djvTbMYHwCh6Aylv84iPU42PvBZgGoIHfsxtVJWvGV9
VXNPMvG6I6ym1pmtYWhkHQ22wPdBwXfLJDpU3aPPSBxiiw+vAgaIth/TMfwsVWmjW6E+iCka4Q0x
x2vTMzYH8t9b8XUxFepT3izgN5A92PcijC9Ow7+pp0tX2OwTIEhkfH9PezUApABt1s95CwAMxBNs
aVcjNFskkCim2+h+T0Y3WwVFuBTShbVyhSXWWAkY23hsraiHMyjzS9qVwT6PJke+z4P/Sp03E8Wo
nt3S3kRz9D4SS28v90UNASKO0BOapf1jjipiQ9Mk3YXO8JSWybXI/Ed2x9XaaBEn6wkZw1btnwxp
cxcENGcEGK2R30zbqlIvDmsi124Z8YQkvtmh+ukm7wSzszWFeMCcDo8Bs+NoowprnwWgjKSf76wS
XO9EetdW79ojf/t56KtmrXXVyYgnd9Vg9qfvMp9DIyL502r0bRmjFjdAtI+q/mwUCfTCAXqBVv1U
tr6nbPeMRAfI2SYHTniG8aS/5QC7kxy/dTZXT0ZNIkQ2K8/xWSRJzX507YGNQmATjo47J+ihzdJn
votR3rqa6aPpk6GRh+jFVYvwKvppY992mqjbsKx0PADkm85Fct76estDst4ZKofVTutqYUFJ72rt
RH9jKfmV9zUqHySsMRTuXFRF61DOg+jEzrRla80zpmCMUjYmggf80QVZNOQcKig1oJdHAztu2DZ7
es6cLZtiCVMytE+gq835sC+0AuznFN8aa+lJEyXWZeW6GyZoPHCMYoD009SwfymbG4xXsUk0c1Sw
N8Qhnzcdmm+Q12SFbuoB3iBdOZSIkUdFYFfnoI6SbUV4aoLJBF7OOqsIJEdTt42QN21jp1yTmfxY
OLhZfZUC5NNcPLSsdabFqhX0ObuynPmWK+SVdSieQjGT6WrhjBpc/XubQv4UsK/rpE5ZCOtYnsp3
pOYS4zVD+5kswXXmvxausU8zZim1WJLW+/i5E6BCCPstzB+QzdiuTN9QNn1LONEwPlR4MBDUpE1t
eYOvv1UTIx8mGKtqlJ+6AS+E/ZJ1ovXm3PMNZ9zbdnshtNJfyAkXaRKenotio5Z60xxUe4isfmXM
FPG6MyQ4Yd5qeFbgHEKHt6d5noYowN2MkrLIgqOK+FAtuGcmPFoau89xnHxHsQw4icM4r6etGw3h
Tnfcl2nER+h/NTiJNi3rKM8ZzSedcX3oMFw2HTrfKPkCZivcBqXxoyyCTx13XexiVSSnlkKd/MPM
zX7afVPuyuLkk8IYlKT8Wt3iX+1ZNcznoiYpieEQw4h63HRZq7xe62+iyULaeD+6YNn5nvmQ11KI
azQfxZl56TvqgLeg6IcDLv9f/ez+hBIgtlWqeUPt6H/TrP8uTrNtyf8J13Zd6IIftOJVkUknTgEU
dkmyiYjUKa0SrneO9CocArkzZEhQbm2YnP3+NknHgT3hhQigjmgAJvMA6hvEkla4C6iO/qydE5CK
PyjnbFspdL0WIl8E7R8U3aY/h3bILuEYN4481Mv4y3Kj1rNDc8uInnl+6l6g9kXLRCtd906INQKm
usViVhPUZcPs06Jk4kwKIzyz6ekvLxB18W8v0LJ5efDvOAr1D9I+XDJW17iBfzRp8yCF1VQTeYip
M9J22PIw+jYwf0afjaOO9n+DL1kasrj++WX8pjE2bdvWdcHnKKTjmh8+Q7JlGy1AenhETcOSYk7W
RUS0TKbeCouiE1goj8QQMUlBOOuff/TyT/9b2wg21+GTcSQRpr9ZHqrAtUvUwdZRLivphnVhHEXO
Vg1uiuWY3xikyYBCpnA2f/7BH9X+hmNi+uf85MrVseY6iyHkP1SVwiniIk8zxQoqqh6QfR3bQdu4
fiP2mL130wCIXjSAYmfnV2HP9cYxb9O92su6BcgR/crgjcEC7pm/5SNOkbk7pTEwRAWtJ7Mo4tE6
/E2e+tGbsbxsCSPMsQ1pcsl8lKdOGSMfl8r4KLua+YqG1XFREBQsHTaJNPubFBCN63qPQM+cJflz
hBycEeASjVGRqY4qMR4MUosTdu5a2yK6bqY9sZaPZVu2p04vt12Nfs+W2o69MSLy+T0bnG6H8YOF
A6uJVYbg4lwaIVo52yJXtolRT8TGjtX0hcJbvPz5k/r96nQUNl+0elgyWDJ++KCWhD6dd9o6dsyN
Vw038EqX1bbquy+NpBKMagbAwo4/11aie3/+2b+fbvxsW+AytNh9Ign+90WS+saA+h1kmgB0QPBi
4yHS7LYlAY32Mjb980/7/bhyFCQ+RynLhYz+8Sy1INBUqCUBtBnaz6EoX9F4gzSAJ5GI7NdY+j//
/POM5Xj5cPcp15SL54nLipnAv3+9pMoqJh+FOgLOtbcRBnVK4p1oTLzf3TLsWFYEUcHYP9CeyrLO
kXlJnraFwxBwWY9WtW0eZFBCgFnUZESTrnNJVwWgRiuU6S0ghbkN1EPQVEdqaPcvx4fx+wHqWIrj
izfMlHz34QMCM+RPQ2qZxJBq9pqZRb6LSfsRnRMcR9sd90JoXySLMMJSihOCKihiGV5P7EasiB0U
ImW+a3wwMKk5uawzrIujlZ+MqAxe5vzVV9W8+/Ob/l8uZ5j6rHZ523nef3zPXWOI9Bk70ZFRAwN+
xbZD4dzeowA8EEEjNvlidGAUHmT66c8/+qPBbDk8uJJt3F2ctab18XloM7zlZ2fGcVzcA1UOwRoe
j8vMNzkJyTbfr/vpIlqHTPe4Zde1aGrrEeoOGr/+L1f7R8vdP69mOYZNXYErlx+ezgAnchm6ljim
FtHrd/XQvGh+blx/4W4uX+nKueGoDzUb2tef3wv791vbxaWjENTZLGx+P1bYdTl6HurHUte/MhMs
UY7I6YtydplMn+aIFbQk1m6V+csKR48DtMgBS5LQerMjY++nhC/V8AzmrlAPvcSrSaCPqEuwDKgZ
AnKYPGLg3YfRFLc5pMQoffMYuB1Z1n3VH5WCmGNA0WlVTuhHyMqtRFN7DcDhSOYsKwwjyssqgkcb
kn6g1afuJjazpx6UUAfK+sRSYjka1GRAzOEE25slqlkxQfmwQgPpV0OZ7taCZ5nI32I9eDJmp/Fi
l0XhIPx90K5JjBDEcAHwhBRr7YaxIgWtBE8u++ltHORei1ElaVnyhCkPMkOUnBvS1NmLuSw7Gzqq
uCPzw4RqcYZ0+NwGya1rQkF3BhPmzx/Yf3lguzpGKBIppEEDcT/M/uOBnUd0jxPE92MwwFKbE7VD
afA9DhvnsW/1Ey7SU53AHutiQSPTKDIk4/ylG311IEyN5TIj2ADPdGt0UKLEwJwALSPLkrI+YMJ+
VTM+XRwKxl9euPr9jnd1m1OW8hgIJMbzf5+yQdojW6EGPN5logqNyaxNv/C3qu9ZVr852nRMU2Vf
EjCzWJ9SdtJ5d2tduIt0D+IFCQ1Z3izyUD6c/TRaM32WqAfrcc2yUx6SoGCuGH8iEhYYPVu+HYht
LEclu4aGtZZwv8iYwFkIJJl5kmDb11jEg6MYy9u9smrp+8/ZDbECB6M7GtuUCDnkLO5wIhLicdTY
haT1j9pH9AztMWJTyJG5r5jg1cNErPubI0tMKVkkQayyLSPyjnHIED5kkHlWNW6wfdGi81LG8PXP
V8V/sesQxa5wx3GgchMbHx5hOnEUc+/wCEsJg2TYc23sttoiZ8Nf5KZyCbCaGMSxEkwKszimlS3W
Y4goInHLYFcnfzndxW+PVIsEXW4bLEQWxp2Pr6eKGhaX9TQf+XiHgw2NDafpdgT9ewXAhuz/MWlz
MkdKdI+jTgbQjFI9t1m8RWHRnLtIhH+pdH8/9XlJuJqkbgFspZL68BY5s4Emm+Hh0YAPjczUWjGj
Z2HIviEJBeMZA3mdbenThXn/dLBSsor13jhJYcv1Xz6u3+r95bWgNRY6eb08sD+c+RnuHAztJJWo
AH8wNUJ+aNpqF7EGXAHvnClXCT8I2HtuWksTG7vjtWlD+RAkBENMVXZjr+/zv+nMTUW3SzMZxSfc
/m9/eaG/P50sCoqlKcHcRIPwsTVLZRiNOOSHo1ZDZcQ7qR+yQD+jjiVNhrXjngEsKDg0/w/+gkNw
d1XBre1GWXjWoic5Y0IZbPUaBgvUFbI3oZVOdk4nOK3eiND3qSR/DhKYcW3dtnzmhMhIsMFmTBT9
1ug4hguiWDckUNTE1blf/bz9qc/IP4tJ+p6mtxk6qzJ3N8SpoNqO4frdhdVhtfDTHIWy0GpglrY/
zcZWB1VJkD0T9PLWIFAVSlBxUiGjbZRpntk5NqAPKAa9sPM9wwKJPMhyvRmU3aaL5+mBezpnKjkc
mY36yBs1h+xOBc9Ssha+fynbqfX6qTB39wakYKGH+lW25xm3JO6QHLf6hASh30KtMl7FRDkfJ8Fr
ZpRf04YWN4jSLUBd0gZ851etowfpJSnozF4uQagI9Og69+F+iMYMDU+60z9PFWyDYsYboW0HlFbn
SGhPDXDdXTCipYBVeQnKzyz8YzwHsMetetrfO+nIr3+NOQr22CWjoORJAEA4EFeRRjzjMn9PVPr4
l5rj94tfCTp9/MYuCNDfmt0oxyGDmqs5AqSmW6vJp6MoLWHJ4gH2CB1hLzL9/+9+Jbjt8fOzpLDl
x3qzDXSj7ccQ8H+StJ5GSnLa9e4pJjDhEPdWtJkduWvbiCkNqqwMM88/egUFO/b855vK+NDgmJTp
tmPwJMQMpvTf7qkc64eoamWymtZeYIDmZ24iHsGKgS2y3x32DfNghf5FMzsI+vg1ZpiBB1XYLqRu
zQvrgVUZTIEoyr9TiDA4hjdSInQctYzayWWVP4ePkvUfBGO4gyTfeipptsU4Gn876Z2P4yWT3wWA
DLwGxXqKHnWxkv5HRWKmbCpNRNvHcKyg92uhOM6Z0o9ZEzPXvv83lkVxvH+XABVpygm4g+3Pxxg2
D6Pv5VvHR/K0Sp0MGJfUPo1jMh/vXyKqeCTupNGnNajO5c+VVjA8ZHSxCqp2PhpjwkKhbfcSIRxL
EFJ6kgQDxUMHv7+aWabEljxGKtYyWJ7j/32ro0wh2ZmtR1fII/En0xbk2K/MBTQXFSQBqIZsqTpb
0CPZWMCg8XtkS6nM9qZK9rFWsteOTf9IcEtPcjK/NlCSVbt8O2EWYiFxzJcv9+/cJqKh1HOdr7iT
KVal/kjECGaZOn5uASWgxq6CPb1ouh8tc2fASM+qMXyuOh5anGIo5qqXDOSLqoghZmVF5mj4Gmbk
j9gVdjZ2CejFNQuUYR2+3J2Z/9iv0AtiuYOWrUb8QN3EWqZMzeqmRd9EWx99mVXX2QwpwOto9CQ2
rZXeFAG40AQ6OloSg+XGUyx68ZKHMMrQsmzBtLAqSFmwCjAZJxdP0C7llF5PmeOcbeIbmD37Xklo
0L08g0t5M2NyPAjbdLzUbMP9Ql+7v0p24Jec3fuhi+pordu5em4TI9q4CVcD7QubeSRCGzCE7VmT
RXcGO4o+2ALR1xsEXNbtQobO+5tPNP1LHOjuLkA7XJuu/4znf51UC10RWgjPpaYEoASWCLWfeQHc
nz5UMYLZIkGBZQ2WdbjbdXhsaatgYHWl1T1iijbH3j5hl8ettecaDFZjHiJelVq+C8eafqGhnXZV
UHhN8wPv7L6FpvUyQPJaJVUASb5lJD8VKjujclnUTgRwJCjPAnwUuxaR6w7nllhFLf0T4WLsHn3r
BcGYsY1R1+yKDD9ksiRcEYjG/if4xIzoAasVYyhh7p00FAcjM/cBzT4a9ZlERL8+EhG6ZvWR5JX4
kmfqk5lnX5wmQFj6P+ydWW/b3Jql/0qh73nAebjoG82UZA22Y8e5IZwvCedpk5ub5K+vh0p1n69y
gDro+0YAwpIdS6LJPbzvWs+SCb5SXPGhKcVOGzznYMUGVr6Y1LglIrtJcPWJwXxHOMvaGfjjVgnQ
ebCVFC+aSTHeeJur3sUe/7tCqUO49X3xXLeo1DGSPT+MqdMiyyXB89VE30UThlomVB6YaaO81ga8
30ojrtdXyKuGIn1HCdvuB5/L6OEuBpXc32wS6dda6qZ/ieRTj2eX1DNjyZ9D3zfphbmuMsh45hJd
jsuA63U27zPKmFeFRnyVw6pBnMTDogWMl7REo7NGRDdCdcGTClFLYo034NQ0QYas25WpDwS81QmY
0qqDBX2cfjHmxRHD3xaMYYILO7Ke0Qvw8rN4mcwCAKqjb8nZwezlEleeMfOufRISgjq0J7d5gcwQ
rxvRSpon8NqsmQ5rBcvrMGC93cDtLXQspwgIyEKOa1L/VLxMvVOM2FZHAimSM8WSJLQzRqFO54Yg
pF3bEVbbbXpUI5uBBtaTa3YUczzWT8pnwvfoUAe1hUIPZ8FJgSD+2cCrO6Hta856mi7KFAwnBcLK
c1Dd2an0Z0q9xZYCJJEuXmbt/NoGUanVcegPHatMN25fWdcCzK/sOysmLCtB91T10gDnCL8qb58x
7kC9E5IxputmwsZ7CJuRPaoTnz85uhUUJN0nTM6pphsKqoQrYCaq14Ojaif+DVKlcW24mVq2s+sY
MeYxxQe/FHDVcWi1M/yhnOQdiFT617oZqclV6jWHMslMOU2bvomvCIj9lzz/i4mBDmtn+ce+ZNfD
TrKNTWybiHkB3WOyGKIBIdQtGI3ulbK8sdPbyVrnSVUcR5CN5Xic8tTDWtJ/FlMl9mlJskzc5KQA
Iks61bX/3BFuxSn9TGQcBvhkjjm05v2E+H2X0tZekeoVrxwxlF/K/IvsLLhVZnxKUZMfhqE50mUk
xs5hihMBvN6katA1ejbLyoYh5VnL412jof9YIhDrXvd2o9DFPsqzu11R6usbbvy6qeyNpi8h5ijM
w7Ss9DCeyi9M+QxUaFQ52zqFvqCTGJLQt61ZEwdYkEbyT2kG72PIxmNcE/9DNzVrUBHZfndq8OCS
fhDstbbhbtadS5BZv/LY3UwWcTvoAnBJO6OzTVFNVTH9boSz9WkqWS63ZKhU9reoJSAcGoK5632H
dXORX1Hd82fIGp3EH8emA6xwfmn7uMAogFtsvtCSpNCmww43cBMvMF5tiyum3EczCYZFAKRM6E+m
1K0L2xa0avBprkpYOPmRtaJNMsk4oGa/H3uxqT3TPyOgk9t6yeZBuqWDGObU9wVh0IRIhw5xBmu5
/GqawumaYAhMe/Xgc3OML4pRaEtADIrcWry0ZpyRJiRHxBM327FAmDFUll5XQRirq70aCJ6dhYvh
ZMix+ETSX7eRbmw5k9nW8ciVTaZusYyk5z5VqPLmMfvUgzc3v9ip9D5ceBud0xb4tWqi2Uc1vKBS
g3VPxRicP22WxPksPRdVYVYkYaD12zbS7KeysifyK8WNLeUPM20PPtxnkNMbm6UUG6PxB3IO3Idl
d4f6BG25NpyDLb0LSTEXkxr31YRGN9mAQou4OJudHhwIa9DXs4XUNsaeCIdMGXuWaFuZzu6hwzxB
3Aj5mZnNriOx07U7UWboO4LUSt0Ny5wAy7q1Xx5tGdlbOWmkgpyBrPpm6Sg4+sE991V7shex9Rhb
wGzyc53ZIjRzSTs5ijFaD72NME+NB4tXMcpGndyq3qdxYpydwQVOW/xo+yy4RMiCLAo8+34Wt3a0
cj4GWMU6muUxNaJNMp+qKWgu6MuQFNuNFtJ5BvKiE0SXczpSIA2UgiAITNlzTaLyk4N9wpgM/9wS
yu3PlrMRkfp8OMt7Imr8Fha7mLtz6/f+ygkgyAQ9Ce1LM6RvLDLvh3zTtkAYR6StW4JJdRYcgbml
n4+mlVwEYPjJxi+Ne0N1JJN/6c6OVIm7LaIgTNGUrJKogYOnY7i3Icmu3Abru1osjDhE8QkLi0Zd
8h1p8XhoeuuGorXaTBn028iV0ZFNHjp5rNFrYwm+i7Bn7lPT+Uwjy3pyZsJS8cuHpl5AU1bkc1g+
BMMS84KH1yfVq/4kPPclWBIP7Ew7RiXkbbdmB5o36qWyOv0k7XhDE3Va95NdUSzuDga2X5Ol+TO1
vddyMvVTMaNXURG5tmnh0N4ehu3kWckFOclOzdibAZR4Z0P2GE/UkB6pPxL00jP6UhYs2TA7N1dL
3xjGxVFRPLrOTMYW8taQZDAGkD6/yNkJrpRO3BQBZUpHEIElbb+2G75R/Wvu7v0BOIlzb7w91qGI
pndFYBFRmPgWwziSbq3txVbjzt9oYiaG1SO3VkguzpmEC7uXISKPbhNb/nDXAhXq+Jqfeql1KOEd
KEOOm++rxLtmui32WllgmpkR3sEsQKjSpd+9IZ/DUUkcq0H5LAxirLEZvOix3ewziww/z84QnzgK
M3gahcHYNs/VDCjB0Nxl5owPUcNrjUP+PljdS1sSnW6o6JlqEXqoJjevAyZrykMAZqasQ8xHhsih
y9m14G3CmjfMp7TT56spAQ+IUmnfJqu44kSSrub9ipKMTyv0T/bD2kaY/TklhzBrZ6qgfW6EIoeA
r9tcG8DboN5qYdfgPBrcTp0t/KEHt/W/QwcwcY6d2p4u2RxN5TGviYyzncDCuAHd6bcIuANOgHiU
dirmopXbTuoIx+dL65hEgzbVHTV2HaaJP9IKkHffKr1PxQ0WzNiCZNFVxxhx5HNDypdgNAlTcP2r
cZQZBvVomTPYao1lcszsr26rsR6sSPdcNV1jbHoka8euadMwKadb3M4EdNpz9BUA8ioZXSIqsuEW
Dzb3XNZZF29mVhZIv6c0MW+RZV8DZ8QDoqziDDUVakcRvPoWHkfkfU+ytalfTOLudE13HwYUkUMz
Q95l//C4bhWa8LUSMFw6cM976Vnj86iEccmkFbwx+wRbZ0IPj9FnNzUACQb0sRswvmSvqimcNfZ5
7LDf7EDZJ63UMVjqZrXnL/M+isqhR8doG2WA9gPUoZUo4/uClGkE4vgJcjyAJmt8AfjNGJIPB7fA
2E3Z0H8p/I9odgCgGMGLAr/ymyvCbS1gpKdM60u7QJrYnrjaMC/WEW1E8h2Szm62GUl0KwpnaK6q
MSz1nnlS2CBqhmEEBzBsa8l6oGgtABdFPhPNpaAbFDVhmnAu4EOYCJCa6heljGBLV8Vcd6KUa80c
p1A3cEVEo2PtMkR6Txa0QMQ8+amk2RT2Xn82x6Q9jjRZfEfc+HWIf7MJCXNO6HIfINUY9V6DIT1B
0Y70l4oewGmiIP0ob81d8lc10MMNcL6uShllZyzWDM2m+0oL/lVV00VouLpsVnBT1WU4Hh2Mol1C
qrPA62nstYI0nX5hGXWZ80ZOM8lzXdFto8XVhFW/uzYtodRVHOCzMvwTA8mwx1/tgztF1ZnK7tPs
pQWSjNSgsUC5AyZxGcOqSfuiI1+OHXYG7qSTXmNeaJaNH4WDBWXalUXhsrQdt26kkLfH5INhx+gu
qu/zo9FHx5Ikh5Pf5t/jvtX2RTzi6LDpgtUW/bAHIqlHP7tFtpWsSIBYp5SgLjBxdpXTiTtpXMgl
MgCuSTCx1EaX5acDmP0S76dJ38VNx2IDIKU/DXFvHcvUoWBWO/LIcjg9O+WpiaCxj2Dmd5gAAD/S
KkECDubEpcnqJJzDChXVmroFdrNRhdIT7iGNxkuM4PIAxPiXJybnqdT98+Tji+hsPCnEZahDgixz
o2vWNxvF8dZlR8GmaZjXA+fv4Ik35TM0mBbTulTq+QGCYm2kc+MHKwMy2wMzgdTcuEQTWMo2EU+a
I19bVIvrrifSoCEmkA17KrdDbBRPlJAjRXqcckb4nMh6GxBgEmXdFsVvDlXLFScvM6+G8rtn9udc
notBtkxJhCqPfh7YV3y5p1oWI6JbO75Rv98MWdBuvTjWN72HrHLSkvYs2kauC9FejUZO73KHpnzV
6LG4dgjRbVxr3jB3F086p3hI+MuDh9hFTv1NCX7wYT101FxtRlldc6xCGyNGfdniqljlfv/WSut1
wIaMzWgCdmKTCxCBCYNBtGbk/15qCR60wmyfFK8ZBsp50+rgG2uVVWv7xR5bLctcihr7QlQYaIrs
qe2IWFl2maKafhdKi8a1wsozdp1B63V2mLv0pWoZDMWlNRMWvLJ4iayfBjAu7OHtxLLKOehtbb77
0ScUxe/xiGfG9lS0TUyiJAqDbf9oWv4Wm6Wxibo+3uFsO8S4Y/KZvAhQ/WRuBckTzsEftmQhB+Ac
rbDROuB9cQQhmMatZr7mFiUxw5Duj3ntksE1W/FTnVTsdnzjNSjcVRe7H9bgDFczLUKhe8Upa8vn
WLDxsi0b7ks03tVkayiwYN33ORGAXdr4Ydqbp45k8G2nLOdzMFKHlFgndPPKurIXPXPJ1243hqhR
zI2W4jF+rOBqRlcjpXuRojrmIwUI2oAwekOFpqSP97Pu/UoM6lG4MjF6S2QBauJe7VCsJh7711ox
7ASd9bXjWl8l8dSH1jyMOKu0ahvo05ZhghiLXp3MiRboYLSX3yDIRUAG/GncZJFORpRFVWLMbJDW
wIx30cS1OUh0xhXpgSy1CJzIXgJ3sVd2CAdR+xKDZmsb9G/N2iL1mZVz5GKYyZ5wjalVHM0V6B0s
QvM8/vRc4HyzngVUBMdk8QouA3r3o8lScYAlgvV8mL9re7g8OH6CizKlOrrKVOvRIsDvge+CKgA7
aUS2H5tkFSmTYu1DNEmjOD+6FC9XuQPQxYnHve2BpY3Y1vlV0+1txbI7KNhOMQW5A3reCmP5qh/y
rRnX1XHo80/Zu+kTS/l2JVyLuYt1U5jU/V31gRVanceUMumPoimVvOU5XUxnozTijeVUwy5Ww4ey
Rb9TBImv89yl9ul5Yhv4io3euFhUerXE9XWEFywzvuwhSdT1sBPstloLXxjXJDZUoHZjUaqvbmeG
Kck6g6dfMNHqztiE1UjLbAI4BHRlDdx0vCHxBI8u6JSS8jpK0wojBlnpu91p1vX7DIj4ogSAEAkf
emsqxb3DRtRfNjtFH30XCmqCLyRXcwtkw3c60tEDRfQF6K/17Lt78n+zk443j22UQk4Pdpj+iRU2
2INWM8SMQzRjrDKi9hvfw/xiym2fpsa5U+3FVKMbahMGcGrpt+BYX9cQW1yqRQ3VKZwuYZbr3aYz
Gn9jut1LU5jdcyEyOyztnlKiVt7ExVWOfXfyJZOl/kv3C3/bDHa79xEnUKjw5Y6Kr/HaMlWFQOfH
WtS3JbQX2BxuvogJAYN5iKR5el6SI9x88hf9RvoEqL71nZMrC2PD8HHz3AlcgGqJC84YogmKcs+s
RIfpSg15YwkYHhm00zuaVZp0rTutHFd13I35dLVwuWEcJu4dH6R113wGW9vs/EMEZGbdSByN7JUd
WhHLldtChcHqK4mV7AF0OVVMI7yz1zVTLj5slWzL0fR2uSGZ1zSTcnWQuh9q+kFgK+S6JmKLaY7F
heiRzyiovkmHoslUvHalaX4xATE/pjawHs3JdIYf7PnJVq3wkFiof6/MVhvbNatzB6hkR7qXuaKs
DVMhtp+F42xnBs6XmsFoSvyjw6Jpl4z296ad0jf0Bl99g2RpLxA/Heqdcf7Fr3zrLAnkfLIZkA00
ZWdT0j7wKbccnGr+qdI6wdpAZiMqbvstij7YEb2WVIye65hwizTJrz0RsXQy0mk3JwkGU5WSRRiD
Z60op2uk2r6IRuf26ScHj3crV1GkHJB31KQS4pTveLzeTJZAT1Zz1sxU3xMwUMnjlORka7UtgUay
27S5aD/8xYoQqWa8tm2t35VRfcVP19ymuvtVLUhvU2XFPlea9z5PBEExLmmXesL7kavZ3plsvQ6d
JC+gtrTuEo83CQWJzJci2lhehiiYEtsaAgljlbuACpy+zc8C9fQxSmcKgJN5nLHI4OdBJktytU2h
KyCOKzGrF5WN71FNZjyp4905MtTJWkoj7kRmyYDnd1PWxG6ho5suJkPZRhsJRAjk9CUnf/E2TPzi
lc1ba1vFarfoaULLdnhJsGweSCfj5lgeEgEjX/QgtN2CMD9iV2qvNr7EcMg9k2guQXeFFB5yp0Vt
9F+8tgxZ+G8GF7f7ahvhVeZ6hFADKlL7NJrpQwE9eUsCbOB+QHAJWUFFn5/LGRlZQEab10OfYhfv
u/2pTiTwYV4bB8gj75Vs9HICXweJf//Mv58/b8NqWOF/5x/z9Rat5R5eyIkcoZv/Wry7P6gGm82q
UytlYfCH5ELbaNOzgkg3hNti0dkGjMLQAaYDeGNxVv41VS/o2BtYxWKDanZvb7bby/byccFZtvr0
V8Y6Wo3bcUs+2bEN01t6G978r9YvsDeseknJw5W8QFXZgDEGPLcE1Dm0PrZ5ufO/E3ZdHfSwOBF+
ejNfuw+BaB2fCZ4oD/bTmsJ11G1wgmn9Tqo9tXzcqyhBcJDoFxKtp7XTJK+JBCYPEG0JJpyAzPvN
ARDisI8yaWPFF8E6syYtJLb7gu2uvvgy+VB1OXKjusTsFNb3nIXAiuWsBho09w5xVZ+LfFhSzIAB
yFGrn0idSm9S6W9zXO06NRTvfJGhTKpj1php8U4lee0IJAi5k7R4y2373SL5PZkzlpuEp1gYPire
xMu72BIdCId1d+vVBkfm8ZYDropebt4dN2XbKHfjdFN7fBxau2mPLbjP3w+9JKOO2OD6IfNRHD2o
bUR9deL4ePj4Ku9QK8iyPBu00450vs5aci6p3O5ac6yPQePW9Mv56o+Hgu7IYXaGTUa817EuPUge
SdxyNOiX7cbCf358Z44IiEwdQYXYKKtjlFlnjwbh7vHNqB6qY7uEHC/vQClT+9vzTUUEqI0Hp1JG
eXwc4iwqubk5/PO5x1dgbZZhnzkbcj8zJK9J+LEH7jFq5/XjrTtpw76Snu46NhpsOLI5Rh1JAlNf
iO6kNybZPeDdZsf5r9/eLSE8j9/+x3NZC8CJzCyxpk/6Za7aZCc8EyNTl6T9hgkNItQS08POpzp2
2DqLKpv36BhNhh6TNAKHRrVZ6H8/PJ6LPRIkS2qN2nLWHwf6sdRO0yDnOLojuBsNiYSlM+oPDhE+
rIPqY768kKK9/1s7+P/J/v+O7G9hifybuGTz2X/+x8+KCvN0+Sx//u//dfmp/uMDmdV/I/v//k//
Rfb3jH/4SG38v4H4/w/Z3wv+gZxtUXUFCPV013T+SfZ3/qGDs0Ykh+zf8vHm/JPsTx4AFicKhxaK
wwD57f8T2f8P5Trme2SCy/bC0R30Oe4fqjxjcFtmKdrOk04rftCL/hl9JQ1mAEeynEk1i2YoTTYN
iOgXlVZyE5ce8t9O2u231P/veS1/yhUf78IPDPwklKwN40/LwdDpGhpvowqrgqjlxoF8FZRP84AZ
x5nJRZxK8SRc8EYwitzY0Lax0/+axibZJw4GQ0gS4t/IZf9FJMSJQRlk4rZAshT8i2BJaJbpNUiz
Q3NqhhXqhH6jy9lAcuH9KPtMvxW0KNq66/eWFX+3gcdT7XXdjeGbq8rRniOGna2slNxbDs2avEBy
AkqJwHbdJFdX19S+WVpfHjtO+mWRQ69MHLRldQsk4ajF45d/c5L/kJovJ9nBCoPPnAsKufsfJoVW
07ux7kQV6hBnTqg6oNonMLmbNFpbTWAfHmTqLh9NWgn2PscSQLsUtEVz9sfqNWVxea1M//2BZ/43
741L/e8WkMd740K3sD4saRV/hp70XZ+JpXUe9rF6jpjKlKUXYa27056dABWCgCSnyWo/nADfL7qL
cmUiHSjcZMSyns/XUmPL8G+NHf96YWK4wQ/HPeKi03f+zMLJdA26bSeCg52HbV95jLgSGjWcrFVj
VOceefe09ChnNDt7M1ZvTakIr6ogC83ObDyV5IP9z6fK+UO+Z9MH1y2XVIAg4G+JfeG/y72mjjp7
DOr2YBFTuHOySDu5VM5009eeyFkEoBI95XAM7q0qstfKQDjjjFSEbFIuSjGMpOE146WyYdHUA3SR
geInOUJxWNWz/o6Pl8ZiJJ5I8pyRg9HjdnL71SXX4sx69mhLe0d8FdFn4zXDQhSyygH1S/bbJh1x
JPujRVrB9B025ICyPRh3oPnPSD+HlWg6ur31R9L35mrsoAsVGakdLOktJTTcryy06QH50/QrzVpz
y9wmN6MHxd+zKzoScim5BoQWzwFbPVUpHCqm//o/n14TGP+f1yJCA3T9Bvc91lXT/uMEg3/z46zs
4bdRPXDNsr4QJHtaYkDxmFsizEjopEbpD7eRmily9RkbQFXdsqS6aUvoBjFa+aYyNKISBvFTgK7f
TS0naJI/1EI9Hac2OpHxS5xF5P3VtHQk0nQKOL8k6rm22rie1nywgwD96wfrYjQ7auimR/3FvuW+
+QouYQiTjjKFRjPz8vgK2UN87F15GwKXUF920tuOTJXr41AkwcWIyBJVtRFtpQs1vKueH8xcShrj
oVu28wORqvckuoIPkLcKh9lez2fjdUaD90CGBaBVV2pC4srFM2/wr7smNDQHVeu+0UEdGiDq1k7d
tbuEEk/YVJTt7Tl/AvKSP5nO90malEhHghFM2CY7mLhFyAS30V2ZITpskZ6ZIicooLPProo32Tk3
apjQPu+e+JL0yaBg+shhKbP3SesIQbXJDkuMefrNvsZHYWrTBA9Qv/mI9DZDAwPMMKvgrMAyhkDp
vCNcHm9l1A26DZGzjdHLYfXokuNBmlYuJW7k76z9+3k6aok9nrui2RWkzBzyLvqshuGL35Bl8/gb
uUUi1hh2UIirrt9Zlv7hJIFxjJewlZEYkjMKy9AqtUvckPZKYDF5KuUcBq2X3r3eP6EmtM4JqXH3
CID9nWpdsqp1QFmCoo+mtcaLrDzS7kHmUKqnUWy68dmhtnlpfXokSuNqAWeO3aSYzqaXeTZI1PYe
uGkW1pbQ97Lpv6VLSCb0QRrUgewIgLDXQU5FffJ8BdqWWT7TYGT4g23yIkV2tpdDN+nWIVLJJSfl
YBcYPZyu2mCY9cdn5FzVEdVMegUGGu+ywW7Ws0RXULmiCIfEmm8otvVb5KIJS7M0bCf5OYp2usEO
Gm9DX74FOThKhAmH2Rgt1C2txp7RZr3BI8vWMbyOnORFdkPeztJ+D44wAkJAEt71cXDgC4QByjvQ
Ijw3B5X/+xu5w+foB+VTVuE5tj7kGc7NuC/Nej4/ftgKkE44iKi2AXKzXekR74reJ76L5VCUsx9y
kxAFtDyc4IXdhZWMT7aAGbw8ZWPZitfKOHYWYDU6VsneNPP4JacPvY9zIHsMMNrz46BnzjEhgOai
Lz+B4koeCtAgK6t58nCO3h6HHuTEcbKnvx6PSuHPFz4eaCCDsbkbCDBMk+LlcRiH6IPM72o3MWgD
rurHJYSW+piHWkMUZXmc6WDfaPb1K2cM+pe4QmwPk/ysNdXx0fA00OmtStWpF6seNgZcgIbUwEPi
eNNBOlm/VM0pKcpFtRl02gKSlBDgTUL/FmSU3w5EOP6gYJR+6ScuYn1AeFc4b4bTkUfOHjA0ltgx
2rLehj3XX0Utgxsiz8Izv/kl+azEF6H/e5PUJ2xXoqKlJ+Wys6mqeDhMvYFELHA28LeLE/y6cOS+
2BIXjy9KFaFTOC0V/x7hU+mcJYoNwtKF2Od2YWxjb1ZARgRlhFZN+6LMZwrFWAeHjF46IYu/TIa2
XdAom5ELC3WhGCeE6btr47f9PrEqlLzg05Ki/NZDiNvZDL6HkkzrSkj/UpMWCHEFQxxUvb3eQK/Q
JvNLRq9wxdDV3tykuqe6eo1Gzd2qOKAO7STRMTBQiBRFkGwj+jZFgi78cTYLe0bCSSXYwJwfPvIY
UgBYUvY3HVhv1lJzf4xPc+FbrxPXsui++rrW3JmpLiW+h1OQQskw/PHlAQmkSTWyiNjPBc+ydHe3
whopgarxGxXPeWen3UWaKl5LxSDh+otDm3Zg1+A1RwlxSHy/PcBIpqsXVB9xMb8QUGCfH12uqkLY
lVdodkZ6xtRItWPbrhODImqQGOWJv9/Nj1N16mPv5jXzuMp1PL3tBAoZrMHBKWqxgny9liyF91VU
ocX26WHw0ahDljBaxzSuVygmR/Iyje+6VgnWq3idkY79Nipkg0UIaton55GIViAa6mxjVjSq+WKQ
mF3VmfY+zwdE1mRvmMl08JG9kaPaXGbpVzs2ZFjb2grnoIYwVVFqzYf3FHzy2h+jV91C2Aw6/SVH
5mPLRF9xOWpvlOZ9MOb1PpCDt5mceL757V04mUHxII13XjM2vDw0UOL7mFiRfPijyEEAj8tEYBRX
vfRdcrDnpxQ1VxwRoZS3i+3fL1mBx8ysU0O0dLKsA4igHntHHN2YWMK5G7y1TtFoKcSDY9PxIxws
2Ty1hVlf9OBnoqzhiCL2K4saJ8wd8fPhgm51+oFaH1wNaQGbRCm7rVxIdnFBH/fRDnGBeJ+qxZti
+n27ms3c2+v9KG5CwlB+YN9rWl4fqZe8DcRXHK1OUMe3qctKeCqIhyyamHCdjgiehAs51O+QGdGs
zkO9dS/tsPWaNEYEghZc60CE5e7NIM8MMummaVCatORrrPqlKeZlGek1XiTCx5vX+qXALIOnGh/o
kUQJAoOmmsximepPQZnv57g0dknw+tB6pNhFQpKxmP19Ozk4afbRElb/1NNwsvlkkyb6q41Fk052
Wp7GZCRcJZPRrmaN2srBOgRWC3x/QAnXoR/XmrAemuEwjD+FU9VAu3ykmTh1mtkHsRkzgWcOsa1z
GxpZq5EcCliTlE4LblwOFZU/HsyaJaU3rhCS5Z636TqGQhmN7+bQQBqf+Ag51NlNrqHnMTOupuV3
9FFU4TMy2j1XUGhJy0F6k1nsbwmqBn+EIj4n2TwmdolxJdhhOT/jSdgCn9LOBZrKzSxIK5adt+Uy
MRG9E6Pk/iSJaL5BIzJTj9TtnrRZ2j2L09w/ykZSjEJxvU+pVawG+D0dHeNXqTYSuh7cGAGIWG28
OrFeBfVGPxYr2Mb1O73tZtenCMsXIl06Rxup2nrN27FIS6rEznf97AsB5b+EE6OjmrzsWZBcLrvJ
+hxIpCPWr2x2hkYNLdGge2X90JyKlNcpHG7dXuZMTX12cTuPtSl05IOWjORiLA+lHMYzMwunePDJ
a2COAnk0vlA9DHMoQkOrcNBXCaJn1yHAeHKjJ5apBLWYefnVSKKbprLhp+V1IbWHJ1+gYzbtIMds
Urkn0w8c2rtSbvEfHke2cY9nUOC4J9+kJ9XORJFnBZZdrjh+tnn8L9mcBAHtmEs8qNFVqgDixs1G
6nkDeZFmsOvRsUoTtkm2MHmoRT8wGANgou2/Sx2glmzIEHWk9N2Wrx4HLxmSjdI9+qAYbKEz67Z2
CuD0QWiyj48f6dL8OLaobcY5+OX1GDcGfbpoTmYdXc01fx+qgr9eOyAMTgdwqB7br6kjenrj6HVx
9ef0Q28Rt2j6xWBLd8edMhaue9McZp86ap4R+juHlgoOrdCpeX48Jx2K7bEY/H2H6JKltGZs5ynB
g0Dwkt/37e3xKDJM40iCKt2o5ZsxLaq433EZV8Cvy3Tr+k6z5ZKx7gQ3W/cpJzg+L3CiJPOEX5Fq
S9haU4KzwBgvOip5iZGUPhhn2beePeJfj4STYAqyeTtCgO31g/yLEcHeBSIQ+rYCeqo3BC2gXH1G
U6c/J6DQbCyftwiDMxGWkBZTM95SmgIuK5fbx6+2ZuMd2G7UZ5/xd+0EDgwmTbsaXaAfJ3q9RzXX
oBsej73GphVA1X3jg1rL2CCdtAmlvlkW07qjiHa0tfjZkr7Yz9bonxoyMY4I0FdSjfPxcagLX8LJ
+7+PkwnKuA+UFOz3yMgrJ/cncW7T1jUOrtfSXGmde9HIgXo+YYasywdUA8mqBICx4X9kJ48uBjg1
msIognZm6nzV9JnbwdPhk6FUHyuXLK/UL7YSuSeG9K+idr9HQo9PGmFZepAhzipTdBQ6aNspvusq
uwRzehGC7UhvvrLCgygsL2PKW50MyKVFiaF2UenR6Q99R2krQru+teRQUn3P3jU4bMasW0A801e3
YuslaPWzRhsil2QgQtG5BYO/nNn+9GbvoPzhi4blaT3MH8iaZ0Tt+Fnj16QhNoUs8npfPchofsxV
2k2EiSmI3f2dxcl7sswwBTGaE54g3SS4rj2YtKXjIsSedcsrN9r3EStcE9itUdHlRWpUMVbEULKn
UHk0ySEk6J3+Wctn1vnRFjl9R3QVqxpDeEaYWURKO8N4GMh12BeDZhzIRUL3Y6SnVEc9o/vyp615
cuc6+SfGuQZJjv9uwi8MqwaeEit0Py7ckFIbqoMC6b9RHb1luHwcSmfjisQ9kBb+s5uRKmWy27eW
Gxo+Iau27dyRggWrXhAyWEMb0MiugFCu7xTqp1VuadqmycxD5mrPmpV06O2HxQNefB8DySJ+Ke+U
KORz/42UKG0buT6Ms27Bj00zQjEBIblOkRgydZLxyXaoLo1fEae6UQDuZo15WyMae93n7Wf+AaG5
vDV6CdIbRzFIhmRVNXP/g4Hj+p/snceS40qapd+l97jjcOix7l4QJEERZOhIsYFFZkZCAw4tnr4/
MG93Vt22qZqxmeVsaGQIBoMCcP/POd/hMISfypDevatF1qYcnfpgFNVPfF2w31LyCfrkWW+RbVw9
Op2qpPOYgMLkoCHeZH8VG6+2pz43PRUWNGBEwDTDgmT9mN7Juj23tUIEc9bVV9l8TdD5P/GSXLQ8
fGtq0gNJU7/bfUeC0Qak0o4WJrohD31kcAH2xHhi056dTUefMEoaDMxWk7QG6aJLZHPtstzZt532
NnD4KRN27Slg/J1SnL5AAjZbqWPcDJuQRF1OAHsRT95yBV1YBXhY1ONaImBRLlH0eB1N2yHirGwZ
DDo6ZxUWd0OuEL37V6F34k6MhsLU32H9LGueRNmcTezRhHewCVk41HxdE8PRs7qvJYMjgLztqcKL
uee4x/HLEvdGrjsPMQPqUrMfiBtiTBDvSmAkWSLHPKcUBR5SUX6tWUsFGYR/sdiXJZSJD/7PClw9
1jf5sBLuyVPs8peRofIBR8qwZUpd31d18kzx/FZbQhet0Bv8FLrpmQYfh3bHtSi1Krbk5W2iBXz6
j86U1Xt9cKBUrueNSJOvt5Y4Fgoky6Nxm7U8+txMH10b+mSVlvtKzW+OZ0AkjuS4EXNfM6huKn9J
0nKrj9mjrnkctybkQn2hy0BRJCpHcq1tGPo97+mNEdX3qPfXTCuwbOHuxm7PmjYhOca2qD6MbS0p
2sHbyGyCEPcEAwACcrSGU/U1jGoXTrUPneWVXD499oyuF/92tdWJh2LGxP7Tqa9unyNji5eqBD+R
jSZZ2tbVT6rI5SnGy0iVuLnN62/ukn9LGUacqKfAEjwA5Dndbpdy2EwxVXP2qkqqVV9t1ovbzduF
qS8J8YP/1bfDVSH8/dMjFrz9PMbPLvZkXYHKGuwvTlb3fmvm0sbaYu6LucwONJl5B3wvfs1k6rQA
YeRsgjvda3LycOjGt4shBYA7/4jZgxtYGVisQf7okyMuIZZe971CrekTij5DRSk6vSwl1BpwAMU7
nrOIwscWTlffa6dF3reF17PT1NydkzUUJNr4Uym+W57CuigxsS3UP4/RoxM0WF2fE2d4bQSZ8GFV
X8UqxoK7Rtxv5HnWl60RKG90nns6RTbe4H4SU1G9eOFcvSz4xkoK3SAT04pjZ6fRcGdU/6TeWvg9
aWAkLUrLLE9NfgpFLA5RpyleuJ5JBoVPixlqTLS7gjoM8twn1yBYBa3meeLApVR28mCR8WI7HLI1
62iOFCC6EvxhoubPEp/adYwXI8g9G2oCRUgJSSqraSt2gLO5HSqXsW7OZKXPo+oes/vFraryDEUC
Ggxwck3AUhgqAP0G7mpftDvpLtlnG0bLmRoEDpdJW25b9LI7WBQ4UyrtTWF5gypKcVbeRcOjp3k0
Z1hQ26csDpylC4alM58dJya8I0LsY3FcvlVleC7LVHvvQ6Z3kE2GK979/Mopmo2SN9AmkcTvkWLG
Qy6rcibzCx0hj3aYOB9FPBIsbHzJMeY+h1N8V0YpNj4xH2qztb8VawuECVNo4wgG6VR0PHkTgs4A
f9JnQ+1sqwi8pdRGerQKczn0oUefB2Ftsm25wbmlI3HBYLKiPjIQ9URw2GtP0F3TNZlgX8kf5swD
4VRpdq/hJKCWYm49E0tK/tOo2wMbSvto41DbRA6e3DU6zbANgjHJ7ZyE+dliBzcbVfzcdGG/W285
BIb8vuicaycNqMDFomEI6budOZcvcJrAvffsgqOmoMmVQFpAs41vExuGbltpj1N0mVP4OWTwOA9p
9vfGbeej9bWcuu4K2UufJm2TWEKelaF4YjwdAFJKEqdRg3MZm+LipmVyp+cwBx0xnVEnK7Ij8wV2
eP8oC/s9I+YVm3mxrZj4/ooUypiTlD65m9run/qWk3EbCXc7ucuPti7gGoekAzSGq2Ts6ZazBQJu
0xDEayIwphDJKQ6iFzcde3YJC/7YbCZv0M9f4rhjib5GJG5jKUgSAbKR/aSL95oE176sKk5hnfvZ
VhkVBSo2TvmKK56V2vdS8h6bGlTPaHlLZrBich6febXAupQee6BsWPYlcZjNLbHlOb0MskhAdOIN
xiEi921sq0vGdLit+PmY9mivgzI1ICPVeELPINjvGHNad5P+xemL+5tzPl7o86KqqbtQSEydNKe0
ZmynwCJb541Xr/QEwMGOJKBg+J2Un/PFHQnS2GdsMPa1nMdPUalVD30dQmXGNmWMeErFhGSTzTZl
emtJiCSGS3TqfmG0HTkoNubYJ2viMj5jsX5awA/uXOsHmJNdacl0O5KP3RopAUGIxutOnbI+sjGs
jwtM8gZ10rYVbaex+y7GOT4vmpVs22GqDgNJByw5RTX19C5RP0qmztlpy2XEQhkYc4MTX1EfcJsc
tAXJ0bCr440XlYfGGcvjkA29n7i1fpgzng4IZNekcJ0vzevKbbeoG6SPhIz6kD1Hk0yu5NzlOSMK
ZtdwXKfZszZZrKpLqFFXwS7Sk9I+aBQYxzMbz5iB3ogFMVhatv+MitUnjvaswkW6XwxSht1ynBMi
ZYaZXG0NrZlFEhFm0YTiPolYCd3MtBibM99oOmLFjcadyuhhtBgGTM1ycc1QP/Rtn+11NiG7CFXC
txeePxa21HRXbn/uK+91nLw6qCUVsfqaHXVMMshWyS+pztqSAfUGFJVUnqcw/RiM3N6rnERd2T+R
Bek/D7P43HecYZ0S8/TN9W0SZghUs8RH6gZwEqPPzwXSmA7FAuPeoPxRiOFKKfZGKRZ+aWfeLZFy
SI5Vb7dWNquVJGFKieFXhdSGFm3Em5B4octdbBMXypo00hDrddDDGxgm50DjQ3FuO3o66W+2z7TP
QmlncASpmRYSN6ppahI9gRumplalX5LYfhMF3niOVW9IFWCtSpL/+2ldWugNgi+oaeZLknefdBWk
83mEsdSNCaUkHF4RTTIGJ6EeDJx6T2Yil5MysyEwEzzWLCjuMO2ru0RyRG6i/hyOrAiVoLKwR5Y6
JTZis0r0l7HI6XJMtWSr1dRx05oZGaXut6P2E5pGjT4RKhqg3eFey7LAcr8Ia7ZeWtJjLwtD/27M
viRi6C5OrjeUA4YHZwTCri9pCDCEE4DHPrGblXWtcZ5uB7fLtre6piI3i3Mc0WVZNpHp1zp9npMm
2SAW00VLWfLFYNy2uWX301ZGyYed1vlat2KeKAd3iYq/FST9AUinoW87GXkKmxM741bJ1SaPFvA4
Su2oAEDQJWQOZKSZTmWLKrDBrbufhoihH0Z/05daRDsDc6GGvo/moCjCoW3PmoBaTHJjJZxfFhni
+TUp0LzGlqvvIcAjSZTdqwTfdChvZRUjdSyXW2NZlGwWj0Ny1jr3t5aKW57pdtjJ+QTjQ8kODrz6
uWKtXnekh5xVpjaJ0ZOcvZeRFR/clCN8uvI1brUXIPXzeyfRPrKKTXfZjfZhxIStSyrmqVPna2F5
sauhvSPaHLgsY8+NTbYcDG9+jNOCnUIco7I67EA94xVkEadJU4idZob4GcvIvozdlB7GQlyyqTt5
bblyELL4WAto9xz3lp0BgZ5hLKUTebW8xzDl2SEX3nOvJzAMGvElNMjQxKNd7sSirwi/3i+KXuFB
ySYSHzUF302lgUrMv446Brps9M6qJNiOau68eVT5st4/OcKIXppOp892ms+R1cttnFIkgMnn+xyT
EZ3DagTKIM8xutGXScC6tjt707AkveoqCi+UOsA/sIadyQDlNLDU0/HrfsvoVQJMgnrAIrR0mf4V
vdagbUomO8FggNUu6tZ7SUsv8GKwzaxd7+AY3GkDsEtdJ15Ui+qeEf0uy6R6nwbxYUX9d6sqq0Po
tfOLYjzNaOElUUZyGDuGS7f3w+2dEQoVmCw5djR6UftQFOGRins+51HCO77NXs2mFsQMMAu0pdk8
0gtMXh3EiTAoXqkZlaFDfQVYr/s65w2wj2UDcFF/QQAn5Fai5wzs3fZMttj2IXfio2yfhowuq7pi
UpFONGMNWJXfSs/6oF6PL1FyE7DOlK+0K9NEvEDEuR2EjQpVKXFZ01lT933ElnIpmlZgvqcxey5R
NnHKa0GvOdYF2OZbXFXdSyk88xIb8i2rH230/2c7s5IX0JFMqMtED+LUwybgYV01R6UEYwGu3m4b
2Jp+XcPh3ZxuN+OZ1KuTUOxXWFiVuyT1joZJhctaywsFdr0oy/GT3hAJg8IdmF6iTr2jUO7F6sn8
dTVD1j6O84Vh85/W15t/9GaHvV0TuE2pFOkYgPORp+dttcG6FsNkxiWrGfbX9RJ+CvZdI7WwKOTH
v3hXPTcBiWPXZ526+WNr9D+yDuIMwDPuYJyX8nQzkt6u6RkdI5pnf0odKI1r23R1+nV1Wq8mkeSB
OhyNYkggW3RlddI5aZ2W9eJ28/eF5cTJrs7QahMrqwgJcge3O/x1V//1NYy6WwrAq8PaoLz4tD6E
O2sa324/lt2+druDTFQ8pNtD+MsdZgpzFmbGt5szubJHXggtJUL66/ZqV45iQCQjpgzYs0bruzk5
13b1BKPdVafbtd83w1hjoRp1rJX4id9fvz39f/na75u/f85A5qHc4L/uOY/AN6MP9izteQHJpv/n
q3i7rZEAoW2gjU68+QXCZWKeQrMxT/kY24bfWQWGDC8LxtH1GB0+335AM795slXHyZlUe77Znm/3
6ywl747b1Zvx+ZcherVA67Hb7kTaff/9pdtPuOs3b9daz22D2amOv+/u9vVf91lNDP7M1QpeSA7C
TPA6oPP2n9duN2/fgPOkAXzoTT9Rzx7i5xGQCRPcgZ4TbzWH53XRnlgXbWRk5Mfbyxzf3m6/X9Y8
2w/rh+r2SSIlRRp4vQAxWJ9Me85QSZIYvtc4nQgZTyfJeJ6hHjd/X9y+VsQLO0PyimnWhWrT5QWN
8es/cnN53y5mp4l2UdaQpF3c8tVLB6xO+AVyCwEZnwuRPHxN8URfXbMn+AZ5NWHct0bx3MIJDI+m
zMx90VzKZZCbg7QoJ07RNmTb+keRxK96WT4ZGSPYkZ5ypPwNo3NtA4kP28EcsECTZ9dii69nOtVY
uAuQDl/zRN4XMiVRPGc/XI/9DkL4q13xBwva1euez7RWVp/c2TgOJWGjMoyjoDWMi8nbDYwkRr2o
xn1kTW+ytu47qpfvIjOCxrkOmxMqdTM7Pjk8wA0Imrn9xiwOrRxhdIMBLFMhrwx3iCcD1k83w5xi
+j/XJtPNbkegBV4rK+1jaBuX0DTpRu4v00rI7jvgQHZ6T03e2ZyhgDGtGzrq3VN4d1bbfzLz5oGJ
WdCHr7qIKO2Y3e/K+tTZhU0DiXdso+w7R+stIiD/T0SnhObi16rn78uCem8C7pGE8N3Zo1VNWa+S
ImdNBKItUn9yuu9QO0YqrxxaeACqbsI2W9Z2tYMZSzYLnMahNG1ii6xJ0mfmRgvFrmcGdInC5Gud
1GT5SZBtdDkdyZE+pig3Q8HeMgwfEhc9MZpZypcmiBTlKJ8gWW72PmoOAxnXpfOcAarZadPqR1nY
uukdVgey+CRRQQ53u5ad2CmkAEWL+nTVFeK9inP0c0//UtmB9NhmGQVLfAUugGbvx6S7luAwd1WR
+aZHDxbk/GLbGf7AnjZvXQKcJYWKOME3pgHGBbPNZqrrHsWKqaSUycVrjOe5A/sU2gCv8UY8MaK6
8L8DhZwh+2CmSvdOwrPXeCThLPDAyi7f+HT+1LtttzAnTVsEbhb4R0oRLeK2wKEXWlpaA4j1kNQ7
uxff2EC0fGSl3mx5b6db1ofVlrn8ZtqHnfo0d5TuUPz0LVHjvMETvcUhSTWf5dT8w/rT7Fg0B4db
azypTCt9cB/hpm9Iy9PPPSOiFGHQTObBxOTlC5w7e6HV2b4DhPIqqa3bT5oGKGesJcCOUlCGVg0H
as0AbsWd+TIBEShGUZ4XDyaGS/hkBSu0j6jq+2XdNty+FGVE2qlheRIk9TkLWUAd6uULbGMi60vn
HJ0UUHFqMi5YIukcI2tyXjSK41DQQ7FHV8TQaYUv8Ezso8cmcVPVJR9QI3EYHsCgMitT0qzAitNU
5aNpl8tzHKtt1aRgH2YKOJjhLHsoUwCEZvxKBjIak4l2eJmmOb0OKn3lRDG83C66CYpiK55pRUlC
7imtjR+1a3jsscLxxTEhdcPE5lS4fORJ0p9kMhKGMjR3MxZ7Q4WSY1XuHRxnWT8mEF2j2DnFJuW2
CLPuYA3nerHQCOChQEJ6MjrDeZr0ZD/ny/AgevlMxvR7LAqPb83MqmejvLdNcruj0Mejq2fGSqrD
bFPpa8Fbo3aF1wSV2RowSBkcVqBoMH6/M2bO9iljROZ+U8Jy0RzvnPStUKnL6n9sdmE78S4YXzB6
dBs5UJehux5LJ8WyMBeXGkzxxZIz7XwSu+KEr2Fva7PNJzmlgVfZOWN/x7+xhUzdfKyHAXXJjqYd
46p2U2mfjGmwL0bn3k34rg7LAuuyKOJpS1IC2nnSrW51qED4wz/mXD7jrIifO8bzRPGKV3s8zwuV
3hZ5GarfPxX6PN6F3qwuqaY/3Vw3dcNUMqnEKVrgwtn8+X/sLP4rytd0XVxXjkGTg9RtIf8atVgG
mXqJY8DD1t3sMA6I3l0Rahs8g68upsVn+FAN3PZ5b63mjsnukn/yEP7aU7A+hJVQLXRLFwiBf63t
8MK461MM/YdCw+4U9vIeDgKhxjFOtpzIvsAgoLhIVGrvVUN8NT1giLLQfU1Vg9/WRoEzLorPq9lU
DHpxP7jRS4e4fGS7KqglVv5tGvWPn7gbUv1v+iFuj5piGNIT+PDpTv2LIZs0Q26k1cQT53X2Lrd0
WoqG8KobC7b3KjcDC/T2dhr040CAFghVkX1ZjINuZt+Scb4LW9N7n3ZKd+NvthRvFcMchj+kbd3U
AifRsARmGvMAVCvZFJBETv/k8f+3cAPPukfDmE3tAf/GzXD+N4DWuU3JzOh2xaEOjKVmarR5dy3/
hNUgss3iiCuj9LE8Dfsldz5Dw+XwYF5SgMy7SlbmDm8/mcpvt2LkxXY/e1iHzjDcvvDJe0gnpYJJ
VaNPI5MVdKl5Nbu8/4XM/v8RsH8WAdPNlWT+P/79X79P/zP6qP5bBOySlOVHW3Xvf5cB+/Vbf2bA
XO8Pek3Y3LDrIxxG1Otf/jMD5jl/QNCg+se1iZfols3fKpnrxv/2L6b3h+FS1e6Y+D49aTkEQdqq
v33L+L/JgPFn/j7xIDyd0hXpuHAlqc6WtyPX37xBjTjzis4sxbkUHDURC5UzNMa5MgfT2M0tbuUz
dVrGB7WGCyXhrsMwYdPQ/Oq81Kksop+E2EbrB4GNSns1Q4BUb6NquvZnNJt59b44xqD9GFKXSXG6
sFVfjIVG60kNCbsE0kp6vakmR0uRe+y8fW7wIUuQnm37lsgSYkTaqrg/YHGqSQdEjV7t8X0P4Xcr
7qfIz20ZIarEQ36faS7yeThqNGgNGHXZDAkSGXc99bLAsUogCRvhxjMgd4b8RmDnriUDSZ0jpi6W
kQkZr7z8KlxX0zAmsnjeNowQK9+zabDZ0OJrIpqTBdM/OIuBG2UXOU+Q/KNCbeJ66tayc3qsfBu+
kH1HNz1js/u+hDwOGLzLvbblr6WzoJUvsmjFLNLcSvR3J26y6FjbkP4g/+a4s+sxy9LjGBcjtMnY
fDKZim1SY6nZelQOK1Z4SQrtqAqzb7Ideyj2ppfHF/S/gq7a3AmhmwoTtSgolnhiZ2TZXviFxleq
ZUXY4kVpLaNgOJ3o8wnGH6ZaMnfWWoDpzN5Dv8TO+GqMbm0884Oe+kHUKn6NvDH/LrDAMGTKavq7
06ZRdNVa4Bj92TK6rzb5/5BR3xheC4+1uJShQQqJps5Ex/e1q1P61oBficr1+bPylJnSfCzt3GAB
CY6GVTVG6YyzTei8MoMJx305qG569HqJaBsz2023Us5CPzUocQUcUgPa9FZvJUgsc+ls9bBMrZXs
Ensm8d3UrVqJmbKnWLxNK/y+fby08ybRhhKXPFrMT8sZjXbDXHzMsOWAZKLSuqKgZ+MkjYMxaEii
RDsX2FNmNtY26zVT4QVlaWNjbMDL3OLKHqRjukHqjuBvGCJp1i5kv0M/repnTDgJpIi9LRklX5Ua
9OfUVDIN8HOO9SXvyKFftCmanDeyg548zDUpvlPIEcVYo5c2E99dIhSvyriBtDNC6OgJz89wLW0J
uY/ZsPZZmcX8PDiG8aQ3bbSjm4/0c2aODwLj4R2fAGB5nWXBOBJQi6YuT37kpsxetKYdg7GUcWBR
C/QNy0AUMEu3MPaTia9aM4SpUpSBVFO3czSeZiglqOgLbhu2mZ1xNjHdXZKI+eOCQ5xRP7N6vOHT
S97gdBkTtzoXTu3cTbHIAi8ci22kOzYRdLM4Yg8dn+06CrdARWa/SPX0EPWGPIowst4Eu+R4E3uJ
RS2b8WEW4/zet3lzNbXBfKz6MXwchwXaga6Xj6ocIp6PNob8NrSPbhX134ZcV0eiKcYzZh88uVnv
xBc3n/hBur6DFnP256Jsk4NRp0AyZz4qyNXZ3mAsQntZuiqJbgkNGNGKegXi+A3L0ruoChNU10oH
acIR8p66nRKp10x3de9FD7bdYPNp0nDHkrDbJ5jsMNBNzaFtZAv6k42FBwR2mzhdczF4KwYDE9U9
aSnrYcCA8C6TeeKuKvU2JKp7cPsU6EqpzXskh+F+AeR9tFOc7GFsd75lJeaDsDoZg/cyi2tGpQwz
71T8LERaPmO7ba+IxLEHnImz06YXhTyaWMo+0W5AX/Tg5LBh5pmeShFn6iE2ckpOB+hb8zxFWwkH
EPwiloBiAKGXVjC/cYGCgDKQbijS5WNOH+aE+FnjdQvpfsPKM9NxM6v5gPCBDRL0HIlSFzRsa2H+
KFZlPukden1gynzvdZnyDqHHskGnfh6qxr42k9VekVWrXcjrc5CJso5hATFWqk6jWDrV2JXjua4T
fTpk+WiB85Sr9iNzzlZMANwu6vldz9mWoeV8b0ZTo1a3Tu6EsVLcGgXXVhoqGHFsbo3Eq31Kc5qr
23TAI2cVv4ZtPl/iHiy9lGy/ocVOLK+0dOdRN3my3KLzU+hrvm3akmSHKYM+Np1LXszuGzDbNID2
bpFQmGDcZHQsQVCeHsOCDhaeA4dDcpmmYE8qUgViRbkqHVFmhh3uha4M5gasUCUXtQcDlWzLxoz3
WkRGupYVXTJ22F2dWVHblc89yikdUXFOAXjHcROLuIM6XA36YbGH8NLr0UDAjlIrTggujlCTZtJo
CYMaj6QfmoKM3tzIH+CGqDhOWziGjkWrCFGeAEJ04qsshXBcLExl3XE6alliMpzugRimdOAZTs8r
Ps9kEoFgHsqiL4nCGRAkhENdCRTwTw6s89esceW9FjqkOuPICUYvzfdFR4lgiDa45ePNQZRN6i7v
OFuA2573tWm4P2MTPyqRpWyvLVrz5LozMrLV67t0pP4cZwfw2GKhc2BxI6ZI9upZ9dJTv9CWmA79
iOcwVzutL4arzpEjWMI02+WOzdgLES9ITSPHBOtQ9iuWfm9pMeJPZSQTNByDoBPOFmbiqr0oZIwt
9tZ+GzPy305eaGyNauHt0NNctmGNv5yjyobcsMRiV0OC3xYwOXdsCMitpYz0bNJtvtPl6dbxUuBR
cAP8gtTlPkUd2U6MlvGvNM2+S1P8teWY+SoVfRCPxXoCGWE7c76DLScsf1I679Iijbb5hMScpQuF
hJTNprt0EOtkSuR3ydz3T5qWUpRULCVBu8o+dgxG95o18bLXC/j/hsNMa3jaAeOYtYOkO+2SkkjW
ktmDtzHnrH2vGlzNqRjMoKwmg+DA1KOIabWKH5kXq2PuujFFPm7bfFJ9teyNcVFXk5hJvs+oJnK2
aQTRY99m+PMuU2JiMRBJlPf7WMf5fZj0aVzuXJ4kmJE1StzLZC4KQ2PYN92WAcl44aSeV76hr6Qy
25zRNopa4rpITU+vGY5RF2cxOUan1mZx18Ni+BYtpBlRE29L+//Xu6Dgo1r5EO2/rnf8Hbtiw9yi
+/e/v9n+uv3nnuLvbuxuiInH/qOZnz4Ag/Crv3cf/7vf/BNU8U/3N9Ap/vH+Btg1e+C/397cfun3
9kZ4LH8dabN/YW8xfrTdv/2L5ll/OI4H/Zuxx+9djfjD1vV1/uFgnBPG+sf/3NUY9h9E7SWIAp3p
xFoW9X9CtpAcg/+6rYEjwPnMosLSYO7y19pM9Ny07usoPklmqq4ZPWKv7jAaIZDlsexOc5bT3paF
we3W7cKO9V0jRHoQc6aOg/7jpvHdLlxYeIDNVsVINJAARbdcyfBsKQ6Bztrl9iF1q6+dCGOAjEir
Ouyx2Cg+7JaBdAK6mZIwTIneCM3CY+AmYOclRXoXcobFgAPtqdfvAT0n5Byi+o6EKW/skeiI16e7
WV+VxH55BomRBWpZzj1RyI2d2d4x1ITFNqoYSXJu6xYLSQvVYNt4OBUwk2b3WbZDbzvVjbd8wshQ
gv1lzZpjv+WXy/AbC2Qbynh4h+u7NRJO4S0zVnupcZrREYSTZCaWT/QYAYHUgrTCCRiYGnaTxlm8
izzjEB+HRg83Y53YvluPe6khvBoi85P2xntmXT1EU6BTCjNF8bueZBWDF45ykxIfBon2VucoiGWG
0Pqc7Vo7JlpjAfJe3B4h1ayjXZ4y9VPD67p49bsQEd2V835tLjJUFlCM+NNOnaeslvLYZREpFxNU
pOE85HH04CoULj2diJqD/Afm5JvYxnU2fgFV2a0Loi3K2THshAM5uqDJlr2iwgc/hpcxpEAqllG4
S2syjZqjY59gZ+ll7T1LQeqmAW9vAM43G4a06Exhxtg67bGWjANybHoqKrpb+uW9ZQBejx+TB2Wa
uvJqo9sdKw0ct2z5rF1e5c/WSDTOZR1doRdt6w4TvRcRQsy8atqRwyYwwKKSs2YDeF/jVIzx57RM
j9RaxYdc5d0mc8wXr2jgO3Vg1gcX4R3eOk/N2WG1ih3C+BiWgl1EyHF4ZP7ra5b2kAw8TEuHVqwH
gHtXBwyuDadpKSzoMd1F2ZAeQpParEjB3QViRUKimpNd1uiPy0KjSpXK+AVcxK6E1+tL/G+bOhfd
hhO8di8kT2bGFtcSw5ept+YtFSAu8Z1pA6CiXPum5NjiMDcRICItrwJ4uzFum/JHkj/Oce7xCATt
XyNCTqxZr0Pl8eildRIpqdXKwMMxTN1Rk7rfGUbzZEcpMTskmrjjc+Y2I8+4Zc1PitVy75o/8lAv
vlJ409YWJPXiRBau3+hDdofdWuJKfImW8ote9rAbkwQaWBIugCyeIsSYPcNxAoMlcFYNbphE1JHG
HKQx9FQrzoyAxTJ+XF69GImpE8S3gJeQ0Z5JOcRYFxOGDUmurhXWZYw9MIDnVgugcw7Nagd7MCZ7
Ly17b5s9qthAL1FXmnzCZSwCQmwH5cjJr9eNrBLUmEA79ceGmgrkvqGnjYdp0tEicHOR5PMlk8Ed
Mm9ijNdifu0wDgeWagpfcw+y0KJngx+/pG56FcL94gzukWFCvdU1564qzIep4I3Mcmo4KwAOAkB5
slQqsHHi+neJGlKC4CReXAvAXJS8Jrio2Z9iMI3oOgj1fttRphdFgO6Mpep8UcJYzXuNfUuR8d6w
HuZhWe6Htv2sDfGn1MxCMprVvFvaujo2obuvuA9lVd8aoki6QCUgBb2T0TLvmKX27NnFe6QDaQWZ
XCQML8Ix2rVd8TPOh1PP1CJExrzioObYtMKDLDBrm2aiMFrNS4y8hdASzqbt182Khaw2A9x5VsnM
ojrlNn7ujJdOSw5Qhpw9+fLzstj3RhKqoEJl3mV9+w2xq9pXnveR1ObnnjKjoywRbBOp7vXZwLE7
LfU2lrh3wJzQ+WKm25JD23ZObIxVtMjM8/xO9N/wyUsfQoSkgyiqYSeS+GJExnkcItQpfbqrErqQ
63Ls9m5WnGQDFBEF+qGR5LvDQwoKO1AdmZ2W2hpArfO13qTd8oZxuwOHRw2Gu7g/RnLOleQUoYf9
XTzWD7UT1Ye0oslhSL6npZuewyHuEVwgrMbzJ6fL3F0zI2FaLlrMDLjAtJb3Jmn4vDQunbS67QWK
TMpGyczaNEk+HjIxQmeqqp2emZex9WZYuFiM0qn2h3KBHwIKgpBP9ijM57qqrB/O+GYn+efOybLn
McF56kFFXVt4mO6J8aPzCjIG6fAE09Sl9WCaN6XhnduF2jU6Hr8mK3Iwu6RleBLVtJ26itcY82Af
6ifdjvxO5QogXORtGVSKjUfeetMNw/fC+hQVUfQs4pIxR8tRpbjOFL8GYpnp5/TEm9E+9mBIdzas
OehrvWJrNS8b75sO+V73ZseP3HEIZsYLAvX3KuOYAzNjyk5Nzt7Rc+i59CzQ7Q6aoKq/QifBB0cS
w6dXI9yLQWU+pDpjF9vTqx0vnxMmS0wPE3IuFmjhtP9aUWW3q0T3pSOqj1JPOgwD/eizjYD1XO0d
9Ec+/HZLEgYzqR7jX5z/g7rz6G5babf0L8JdyAUMmzmIirYseYLldJBzxq/vp4pnmT66p7+7etCD
HhhGIkWJJFD1vns/O247LMjxG3O+5Oy42k/H69Jt6mAnaKgibqAMDTgaa8DEs0aPm8b6BZkWiffD
kXmt9VgaY34MC95WgVUGVn27mROB/bYyoV+3JAfbzHzEABUhrRx3nzPYyOqUO0Wr46szkgeHtCE0
cgSLIAo66WZ21Ho8Pbg4qrtKNDWSo/ZQNzgrUZC4O1Hqr70+vFmxzi2kRQJogejEwOAio7R+IDrG
DOfca21lY7dABVsZGZkHXM/hAx5Frz3jMH0c+RitnfasNy1f47jVfpAFbtmj9snXkwfmcyF6s+6e
JO6sW1Apwt3ZYn/mqjMvb2nFl9c2gf/hS8GcVbRvEgWwK+YmQFLPzUw4AKEbfaE4jBiutwBVcNkM
H0oUmy1z8QCszkmjcrHSS8xrXTbSAS/a3eBWx2ZqvxJMgSZ9FvGpcYxfMa5NGOEFSXZ1sndEuAPV
j76k9fSjw5R26+R4SQG9ENQKNe0R8BPSCCf7PEnn9CLQoghTD+6bsVi22LrDNW3i9I7KSErmZAAj
8E0zrDdeJRZUGq5UYLXwtXWoYQl/b1Mj2PeEq7lNWTDh1yPgmk5y4uuFhEsf85VTLkc9K4K1w916
g8ScKxjgWTvHfOmlMXfBKkRMEiPsrYAaP5WVeXLAVtPu8HcpBv18gdXc+K67L+B3toTetINlHOhO
3tMKNc/6FKC4ceyfjeeXB7ftNoAkvUvvfOLzaW6x5SarGc/Cxi7zEyJKZstjbxy5efPJsDrYIvji
IaAWDM0O1qBHZ5+eIKrMmgGMZv4Cddtuc8P9andEMU5qjp2OxzqcNmExOKsErsauSvGH2mW0mbAm
bi0KfsyAly1wWjTS8tKZCR8LRftgVfbXyeSzEpO3t/g5uWwp9g4v6zAM0v3v8BJtTEp26LPYrAfC
pwk0y7nJ69xBfP8xwRlxnIFmdXw5NpT0ZLRZ+aI3dgGDJl7uRl1evzOQIZVdDXvKUZSax/K5hgTQ
mSkTaoAHCJfb0+RWTNfrbmZwTLKCrhf0CxmwO07Urud6U9dPGgwAGvUi2jnw2jGeL0wM6oQMH/Fo
MMdYBxqtT4u3PE+4cudw4PgQlq9Yw1wMgfGDlS9fKs3GOGpo9tnAH2duaq8tD95IOq5wHeJqklTm
1jMaJv7iDoTE9ymhrJBFCXLGiTpv5ptn2+hc8iKqB5+q7NbwsSq4/ry2+mznoRa7uIjPH9r6Lpzc
mjwgCymmzfxDDBJ31H5ZSMtYQdg8z5RkwcOXL5Qhgq0REVrUjcWZZD/3bkwXChlpA4acJycr3fTM
Z8DY722M3iUS73NZRms9jSyyDB2Lwlq4TkYuo5Phk2RN1tpAINBixRGv9EL2RHqvG/wi3pJjvF/4
mLXtdgm/RrCXTg2Fv4AZDBOHt8azk31rcls1u2HPpfEH6TL2UwYMBSczRc4FAFRHxG5TFe7JdqpD
eIpaEeyjcPhB08+7GNzY1zIFBi158KIlw0/6RPVucoCIxtozOvPuNXLcfB9HP1tt0ncA6ae7hYSU
TDMhzJ8We6qpa7/7Tk5pOHoguyu+iHpcAxEYoTsAjmgw6cNufht4177NibWqp7T4K0RrOFx4z+e1
qxv93q+XB7Jl+E5HCP3NwTR32bRI4NquH7d8lEAL62NJEKgZHhs3PlReH1IIDCjIhd4PE6LBatRM
exW4XBmJ3/gcVm1ycCrK/XxJo6LxNziBNuHiP2OwwTQG35ikG+4DwjuWtjHvCT571nSUNv7k29/y
xNmWSbmNE634aSbStmvw1a7qmhFusebN4ZvMHHgLGON+mgmQD+MH6rfZp86lt9g7/P6VoSEJnsBt
ayaSac1ytk2hM1bm77I2+XZvFrBAlO8MyDbQ7vSZ6BB3fOnjiFtkTPgjbg+UeGgP25zb6lx2D1Ss
3i3szpNu9neDPZi72OwYz6Lxy8pCDqxasgRshOnck7ehHk+rqJ2fzMEa4T9mr7lo7J3L5H6yTXfX
OHO3LcRwnIbK3cW2M+1JCx23rmt+6aw43UbBiJcxQ+TlGz9az8v4nuZ/JRhroyYBizaQnMBkm1Fm
SvRVYrZHgvU++anhnhu7WzaYdRIumBTxGRfcFebIYCxHRWdZxFCAIr5UVfurwqS9LcGEOJl4iYnJ
WSeWlm1Tjxwz6vjFxi+q+lLjBccW9kpfLN76XAd2E/TEnYEcBIzGqulAXhM6Uq67QltPmYCwBRgh
buMvEGLiNTHj0o9mvkSdy9hxEKdZE8BVhGCsQzxsjENzFfLaeNuGX21sfG6n0D4KsiGb8KwHOOC6
iimMvgV9pUWbbOBiUvm9s+/N9Nme7TM0tHo30m3bUoNQ/rwI611RnvW0PYm5JwQzBWsel0a91tKZ
Ox80QtcpPptl/GvBZrfJLVLEesJpsin7zsj3m2kSM9UF3V048tmmCFqvEFQZK2qT9j32NJBlEKZn
4Up/6LoWPV8Hwa9QhEG5qmr9C1SVIarIkcIBvXbq5kHzPsUS5ZIEHs5/A9yea5qnWtfME9cpkSNE
Y3uRTmS1phYVhIIewrrntgM2iqe6KZONL5N91aJ2auNUyoXa5OKNe1TaogvpRr5akjNpUe6a6B6p
DbxKO3IYtfmPbpAGR/XTALGaJ7UATtqeQA/dXoTe6SQpEhewnaRlSPmG1Nq/bbYjmtxCa49CvkBd
5hG34lupF0C45IbaPckUnRRGot4Ap2MIwtR7Xhg4yVes1qwhfiAwQ9v1VLnz61EN3DEf+xD6J38k
YnXN6x8J15m9BjWCBrPHioyQcmAsAiH+1EePtBmoz3SmvZk1vTv0TbHFUYR3Xi7Umk997rpGOblS
Z3QMAMwt1rJ44442ksum607UTDpQSGG/GnQiG7WepJo1Aaf9yZKPQ+3HBJS3yQ58/dAMoaSBDoCm
or8XE/1lDAO/dw7cUfiUGDT2+SBoTTriShYDw0jWfLm47SsYrR8KO1m7wCNOnWv8vci0ASmRF3+a
aAvRIjSeQ8QEVyv5EI3GCkoICq8JsvdtYUiXA4Ps6lT7IMWBnLTI7934aPg12H8trQ6zFHNn0ioh
GKPzga6Qajb4v4occT4Dr/66qaW6sfF7/F62rBAmuUuwGN/Eo+G+EyU3nnQjJJokwg5jlXBP5ELt
h2hFfz2NB21VeouDuJjsk/U8AzXxBVP4OvN7Ps+YNtMlfzeSC4Ef+KImJ2sPVZz0J014CbE6I9Bt
KXa/LTIpgE/p5+7KqXhS+/n5yQnSWaIvIwh7w2rJBejbU1XoEVU84PZYpSqii8XJcoD2JKhO1rmU
z98WhfyhMhAp42rPkUdLPoNRhx1JhzyhstP3c6YzhpbbjTaTsZsJCYgoP5UOnzu6FiRKIKIMYQZ3
YiTwQGeaVBR0ZsG9lLuoe/WhfK2hfXNNN+yvA9IX1PEjdZGF6Kma6qxIrOOYapdgaI9eIyI00sgq
scwWMGpQU4+YAdeDAypQlE9h1OwHfXB2fWK81Jb/BT/jSGt0B9aBLII6eYxnIsNso+4uCHGJ4HPd
n4n2An623mIKJybK8V6hnt1ZpNXsekbrxKqM/i6fUc9P+MX4Hufg4sDLZ/eZZjs7emj6YUS8symY
NABlCfDmeSfNzJNtaWWv0GpAv+GFBYy863rQAGglwAI22UtZEQwY5t1fDOn6Y+8wKtXS1zgl2cxN
uF7q+yGbnY2N9n/tynI5nYHVUgYDqiDRPyQlT+tpHryIsLwQdVisc9Q0WJ4LtPMjLW7k/VNv/eyI
zMk6AvoyFztGYmrvts7nopxdwVcLuHow4ekZa2vl+u43LXttc7Fg5Xe1FRy3bYetctW7KeTaURxb
H8yjlzSA/NE8XATYujQZ8KQNFzxT86kumZ7Z/GarrK37xxaKcKtZn2uyCMqewTKpgF/ICkaoXC50
ruUssxj2hhY4xLmBryfyqnxHoIP7VYhddsqL5kvsZP2J2j21Dc08CsN47y3uqsI1xbYsJvMIjzjp
xuYTlayVa4771CfwGTCknHZmGNYdwGRFsiMZNVnXvjFthYEj1vEY7gFv4+/0jYZN9t0d+vdCTNgy
RfS9W0S8qhbNX80jbwYSeeAZY/GdP/gXM0u2HrAUvyMuQkAKDAfz55APLzFUYY00pjAMHpdAzARl
Uff0wY10QLcyyhISah/vG4FnPLc9ruA99+Ck9ImTcR+K8RDoE/kGA+prqxRoSMgXWjdhE+1RcvxC
SeFg/ShX9BZkdW14WmptORhmul7qnpmdXknkK9GBdlJviHz8zAxhWtH6xNjGGCFuv1Ir+DpOdLmR
i5frkQojrRBuJVFcPs6066hyECNkYaIz5+jz0BQmYVQNhSrqq0QMROfceGyeF5NfPPXGC0NwJKhe
t0OJYDAhHSiE1ht3KolLsVLCaE3M2c2FrxafLsfGfA1tO3ScdxtJ0wFzcpmTpDZZ06tu5PYuHLqv
gdZnG83RM+b2fMzaJKJykTDwKbUdPIf3kDeGeTgc8TCyd0mnU7Zhxoj74NgUNWjWmQarUcsmVB58
ImilWgWOV+4MUAkr9FkXvlwr2crIhGQeeDN2e0ieliXxtzEyGEEn/9l+rIit2Fho42RpC0CVaQHo
876FXqnfSSsS03PnoTIrYFlJQBgDpb7ZhYVcJ19n2yPLtCLJD/ZNE+JxhmpqPBmB/uYm6VcK2+TE
hCUUlepYeQYUKtJ4ihKD8cwv2yD+1SamdhHB8yAHgN5y7907XQziz2w+RTRWmJr81DT+DyL0ZMME
yYO716bVLXfnZdoPx85hnw1A6UYUL8tkvJbxuOwi008J8cs/ueOI3Tcd6MYHab8VqJF3eTDpsD6o
P/tchhlPk6dCoRtUcF49wHTIivlURe7nMe3MR/3QAict+eQFlSQZlW24TjX3GxDEzwWJTqkgKzdF
Sb0LoWzWjg3wLyU9I56LAyIvf2VmIWyb0NvCsKFGNnIF76Nh53XwfS3nngsWIR4xkxuTBPJVRmmS
yeV9lL06g5SiNPWrKc3TmjXsaj/sqM/Gy+soBdJdYFJZW5wjKYv32FUo0Zq7ioCRQ2bEd3bsv6ZV
THiKh5DFiLoV9ZB8P8/xZUhDg0kXYkp0FCKav4dolfaEsqWrbHA/MfD8okeWRhlr2qN6GE9lRABn
10kaWHiJiTPd6v6XHlIGyFV8O5zySrwu1WRx0gG9b7KKQEcxi5fRlgA5fW+bs7VK6Mcw4XMqpsrl
tzIbvtR0DlaGDPUUw7e4HElRaozndiKVqjPxP+C+XudlON4Neg9vJvtFMdAe3HUkHZSDTV2MviXW
J7Rbx0TuUwfUIpZBHbnMz0Ba9UpdM8GFxShFLWrgYQyATrmXR5TF5iI8xK59P0ID0/3mOc/Rz4XO
uqnHUzY0/d6F8HVSi0BnuKLW5qAjezgyYixDgbGppq2HvieuTForvTac58AO9wiQ1p6BWiTWw21M
TZI2nR1saH8iXqTlF8KVOwmbAO0sSC95xo3H96uHaOI27ieGZ6yxYkynKrOPqa7PjPBj/Cf+WHN5
hQeZlYxfuUli7ZsZxKKrR7zVQkmT++slM/fITZnUe0815fvt0tOejNPnMejcnW7l/slyfQbWA8Fq
TnyqzJ5KYQ6LHT1UchQeAyG3JRge/c5IaA0wNVPXq+2sZ/nZIiz6vBh9frbDkYoI06twliil0e18
YuFLkJkuvRnUe8nWRp0L/VQaCX8viIhiSqW2C3grp3I3ICY8FzGFoSm1DPrDxq+qt6vTjHt9ndkM
4GYjJiIpbH+GOqk3nebWJ/DkDRQYNpnqVStX6w7NTF6ceo8EOc3Xd4u4x3FvJ81dPQmQfuDRCBZP
0o0nBBnoQUxSEpM/8Br8KHsqqJ2HBWS4bIXW5UnPY21v2W5OcKGzzWeGgbeFBfvw1JoxpVy1qo7M
br0LTOYLaRqBNehCIjWL+L6IqneV6TLrKGPWaUxcJuy03R/7OrcFELMkfFGZ+bkLIY2TOdBQ5dOt
cmfUGv3o7tgXryP8CcBUE6mhQ8g3AX+i1DMo67NaqPCfZbFT7HdBt/GtnNqMtD5/yP9xEsgGxlhW
m3Zs47M5aPukoE4dJwTjWRImoZG9Sq7OKfYbannWJDDg1R7VZjmsJ82HSCnR8BmTQ321EHHv78xQ
3OdyWtfF3i+gjtGG2/pR0JrvrYhhOEO4guTGdSmH4SJsBdOWibKB1HTQsMOJrbyqfYWy0HARit28
zmrN9/TsYIRMYQv8kSv+rvl2ibW/ULpXJ+VHVgtfOpPVmlX7ztoSfEYdUMM7LK73qRUQQSEFJC5k
MsKtqgNG+0XoxOvp5qEDZDjIOWIuZ4uAc5jPhNRx1RsRSkt1pmzdbSOINqd9TeWjG2niMySvSuID
vKZwzrVkG9MCokCZT9p+cQBgAcuinupXhwh0fIqxshz2/WzDSAGRlVfBc+D7xU79nDHPQ75bjrzk
Ibuyd4E1PnUe8EchEA7nQUnh1+54sYN98Mx+PaqJkOaI7ZCWb+1v27UeO4xbpW1e+aCV11gFNalN
u2jIP/E7YjuY5A2YpjeBpYMRWmwulJacC/pRjR7d7pmBtCgOwYrhPBooClv9d9ecnxOSrnamnIUK
iVrL0rDkqiS3J6Ts+7iJ+VsMZX8WGeHRFWUFJcGZCNjLrqvg75jqttY1hkq99Kh+m90MNIP8PcqM
4vCaqGx467yFg0pS0lSeFSq+pfZ3oNbPpY5LF9iievZZmfrVqlroaXz92bSq/mYHmISpED34e3uQ
nnWyIJ60Pv0ahXgLxggu6jDzMTPlp4tPiAGVBKhUMMmLi9zX2C7xY3QhNuo3tkUPw0L9HRKtfVts
w9skCJIVjyC6KxDjnATBbaeubdflmFrX76Z6icNMRB9xivTp5LS8yb3v0NA+Z7I80uJT3LuylCK3
iN79OUw5dOYlKE8B7UPsl0EL42KgPCBflvqqqM0bOWDsI7JCfGru6pVPs1Yj8jTvkA3eh3aGuoR3
98ohcGC1VtYujZkEDmN/HPKcsFCLr3wOSYwK+ht3MMCgbp7tq7R50rJdVlcvVu9ZBz/t740CmKUI
gxVxtsZmklihzm8uQ6w/MoKgGMmVy8ygHTdDZtJtDfGqupSvayPiO6idAGxSva6GHxV1zRVC/mev
Mt+Szn3H73FfV4a/YUZp70k8h0BFSEOWLMsewji3c707OSQuA258dxChb2pHf9YcbLjo1xkFRmgM
2vxr6JvLuh/MHMBPvC6QP1IpAZ8MTGtfx/bnfj5buLvLjOmk6Yyb2Ozv0UN+LduMi6196UeJvEvL
H5Tj22dIUOZA/CXUnvk5C/RDx3gM5A/0Znh0oiZ6CP8O+vjMvVCmB+oYWCvxZAjEmjB7Zm7u8cOU
MTJGKl7gura3lsnEmEEqAxUcwVVT/uAbuawCjUGZGcM9NPV2Yg5hNmuvRf5At6A4z7VDELtVHOei
7r+X+qMjAvtHFDQk8M2yxVMyRh1QoHoE2oW29uBTuNgmRopufuz+MnzG9XU0PE01uUFtqfmYo/n+
UXQmwhfXxlQ0+n50vb26ivgN3GsCdyEbpFNoglE5IkPgujZ3xoORLdrOjwr/NCELP/4/UXFe4h9N
2ZZ/df/UbSot5k3U+f+R1tPQbSSS/2cr2//KvrXpP3xs10f8rfOEBfRfviAJgRGiJd2MGNKuUk9D
mP9l27qhY1MzpeLT/633JP8MuhOnY35xlMPtt97T4RC6IGmNs4Stm9b/ld7TEv+Ue8rXQ3HXsQ3X
8PhFvY/mVhQNM7Qg3f5Fh/+vZsLyEi1OfD/0WbaBIrN8i9EQpSDFf9YF1HOkntZTk5AtbwhBNDyA
0SlCoB9Gw7Lt+3za+o5TvtA5QwOCBT/wsupFLcIewDsIfIeJyVy9hHXFN9rxHoUwkorkEZ9ZV6oP
p+vJmjefensCHLyE2dpDirKzYqlDYP7dZvDVfi9ENZQXL+oiShOxRiLDSEP3dlitqXPU2jAIDW/r
9UnU7sKEd8ssHW2/Nm4QghpvlILvaTj0v4x0gpvZ9+9zMxVo5Rz3PiMM/ZQyrmfu0sUvtj4sq1ow
eIQlwjALgPElN4P6wmCtIlQ3+HzbpfarxW0fg7stcjr/pPZr6MLuxv5Js0qE9lzep3MhF20aTme1
ySctO/gNmREf9qPuIGeorDJUSvJstbhul1PKMfUAht7HJhv7g1DnO9dHFcV0LByrXyFdhC2NqOcp
lCoim5T3tWKGaUMPx1uRytI5dP/7qsKL2RWQHp+BX0qzkHqOK7Fiam0ZS664dIMTItQQ1soDXV2G
YNk6MqMTDX2ZDL2FiA9FYBhCLvih94bOJ8z96t0PaChO1LiF30/30QQ2YZy52RhG7IMys9uzl/T2
q0HWihir+n0y3eIgaH4xruO0MdafytK2nkXighL7/fA6HIghscJoz0SVsl6hGfHJ8+rH6yYTFvve
DbR6lQcuXWp8ntDIvAc6jAFfECK2KDFrm5rsuAdhkLnjyIXvGueoN+zzbT8QyeAkTMLF5Klqgc/C
f7DJPd3EFDGvzxH51M/KEAw09cXxrpeLQXeGu4UqMUUcPl8fDqhTbvvamDqNFbXlthJIV1vLjvZG
W39RW/1iAzBQqx+3kcNyCEW9OIM/AejQA4G7nVk0uczdxKp3vu2MIacENfWsgeDHZ7UgBpFapMZc
hHzi574yunNTxE8wc5Ofg9Hez3qUf7Pg3wFj8cPPc5uD9ZP5eGYVLXsXfc45SMbqLGJEz07p9+dQ
r7TxM/b7AFQCwktCu/RipdWzcZiGOX68LrIivSsy4/THLnlQ82qHGLbQ394OxIMfP/6kgRb9/Vh5
Yp60yJSLzF4nJmW0uiPCITGIyeAXelYL2+R9JvXc3t72IW698xPNuuT91D0Dmu7vdE+7PihgEMf8
i+HKjO3rzu+X4i6lLCQ34mSJ6UTeVlVy1+xX5EY01t9HRnmY4jq6OEaZ0HUsQybY6NG9N4c5IlqM
7j3XPQbS0X0n9zuhwf4AwT41S4Zp1/P6Jfj7eN7qP6GRQK6Mur1Gu+K5bbL5WWzU+nUxmvRxWuR5
5H4bz2of6unXJg2au1LumsKc+D6Rvt0e1EWNQ53vH08aXJ+gDIeHmoYRbyMhb1Lxs9D5vxDtXTxe
d6EE3aEnGdZqMzNavKWzmd/Ove2nftTucg0Cg8V3+oQ1B/WBjU1rTADARJOT/6Bap2nZ8p0SfE2H
MU8vlGM5AW+ouiv8zyc40kwNIuSP8cDjvwR16h9vsiRFW+ArPP45NtpgGZ73h1W8xFpQdu0CPMEX
/YGuqk5LrzHuTMcHpyQwS+/rvPuMEJsme25XaPBRwOwr+TfvPW1DzdHBfM2bZgxOedRnhuCNPKj2
RaGByI65Of3S2LkYlJVyu0m9I06579mCLQw4FfaH8FtK3OGnDJX4E9KEndpSC/SLmdvnn64bFWa/
aIkfuwgFoNM5oN18v79TByskFoStNDRq5HPpNenQLkRIkXjFQ5Y52slaAMxU5HIjQaofwyhPfhp6
/Ibb2PhMn9TaMSETu9nw7vKIKmM1Al2PAc+QA27F5AIhiaDcXG3dQC8gTEGlitopJTU+7sm2MtOT
ORYdJKfBfqaLbD8T2ilLpiI4znQi2Byy+3wJ79SWOo2AnZpqKT96boX9fD3t2GOnIFHYyh9LBvP7
yU20vd/F4jOg2wckZMP3IEyhBpn+8rjUDd4RH7etl0/l9+B+pOezNXIqKUtWMfzpUvf+P39oTJPh
X3UDeNh8FKAZO4AMPNJmyXn98KERiQmdu23Cn6OgT0yJNEXVZCxPVrhNE5Mqbz34NC+7+tH1Zkyn
QUvcTTLln/Qq7+4E9T4UqsnEnCrjE7DYwZnriXZmLOqvglwzNnCEgvPtgFpT+9R5avPDvttjPxz4
t5Nv+xhhmrQVxBHldUFyqu1cmIFpR8PxAhCZ9vCYE5sDpVmz32bRv/jWaNNrIDIBTNaPPsrBI65C
y7kbcQqcHNLeTiOYczoechuMAK1hIfdeV9Vet3OgBtA7v54uT1T7fXMkXivuszvKegmlAKgCTI2R
2SUWTaLU8t88tEqzUQa/Yg0c/FBXx9x3c3i+0Foys1+2pOAAMRhyNrsc54NanbL6Iakgp6vz1K45
cDEy5gm3uVTk3Bqc7xNt6LvO4ru2lHB32nKwtkGip09oZlF2V0RUtCWjgsYu0ycAENBvKQoReyTq
tdqnzrO1WjvkHjZitakWQAe0E5QEqb79++nsacgv2GuOFn/yjdmMJiLzNEHdlVqfU9Dc+QTGWS1s
q6a3Da2V8gFDh9sBtab2tXEPMu7fDvcN4dyTGWmbD4/rzLClidpa3/B5NneuH/6ys8m4hyHsvIoM
DSEYtE8IsMeXaC63CNe05wqaxl3lgzk1usj47gobM7RnfhFL7uyiAQv3iLfnhZvLD3UCAs9fleO0
L74T10fETPqu0iztC6lze6B+xnc/CFEzm/744KZedcfdByW3PJDtwyLdh8iXKEFZMNrIe7kgboou
Mxmd7caJzOPYmuE9Q+PopQ66x7iM9Ettu9ELAHkf98BASIU8qBaD1jzOjaFf1NbtjBp95It61O/n
UGdQMJIOBJ6jS0J7NZq5ua0xmOIMSQPvdF1NSgMBAEkKgCxuq9MjGWzaXlDf3dZOr71iP0C5r9vO
wYo87VW3sATZHncDddRtpg2aDw03f6E9j3m/d+RZ2Arq/f902frnVQtMrJxO+pSEHQm49nEq/nmr
C6J0ijUY+79SILmPpTkQEpAE7fcqjc5D2sAFTu+NOKeRPYQDQZ/C/Oz1pX3qEu0uUsLR2Jr0TVBl
5U7d3bw0s07Q5MgwGYrSp0dL+hwybunjo/j7n1++9c9kb1voDinBjuFYwtBxP8qp/58vXzNCTZSZ
sH6ElkwIprSyqgCvH3Dh0/dQ234cRY8txP7VhIf/cN3p1V51mYiLE92ceqsosqLHRV9gaMxcadVD
iFAKIIYtoI+bMWEakA/4001cXRpUQbVPLVxCEPYt3AqQ3Rxw5EKgHd0PGHIQ2f3n31ilhP9xm+EN
I8ZcAqIgQHGb8T78xjOaRn9BGfWTcK9L7Rfl64S+rwdW89ZaVX8sRkL8XMuy3xKdOfow1EyhKBF8
qsv8uASV/UZ/Pz7EpQWsQW4Gffkzs9rm0YIH80Qmz8v10TgOdnYXQe+Wz43a8YkQMZveUTF+jScE
ZeBgpAeB6HDEjKxetzvx91rq1BVmsWpuz13Za9tyLoZNWZaQHSKfqA5JKUt6hxdh98fUc4ZmNQ2p
d44zIa6LZJICO7U9JqQmLpWJ2DzXaGTJ+70d0D7sOu/Nxg5CQ6icjn5ZNS9cNX6qE9DIkvOM++l5
ATl1DKCu7trJb98zB/EFwqNvbQsEI524qF8BvyAKdkVbWVt9cOH9/t60ZzdcoRR9yWWSYGLgWlJr
ahFRZV9Bx+p3Hw7EBPj9D5gthQH78PYzy7eAm2H3RZLzARNmWOGs+1Pi/hxaD36EE6OoGNzmMuX6
Q4vR45lGBQsBtzKKTVTxclMdAOizTUx3vp4WtrgFQYtTTsdiS2r9EdcFap8nminBE+Y2/6z3+StJ
HgFhBQBIEI2BNg99A4xkKRJcbiOOfBemsHqEOnEJwy/copyzeoTa7yKy41nVDsBCnnpWtaUeoZ41
NyJzfXuWCOr/OnHqeK/Ow0V7qsOWOnztnGg5pfb6uiq31ZpajF7knEaXGQ9xQaz29JH0xnIOPXGF
u//8JSTC9r9dNin12YZP9rKJi1t8uGyacZGhI3CgSVSkgsZBnT7kTfYM4jg7CXikD2ohfcwPSWwl
a+Re1U7tU+eqtaYT1nY0CBf6cAD/bHccovntw37QKul9Nb582J3Kn26GyV1Xkq1we351Wquhgzcz
S7v+dLXvurBgTrV9h73h9+v9+xHFcjA7mEMfDhQAUS8hM7rb/tsP09AUesSBn9VBtR8IQg5juIEV
8VsHuihd6HX746pSjyKqRzj6cfWPh0VWSYKJOuGPvWqbhBtt41YEb/a4Hy8uCPyLWhM5wYf9dHGS
/iWesIOGjXdXk+G98sa+xNDazXQMysi7U0dcCq93anOmIrcjTgDnQULRHs3x+Lk1jS+L34bP1Nym
e1EKIvFIFXkncIX20pAa5CR4xacqM89qP+WDZDd2QIbyKDbeTfdZRlK8udTljpXRaBt11r88q1HU
yxXtcOUm/MvU1nQpX/85S+H24RsgCTzXMbmHcAH75w0zKUuDyCsz/0mZh3fYpU2Hwsj0LukIkiNo
Ujz3bEmjs47UPs+21JixE8udfxwZkwO2pvq6q5v1WN/YpEQy6Car+3bytIT+9Zy2SvO7OQlItgn6
vT5y3TLTfg/Wprs3ltEjzdtjxEdH2xeF/6R2FV3RYiZJk5VdINcw5aJa3GaXo6LfqH3qvLSTgkkX
oIfaN2bhOWcEgmSUHnOBx/Cs1m4Ltc9FT7bjEg1hVJ4nzDqTJmpW1eLD4/447KBRBZLE9D0O7I/P
/+Fh//ZUdcstcXY3/3aq33XilPE3Oi/6pN2VotDu1Foct69D6tAk/+f+SW7e9kGJbuhh2XIwRuX8
9vgP5412WK2b0XWQDf7jCcqyDkhYlDvbsOg3Hq92/cdO9YwuRcGDT+Uw6h37HJAJdqYol+AXO5N4
1LQ7DVYaVVUW3oSgY5VbsXM97/YI6o1PsGrn/W3X7WHqOSN7HwcvZGDoNAqLfqtr3fjamc67JYv9
KVrJjsrKN3dIhjVlk3oPast/nMJs27he/dWbPaQEc8OcqgfLhR/J2RDk4L77lKZUocPNyJfUIj17
mcyRtIk66Q5FQhJpVgcPED9RCYnqVWvb8KHKuncEBfVrEqbVHcpR8CxyEwONOOZpY66v5+a9uW96
XKOpPDo2RzzmeQzwLSr68dGaMF/OZDzuK0eLX8aSIn4hMvFT998Tb0LRUxMEECD+fya60DuCEyQb
NLXkHb1fnisbC4mbNEQ2yX1AjJbHGUKXeoDaRXuj3xVR3W+uqWPymYLQevKrMrqoM0jd4RekqLcN
A9xTLpjxzUD6CQl/8gI4T86EfgJ+0WE2aooXXCnVQh29XRlvB4hg3Dm48E+3XaN6ktsF9faTbvvU
2cbvpw8OxlHdt8Nl4T6OYrZYqfv6dVve0WfDoYtjBJfbrtvt3/iX0YA67zY4+PB0t8fyJ8j+/mn2
/ybsvHYkR5Jt+0UEqMVrqAytU74QJam15tefRY/qyuq6M3OBBkEXZFZnRpDuZtvWVjr//7NY0Ka1
wL+WbAabK3P6T7UNMovTI/mPaCKV1VXphNTM6aUHSQHDGQxzVNTH4Y8eWom8MqD37R+nnvNa5xIF
Q6Erf/Mk957xFH+hClBeukCgd5VjVQcWuDqMWiAeZYQjk9UoSIAqsz2MvebcTRB8gS/bbym893Vr
YY3eW77zVuvNl9ytzHOcefHFc7x3wvqX/70wmnKgf/+/KhMlx2ZxJCvm35FTxYlstVfl9JsZYnpZ
hr15pexmcmw1z6JFJTFcbCIX81jCMwsRPsp9hc2YGE06Eyy/mpQz17H0VTQVYkXu6O56CHk7cZZr
3QniOIGoqZ+MpwliZjoVB2OoFibiym3nTZJ60nLbgrKRXR3VKOpRAJ78oOeVSxTibvsF9vAOpdYU
yvhzXJpwHnaNAO6dyYFIqrQTZ6Jv1NVw01DS+Nn1OU3MBYNJcYnolMrpXkHQHtH/Fc8swoyVZQfp
agwL6aUeEhntnktlxtSElv6KnNcAeEdLRo7RjxRH9LKGSdd4qaQ0XP/vP5PydxqZfbPDB5Llgcza
VgVV9O/PpCspcp+XhvQ1kJCeNqn0ocVtehEH1+hjEjThmX8mbGR2//IhkFFFDGZ6CYwwvZQ46eLw
gt+SVLiQB1zPhElPsWFLpXnTfMER18Wikxsq08HW8QaS9fL4+TPwC9rB6rP34n6iXwrKZ8hvizpS
x0uTew1/ftfZNa6h7DIYD6vYNdUrgBwE1V3bfelqZZ3Emf7TjrunNDbtL2pnglAxHO82APFetQrm
fzJa5GVblvZCN7PjZzpIHwv+qYjf/0wRlebVQcu2FymiwUmbQ6wU//GioKnleB5wgTVdIO4r2ZiY
TT+lRu8dz/Mh+vMnGFJxDoyum+dFVqOmLZoDfIljEMn1VXTxpRiWhY/ptmgqrZOtCKNQK7MoKLvb
6275I43y7NyB8bv0mn3DeMh8K02QiuBfC75VjflW+M2hbZ3w1mNzeCpxeJ7lU3+b9MFSH+x4k7qU
YoURmDcid9kO0tjKrDvp8HnwZfNXs4Rp70YtMfabT10nFnL/HFRX13ZxA10BMXulb2IjXog+MWWo
E23nV77yFMnsnIHKN6/qt9JqtVe5LoZDUsBcEE08R/pVqQ2QYMpAey15Qc66NvWOv67JvEK/Kp5v
PvmdXxxtDeOHmP+NbxXl23IOFiPJkNdK7R5NcnYzBzb74CA/igH+jhFI+tbq6uEZ8cM6IefyoZF9
WUpalGwy5G9vITIEMT/xFYtvZ66zwOJy6BzTxe+pxjOUQO4v0vR/XYjjRCD/HbviWwdKYYpaObZK
gelfS3GIoCBqmjL7alfsaLTcNk/KdChA2c5roJag8Wl2TV6STER0idcijmW/5/l23u3c2N0XnVbv
bEIhs8bqlSdvaJzXltLasFXHL6GTVIsOfsNez9xhqyG2wp62PKeGyQspNTe441Rn0VXrofPUGpWC
Mcg/fWLAGE2+wHF7cAHunkFsBbMyyZQVHgFsjRIN2QXpgm6Hs4tO4hkdiWh6Xo5fpon0ePc4Fb2m
WanuZAf3r94c/F4chv1GDNTT6GP2dLWDH8+MYnQMPHSsLXXJzW86jrLrKrKJ9Q2pfPVKk+qyEVCt
EVpQtqrM34uDy8T9kAO8IZGRLj77xJk9jf7XPi3qop1r3j9niankyAY8qFqH+oxKJgWJl7okFXI4
12NMJBrTVTfGtFlxp60MUOlJDI9EZeoarDg7AZlcaFNLdFVtGm9JTFBMp7rhWbU6Xvtsy7SsGt4L
XNrWuqdhQZubOFYG/g5KV3F340gn7acVczGNPwzGrfAqjl3qate21K+iHzVMN5UgeBvRVNnhhNQY
GqFNgQBuYWEW7UKjqmbt4Pv3ejq0Cgl4p749evxEm3lxj7ITMMkpSpN85xv1TqW2iT8BB0nnbxP7
XbgdFbO8Vb4nb8tQwYtxGvVH2JC5POQbyQbXNoRecESmUm6rHv5VnUbNVR1lZybbpvu1m8SAuG38
MM3ilZx2+dpVlPrI00VwpgBOe2a4ir2gQXRfRmyUxKmVsmd6HCTy8HNxqk0uyKBOEBwOfqEtVEO3
yUJBPdHrSH7KvbSa2VKyFrmdtCXjaKBzehKJH5nCwQ0CmK2NKueVRQTMxtGJD65vjzcCmkjW2ch7
bmoso1rq8fu1w63Rj9bZ12tnrxjSRrSKPLPO4syWqfWXM/NoxxhfZHa/AvTljjPxzLWpS1zXavAu
nrtGikvsY0C0k7FfjAOulX89nwNDu3YNEBa4qTnvqARrICfrLhYogYVXqsFz7JDoraPEf9cz87sV
yfm3niK91k4QqTrdhQpKKpciGmaN04A42IWZ7EPXhBHXApAQfZJkuMcsVd6CUSOZLQakxlGPedE+
Cb9Rdxgpi7ITZS+adh2PYGKmdlmZaOut/PyYN3U9RkWbr4f8uETM4yN2Frfqq/gUlBjAKT5ewCNY
zps4IJR1kH1dTcpfbi5ehwu8S2GdThO8zM8OudI+i1bjpu2tKMOvMMLkuaIRAsxtwz2Jg1OE1QLn
Ld60v/umGsdT5yKTpuJ1/9lvRda0h2t/8JOkkyoX7MB4lidzNkrKSnSKyRQyUoIWpsfIyuoNQpD4
bdCcNZ5Z5L4IsZ6bJvwqusNAj6AE181KNFs+6LOQh9nJxKr7TknyQvTXtpVtyaJHOK/b8Vs0+SQP
UdCtbJT949nMlI9MolI5y3kQpDiZnvM0QVKmOOUXF1NHZP++h8WcimxB61z+vW230gcqpHsEshiF
cohUU4MF/rvdS2M697oCztzUl4hhL8ybXWSq9U7JrXjTxKq0LEBVnC1HSuZVKQXf63Fu9XX/jRwv
BbbUl5wyDLnIrDa8wzCWf0HefxEzA1V+CTvHfjaUYVjhXR+jnZf/updn6xGh5fxsdaOyw8HRKlbi
VO8jbZKS09vr1AHmjbeRMXXeme03MMsWjs5mC0fBLKg5xTLIjLtg3ZLmeZbdoKbKMjJXLFvL54zy
mZXtV8pSjDpJx3vfNeSFGLXsMtpUJoX2oknNrrzVFcTcoum3crpvWtYpopnyB7Ni3bx6I45Jetr6
PxwHdZaLLnkmu4QucEz5CN3Ug0xkp7cRmv7ScBWX70abbSXb99adMqc6QYkj61jAZF52Tqbe9bRW
ZrWVD1+qWt41pSZ9UG0OmwTjRxON/3nUhiUZshCVvBS9u2aVHFTKOe6ZHLRLo9E9+Io6FrlePOwy
gzfMkOzFQSHf9zgTzUaxkn03HT6nSK7ZLxUjJRRUe8NKScOljLxzJw7Egeud7uOlO6vhNOzqxJae
pBKfVo3t80kcEKQH+IHVXz67xNkolZgPAaZYS0kC+kXXho9EdU4IcaJ7bQXFTvR7U38oSyfoFbd+
8mnokOwsSi9yKXTzsyPh1Qy/c85kKmyOcYuZghjFRe1Xnxh1qK3fd245Isf3c+paZeOomX11KEkA
YflSFV/bkrqn3EzeB68pV5WatBsjL9Rbrnlf1JEVMHLRte/UJfWEYXkUZ9RKWQs22SaF2WxEZpLN
sBixzZDklge5UzQ/B8TFQ2XgMmUB7hYDou9xB0MNbhZLNMoCq73DawyFbnBCX0e+GS+lR3OovO7R
dAlcU9iV7ymFc7fZWA67Ou8K4iNWdIYg2hGPlfmns12emU1PMXZthYtICeD2ByHeprZREKFLJpjd
v5qY1nYrFzDsPvni2lR2zopEu8uAQ95bTe/nSYqiGO8VE8xnre9Q/+P61wzBU2zL+QW5hkY5skk4
OMCInW9ufGod/SUNUnmjTS3RBW86PlGCC+OhCctVapAK59fCcOJHxdJWpl9sWRzs3PSvEEbHp9q0
5BWS5ubdT6hRHM3mrgSttccmFfuFpGjfayuWKHnHJzRQzfEGBePgJHbzrmK4TkmTinhkuhz9DlXa
aXgppPBJJO4JUNhbkawXB2sS5IszMZCJDP/nHD12/UVqFEtFavSbqoerNm7r15jv5y5BbgURx69f
Q63LV50vUYkzjfKnpJi56Ky9GJUBS6ZaYt91QOZnULUoXQf5kMluiBQrc88kKcNDZpLNnVqiSxzS
9H3oTe0ENJMac8nJNxFkEzlKAzBhSbZxi6p6URMMf+qktHaiCSPiSz10xlG0Ulddy3IRXkXLlpae
1Tc3OTEh4VABqlFpv6+GztxPGavJh5xT0RYHzGbdWVFW8fJzohj4q9lYQF3cKv/jfp83+Wvuf7pn
XZARlKnGYR0SG6cG05K1hv3VLCCwAtecdfM80EOckaLXwWzM73XL10rXAtgtRXUqglh6rxyjnI+a
5l3xJDFXbScPuyHOiUNnnbJSBjmiRomob4+j287ISU6XPEU+PCM8lZ6U30V/4Ae/+lMlPhmsk65q
+6XGrPBc9ITd8rwvv9ZGcbTC3nsxqAVc6yl7sGqwh5eS+IOYIJnx9PTX+1MwhMreHJuc74dXfU0x
Y+rRpn0kkqkDLbSzreLH3dXsKVcXl9ph+N1Tk/wGYVHb6I1FsTuf8fcRryoxQSsll1LVMSc1p1vH
XENUnU7/qi4G6Urh94xEHziiENdqIQgXh097aXH2OfDXvL+aYnIR+NHcNiE6f95KnAnp+ef9Pn8G
BEMwnVD+FwGgu5WRDT0V5EP9bperrKWUrMIT68nGm5AUuh19EOTBYsYaiIVqI4qGoliKaUlW7zHJ
6O6uGQfbVJOALsH03/WdVe5g51e7z2Y79eER0bDAmU5F+zHx9yWffdQkdiAYJwTif5js12WwLo0A
UVmWzShQ41OgOsq9qcJvfm6kB31qARA15hFWD+taonZJCnhl+bOsTqy5CCjx6zEwcQ7cP0JOdk/l
X4Als4ggTVRCdqPB6yOC9HnBox0CGKimyfKYg6vqDH8rtRSDUfA2oVjhoYizqQ8CVfFT13KgnIOz
10yLbcl0EM3PQ+YhfMfn57Pnr1lQ14z5COIRmVsDGiirrtGkjRvQEiHnq8HUTE2llnQWl5GzcLo0
vZulnaK7kt4pB8M/RBudeZDFykFSInkhZU76Hhcldg6u+X3orRfNhOGBubax1MtK3YUUQx2aoJAh
Rg+IIvOEajcrQaHtKhAeNFM6mXr769DrOi6C7FqeTCX2zmKglrr6JEP4nmYNUFksmEpltyJotwVh
Mk9rD5tQT45+KDVQAyf+2Qb+j0C2yfVg0rBE3j4efFJT23LskqfR7vIr0kR/PvKC/gowixlcxBrp
XOeO+SZX4G6d1BhOjYmQXOv1pRKUKx+36wV2v/XXAsrspHgOCtui1LUIjuak6lMoyxmyMbvoUtzN
VD1VAY9IJ7+O3GelDrB8k3XWr5FSPuu2e61SM//oLeN5BJ17taI2vcq4AMzZ3sZPoikGMLpZJ9Rk
HEWXZCXkskmL1doru2VUAEr+XYmq1zJxKXaxqnqlOV6/lccIRPG0fg+DPv2mZzt7jLCNxbWNukQl
usSuVGz4p1dPDunju1+H8DGnKdVgPmm10r1TygFhvbAmxLpq7zted4umHet3o03W4ucSEOeDyhr1
mkOYWVap2x17c/x1yBA74T/UUk7xT79j9yHBpBCFPxWHEdD4fyZ/zhk60gUZ7HiYzMYlcOXwCQav
/8JST4ZA4FOgLpp2BYvb539CNEcFLnvoxuNWNI0IZG5byc6OYJr/Ykylx4USlQcxGtTuGwFp68ij
NHhhG3wEfNtgSsePYSXyBF83uooLFc2cuV2dXBocsx7v7QTRGRAjSGrTS1v0NV1IDrE0D59doh+R
HCSefVub3oYNX1hfAUH5T8g1vyigfGtexzFM4Xj8hnB4XDdYL52ygi9KkWmkIgcFhGRUOd8HUq7q
kCHhKLTq2BBJ/ghwkJ/LgGKurjttBCWktphzpjuH4MXT5BlwIaqO3ziC00U82u7CdAeULQVa69wx
wqs4OE28kdEFHR8tzD+PkII2uFpEjwm2ZIxPGoYkcws+8VSIKwGhOYiDq9aYWojTwXlr8cYcK899
yVzL33UVRWV6NDovgTpQIT8BPdWpCUDYmvPxcjZitNTi73mq20dxqRG32PwQLiPwkV+12HhMMqmE
3edaNM7ENZlnxvi1YMsl197S1VmagFiHppwNjrIacgv8E0+nmRZWtsKuMKj2sBmpShNDmZMpMzFf
E3+CZIDL4sWJinlXWZ2Uxm63oZZcRAu/0hrI55/9stoNBms/+tQ4BhvGXM1Xq8c0NKt/3EP0i64+
wLqTUNVzJidLsRkii6Uu24aMsqUmwWs/xo/+RO6BFWdZucHEMnj993zR35ZZdgdB/CRRnrxr2gYV
+XSmJsjL1ZhaHSkiWE6x87iGFMeD6feic3I8249dsRNdtmU7Z/GRLV3gUQRri7yQoKCU3et/Xd6J
AbU2fuSV4rMu+td68nMp2ESdQuy5iWeV+UbQpHsnAt6uXSN0ltbU9IPuRHyUhVAcqgevItUj+jWM
zOZyOfJuk830jv8o8XreJqr2LPlJsNNzqLhSIkvvkSp9lG5rXDRHi44gG9gITP0mtiwztuY5AS3s
n9SsNbcdlsBbPnoEun/XbVQKbrtxNNQ4d1HawXpDOrtQxkVL1H5gZFOuxk6F1znNSCxDXY4heB8F
0hTSDDjmfWncwhiTZsMpiyd+vcaNoLm8K0xtgh1I+k1M+X1Bj7iRrXKIYNGRk3sPmHBUreACR4P6
j5JnIliSeyh1oJwqa9uaI2G7tO4xprMSlzIj+J0G3Aiy/ts0jutdC1qb9UN9AAMXncRBnTZekWG9
uR2gNdGFZ3J8ws85prSCByX6x4gEDSk8acTMdZS8wVmkWaNs4YcdHk0RKwRIcghyUwVMSEixHFUe
qDaYVfKETyyC3Js4IHB8xQCgoKzAcW9jBD6Uxbu1LKcmCB1nr+fShx7VEOW8PF+xuhrOYm4WTGi7
sZEed9OCKe5shfiMB4V009RWvY3f+k42y7k0ZPLM1IN229edsYLQYW708CVFrfJTdqlVcYz6zYNY
ubBS8zt4LB132ITtdRDVJDF0EzZuWF3KVC8vWBo8utK0ZT8+zaj72jqKQTFt6rIhsVPbkePwPQnK
KAe295YJJwjuXnCTSzlbs6ABT6FOsgcx/JhZKOMIAgC2wh9XikmG532PugbKKGG1K/yHS6Lrw9so
s9UnfNSuRJN6gQ8cuJVzFYyPWUpNTM2ukZ0HbBSnA2saPoxji4z2d1/qpf6GDGlBGWOtSzM5HuE9
onTtQ5alHcwTtzf9nWiKw5h5oP0QgGIKl7MUFp1KLPn+SpxGKFLMuTgVV2IKR9h5XYNkXsdwkSE2
UqBf6Fb7HaEQJ2r7Fe4DYoBSq06123RbT+H15HYmQrtW+iA10cLEhecQKZcklmVQmEnjgfQ2SKEH
ZPvttITqBS6ym7XNeNY6uQNmmWrPLRUMCdS1s5HK2jM41z1OOPJZjHVU3IgxeZo5jeVlpDzG/t/r
xJgyKYJ/X4cNJdpqPwJwBzNtDl6CjNrgNhs0190Tr4H8lmkOXIZJ3AMYbKYTEwxNAOFJoH/tUAnN
hiZRz9JYZrsOr5algoL9o2Btlo/a18ab/uQQdcnlBtER0aU6FwOK5s+hQEQfZceXpqx8bRsYNR/Q
wuJVON0bSyrcZ6TgxVcIm6idkq2VOpL2SHoiFr26sQ2LxNhWcfvrrDeztYs58lrLkkkGM035HBVn
n5f5ei5TT+aGR5brs77QzDfPUgcIF1H/1Dux+9YnysxP9eQLr6l6qSoTFYPH851f09nkwTfzfDee
FeHY3t3SR6oVNfLKGaT2LoX43kk+UGEx2soV9YiEI7R0wrzD5MZGW4uuBuW1d+rkCQTL+ghx7Z87
VRbq7WxqThYylKeVuxK+2T5xHG3utTiE5aJZWfzxp0Nrm5A+xOlj4tQJRfhF4ZP0JPo/D8XoXdCe
UWqfly889quf5RRzoLLhO0veFvtMJ77nJnx7w2/yfdUH8k4PQtwopf4YlVZ/aa1kuPRxyZIIoYDo
EgcDxwjVr5qTaBHB7i+PUXGBX7JCaOV6/nmP0uHxHRf99vMeASi7neOXL6Ir4VFyVPIOkdBUCoxc
29q1U7lwPR0+m1ijvAZyHTzhRkNFsRhA5S7XK32qHhZtcajw+0FRXeDHwA3+vusfbYi110LVbQrS
jWStoChbKJYkv+gqMgyzVton16uVF+zsCqQ3vQGQS4k3wxRc91SUSn4aZKs49ZNn33LGJzAwQPDM
NH4O00LdYJgE972T4+fWiPy9mWolgMap6VOlpDrZs2gVElpWpwBgPjpRsStDrdiJs8+DFNikSEQ7
JJeF5cQ0E95tsQvrGqB5jvWeKTV3F974LPHq7jmoQkinvR3NRTM0jXiXqimeNXLSP2c+KAZX16kH
nSZbvWTv2x4sTmwa3TPmoMYBpMS3dGqlhDuOYTi8iLG6iLWTE+RncWHkudp5wH5cjMV6YFwKS1qJ
sSzPLdR8kAamuzgpb7w6/SGGet2PnhWeRl4YDPMwWqdWot/FvHRoZmFJRFT8bDg8C9Ls9sJvKhgN
jZk+u92wiQxSlWjns+fRr1/lzKmOYswOEcWqYR/txSBf82SeOGW4FaOSFWQLnRX1WjSzljhB2gNv
10OFvH9u71I3Dw75vw/DsGjlTtmL7rEpcyLU+vhrWqhQPwXCYdF4gVotxBx4A8wZ63Fcx2p5+dUU
F4pxcXXYhPIKE2FIUzl8htzs5C3LAWJOvLKR9Bixtge+0wPz1AowgZrDn2rq7ApM+GaPSTZWZ7o8
Elzs1PHweRh7Tz6oYGG3KPw2ytQSg6I/Goh/UyHulE8TEgpCGsOpQhU7ZENu87g4C4JlVTbTgkb6
2eao20j5oluFtLzIehOjsunge8ik20e1kjjaTZ08hpIivQaDNfE4fs8Rp5IUJnuLX3ZmDf0psiZK
f+ABPNZDvKUL3u69Y3jEY2iWanEdIzk8i5YObHPU2uHG6oWtRraPvAJUQ1lkC1clQR6MkjY9sfSL
X0TDShgzhmDDwjlLnXQBsSrD/ZDP3BxaZz/zZPJmj7ZSOic/scd9oqv6RdzHznmBp9p5nO6XhUF9
NAYXATY/QnRRfjTiVlf/FF2P/jGGWeLr1Vz8I0QfkEfKeltcT/0WYxjF6XRWTTwjcQeuTt5Itaju
atAqyupUTgfRL4Gg8BVZO4ipetF1xozf1KPvc5q46vdc0Z/YQ7EHsprMmzwYPlx8BiQlk996XG3X
fePUq5DaPtHvueb4ZpdjvTZkPGIdHSApCxV/rxchVjZFoYO8b9vrYCXd1VfWvl3rF9HDCkVdE+eU
cFdz3HgepvDFJNuoNpJntVfc2/Wzwv7/MYogiFKcAGKxuNhPoh8twtqFCfDwpemLTZ8m6gXniYjC
QpMyDh4UShLYz/4X0VkFdnMrwZ6LC9KecEVm1jsxZrLePznS8CrGPMK1B1XF/KqpA/Vqt8aLN5bf
VYBG97DwzBso/0qqnXrO7Z4lx5UO+jSGwbk1t6OsXoupMNPGJ2AlFQ8LRpPRdfa/76MOlbhPGLFe
7QJKhytFPWnTzqiYdkt5qt2UsNMOouXJNbGguu+WUsZmCZc5jGaZLwazab5cGX/PJ37bLcWgq40l
jrL6yUp8REuxG2K+14N7zAFL5V2uX3lJ6VdwBRinDE62gSNvXFNF9U5DHqzFoJjmK72+qDzC8Z9X
Gd0to3TrIq5Rc20yGB3AlU53FLN6pbzarhoeRMuVMhvzIH6wPs346weLpheG+6gMnk2zVU6lgbcL
5h7uC7iUn06pjT987Z5JWkzlNZXHiq2O73XgNahVNMRHvGZWRWmMuyhzCaxJbIIyFJKXwBrqeWfZ
xoubJ2s8YsA/9Mmtmg6lh+spKHIZG9Q4uTk2Cwk1MPaiJWZYRWXNHEevN+Iqp8XdsRycr5ZuGTCF
rYwtc1TgAKdb3YZq4HymRn50bO1e3SRWe0IRAWS5FMfAdbyDIr+LGY8uChExmJquKMgyoYyTd8rU
JfrNkc1JGhZYHGZNe8o0vMzCOCrex0orF4WMyXtVae4rNGhskvN3COjuumvrZmkEUUEMMqZEJMLW
3fckGRh0nl+z6aC7tTzzRz/fiD5NUQj4sg1qbO9KOVx2dQnCou7I2pkYE7NyQA+UKRQHo2u1kzYd
jNRo55M/7Ur0VRgPnoBJaCfLty5sXNTtZ1ehNfoxUC5qxbpgJi4HU4t/lJfM+UZTYPJ9NCNjLw6S
7RDqEqdZW3Ca6R4u7eyO8Mr6Z1LVN7+mk+81WIH+0/S9ZtOTmd3obviN5wbmjB4Zz34c94rrB3yD
s/ZGwa9FOl92v6SmhYelJv00WgczZrn4it2wNkvqxLgNfuQsR8ky96FWKdsAntIkq/YuIBe2oeGh
0zIWWl9Z736c2CslxOZDmZrYVCBoM41XW3OtTdgq3jLDxvKW+SAp4tHV1gauJa8QRp8puDPOap+G
95HsquiuIj/cSX7az0XT01xnkbSJ/j8vwjEznRtjiXqL4HSu+F9N31AXeV1rfBsG7+SlMPdqLX9j
XwkWHVVNqxvGtSjcveguFSqJhxKybxPExVsamf0s7zuTBHMfvJCJeVwNmp0wopU059hOtj3JmHdC
MRA80Amt4nzw3rXBP7sdmjyJx+iJMH4BUod+aDfKgi/GFNz0/PdiXHWhkb/52EWy0BjDhZ/1IGRb
gMHoLfcyrPZby44RGKoazKUpu43hdwTPRQsPKGejO68XXD1Jc5cBPOXRro0nkRyn2mvekeV5qVG9
74a89BZimkYtDFVgZXrSIXlchsF4E7ctsihZgkBCyjT9lGZpN27xXsXwqCwT/2WRWW9H953Mdkfs
s6p4oo7FTNx0zKVggW2TvqmGr0YrYzOmaMMtxJdonZObzJ581fbXmJvV+9EgjxA1tfMk175OWUPd
1sd68prpw25HcFWBLP7oy4JDDe8zm1qG3rYr1sPRRjIHaVfmGRytLnHuQTFIJwPfV9GKNH28T8yT
acgG07jLMujyBCioraFgbZ9hPkteiGo+F5NdPl2Z/5bYzre8NaTvLrxIkhX4HNYsdOyuHL5RdwwP
M+iMF9gxGGbEUIdLuYdFG/TlbZT6AZRWAXJiarbU6Z4dbBcGRakJb2uoNVMKFpa+5rrHXLVRrSGt
4kF+DfqORpcUi0gDciDGJD/vD75eULLIoF9FzIiU75EzRPuIkoIVP5ekVqThDteyvxiLRD/ljaw8
RGBqX/xM5SGBH0BSzWKBixMq4jCl7Vcpm/5XpazytaYbaN56zXwvM0KuVfWFb3G/jH2Kq3m0/lRd
f6CSHSoxLIdSW1QQx9MwClgE9dZWHCjfQJApTpnIqTAXKAYcBv4e/2Pq5/Va3eBh8tkWlz+aZU28
oEjVC3hwSPF51H6xZGQh2EBOYAK7gC2BUNs/BY7kf1E9gPVFqzv3sqD+GSWMfCI8rjw5VIpCYCur
nRRW/gyjt3hbJoZ7ATnVPvkOHkgYabgX0ddRDTHns4xZ1mRWQQUDn8MY/k6aj8VTg+T5bSjNLzaE
pXNJCcMtTbQnnwcEu1W8TKPRRInMc89cNj1BIlQMzd5Vq84+DDkyBiwlFgasXIK0hXutEUmsZV/N
1uhupKvf8R3Cq61+1iIFUL1WYUdHVebrmENIVU0jOhhTU3KkWWFnwTPIHySmrXUV3XXaO5soT/yF
y1rhlXe8iyhfa9di1HaMnxSpOkcxKLpEs866HXaX9XOP49Pa6fDC1LtGeScidmha17ipqeIdLL+6
R71tzTIZl1xEDvxwVQnxJu6dpTo10diV69JNcbKbmhQmSFvJJRMO4Cp41jCZOio+cX3JeE8z/1U2
BuNeVamKr2iSLSt+AXfNnZS0VunP20oy7jbJiaOeh89xVwGNr7t+JZXavjGAzrSTwjMFUIPAN4x2
w6QBhSblbcYYR2YxKuaFNWaELAAvotUNKnSEBMmlXTgXRML5Fp2defaRAvC5rfpvCsawdpsmH66O
+QBre5Y3qi0fm9xQsc1gRg5VTsrCbzVRq3llk493R1QdVmmpmIiBbaoaC4ew8Yhvx94tq/TNChUf
tVjUbA3NTd46vB86XkPPjWW2xy73ySHwi3hrY8NdshJVn+DV44vpER8B+uXNQIqb37PWX8YFH/NA
BUxh6Zp0DFF2bvuc1wzff+OuegoWUkWeX/TYD9eJJkkHp1N+HeS4uBowOTaf/TXKy1jva1ionUoF
Qt+/S2N2atA4/8S7dlGacvwN+Pi0mUfsRA1itGob9olyL3c7c+QHyxDGr3WuujMVcMtXK1dXoWoM
PzXP3Q5EYz4qNSvn8uA5e8MAlStFeKrKFBu/BFoabkHzDBjW0Sx9HBTRrJClm5pqBJ/CT1xjhT6t
fCFxmy0sxbLXwzRqqgSMTL0guDONshiiirfmLyERnHgZVQX+WR5dxJ3yhhqErOruyHSG+6Bhmzpd
o2pqunbzzDw1ff8FQVfz07U3ulxXP0gG/x9n59Ect86l4V/EKuaw7RzV3YqWNywHmTkTTL9+HqJ9
rTueb2YxGxZxAKKD1CRwzhsyTDm18sWGTrNuRjM/ZxrJfSvM8u1InvemApdcjqFVfEvcegdHr/2V
4YTQk2j5GodBvcyjerolegTFWcnaQ16G49lUE7TAfaG/GHOp1oW6+WGLJeu/9he3gJ+ZnaivbYpZ
G+jogv84GOIpVNTtgI7B1fJAAOs49FoN3yMw/u6g5M+ARrVoXzltjd1J25DTGp2YEomZ1Ed5kF2f
TVuPAFW56Jb965o8hVWhVZ6y4/FRPNTzoQFzstLqvluhVFk8kF8Cwia7tcZN/tUTsadjxc4Y2Qur
5cVjJ9EO+8LlWXw/WEXA6ghX36pPwavOHX3lA8zIG/0dwSx/L2SzjmMXFUIAq/MQ1ZrwK078juKL
Fh2piOMtLE/HQJtPp7zZ4onzcO+pOj86dp1fhRt5+q/xoXsZSbDcPIweI7Ijb5Nq5GdqikDK5mbU
Bs0OpWfSlX4XvKlCN1YkTaad7OVJXWG+I/qz7KWojnKXoj5ZY1U9zVMOraa8yikjMWEqMTfllD3V
r5VsBixv7lPKJloJW8usnB2/QfXQtGSrAuhYiJSp0eIzJs/62YnM6ms04GX78yCv+2zKs88YC5Zd
47VnKjwm1PqXtsygRxudexWB415duFypXUynz7g5oHifpWAm5Aj2t+41nVGJLZlYKlT/XKrXfDW6
3WFfMw8ZDqZBUZb7c7LtQ+Ge6/lMc+PfZzLGVul371/j/lMvoAT3Pl+RBmcfNdck0Z1DO8AnRIkI
hqzrmSYa9POpaU6sOuTpfYAcSzFPX4QuLieyKQ+1vF6e/usiyiXOodSsFoV7J4MooNS7qAOom6V1
cJ0wT4azobGsrIHpVLlH8fFPx5g4wQNk8qUc9hn3EjRmuV8AtydV7S5kd2vqZ1DF/fFznBLr0aGJ
xi+DZTn7Fju1jdOow0FPvOHQ4ZyCVNrcxlliPERq4Zvrz36zzOmXQ2XwPv7e1s1ABxcICBTVp0Ws
XnI3n74FhV2vsbttD2EU9U+61n6Rcb8usfwYh0aHqM4yL9WD4JY1mnLNXRTU+GdvV3VjKyw7QqPZ
UXpE/z4YEJ2dqtY+grK8j5aXsLj0Lkn5LBvU/riqt1C6psR1ljF5MFKwxUB4uauoaIt3bjMnT2eW
7AJjSZMkT+Lxy8qVQ9cnUFOD8QV3vPZWqnp1S8vkFRPp8QsKAqgTbips4l/al9p3upfG7wzOdWxk
XyTW+fe5bSA8mQXTBZq2u4ztQt/0Rqmzv0I2CcjSR20I56RH6fCM8XfJA5vdU4QDzDNL3WAnWIGv
ZK/SFOm5mbzvsjOtDI0l0hFcQiqW0VRvNCO4GGMHotGsvLM8ZIIi98Lyx3bbKRim3tuf/fLMqcQO
Kyr9IESiii2W7P6qzMmuenHZHa2OXAXWLoo4yrYzB+XZXzE3laZdXstCDB8tpE/A+7hGdGo7J7gI
t/99sLAnXA7xVG3+6oAwgOpT5aqLzw7ye8ElM/P4zP/L8q+4nNMPi6cR5Yq9bA223p9qn0TyzA2S
bJ8JK429ZRZwtf6h/ci4xSYNKtocvBOJGLM3GPcZup+5sIc+p5MxOeefsTL01+x6GBw1u2p25jAl
CmxmpCssX6DBn8UlTARU7M2oL4p95ybzKW15lqOUujDS6KSHJXcfxzceELQyH0x9ClDUGVdap5QP
9ugjRKxFubaKlTgHdD/3mqwf+s5bNBP/KGCV+XT1GL2NOv9GuYkSvmzmvlWskDKp9uCG4zdDiz/0
GdokOxPrkV+J88IY/0qB8VppSvQGltE72B1yhnJQMFQ1t6tKB93A/PyssQLCXPYoBw+hf64pR99c
26aehiCaDDeZVSNLa0f3N6Wb7OWUr3foQ5m/V4mdXCWkgTVKcyMCgye9fiIdwKD/FSm09zjpkitg
4eaOl/jf57m/TmN9+ZyjHyCLQVc+iBxf0AWJ5vBYq/5oLwHQAw2bDzAb21U+pdwn8lJAV1REfMog
rJ7kWSuD+AayOdfbkJ3bPEj2R43e/h5/HyUvSDIq6gh/Ac39axLZfb8odsLkJA54ULjHxBPNthPe
Mwle5Riag1Wf5WnU5wEMK4IjP0huGpAaQPvh62wqEB35P4hw1sQlTDlGZEfwxHwYvJ+t68erOY2I
E/ZcdJTlx/9clJRdAAJ+lycVI9xgd5cfTG9ALgSCaqXPaNKa/fldlOze/tPdqL3SP/xpDhE61Qup
VKahBtSs0mRY9pWVHActboPtp65Za+ACNL9AbFFlefjTvM+Ans+AeEzWQ+qc+pv2bluWcZOH2tbF
OTZD4PYhd68ubJR95NQZfzth3PImNW9JFcAYUTCL+ox53INXTeJQeJ2nkh2FU2M7oVNh/Iypqv3F
S6b2KGeSce6rqwb8ODQirjS0Ir4qTn1/PRnCwDqnPCse5TWxA+G2a/V9xB4L8n45nIyW+1XnexiK
9VW8yBHsELxwH3NUa4ti1zxg9IOVUsbDIZgvLOUgeeoHFB612G3Wn6sxzA3Vw2fzr8XZZ8fngu3/
HtIkTbsA0CU2Q8fGZwLfEIigvvjAmVEbng92fw1GazgIHvMWwDRiVeG8koE197LlJHV9yQ2tujhe
9XOwKlDVf0JyxKjj+ilQ9N2NFlLESVcqZ1RWZ7O5bnxLJ+iUg/DbR3zPbYxBFP/stZ22MzVcP3QE
nE/4hQdbo2jrKxaZ/SrG6+9lmio2zZguvqZi6HC8U8FHUSBxgWlyCLIhO5XVUcsj76T7AZ1IBf/u
lCN0fYxPph4uVDbGamrF12IuLMZR7Dy4dreWLXlQuAscUqP92Y1BEgNDjfpt6eETCsPYXjV2as7+
qRUu0aGyNcfJfe6Umk1rrh9bC0whJe2rFz3gmJIghsgh4Wl8a5HuzVynvcjWPR54B/aCyokCxDRz
7Zqvvh1ZBzlCTdP05iK+vKB0be1MJ1CDJQQNIAlNHW4/Z1czhED7nML5Z6xoUmU9GWm2ktPICUUl
8A2PNT7R/Kas+TDkSbsvwxCvcvkWPNVgbWBrz2YzjcESh3gDp9Nu+/mehW3k14L06X//dP0wIiCT
AZqf37Ycjg77/dN9hv58ws93EJsuJZE4sHf3l8zZbgBUYfnw+ZoxbmKw3anAfb5qFyn+Girc708o
J6yj/PcnvH9bUegi9Tt/uvvcuhWw3uHTydFyfvkJG2TEPt9kP3/CrL3//e5fS4+JYp0Mvz+dvFp1
rIMSuKCi5i9CXl1k+ddYry0cmgjd3z5lx8VQK/EKGF71BO5o5ruq5bm0hftIqeyp0R3vHfINinO5
D8BS86u3QsNu21ayh0L3MAafsBJoneLCjcl6ynUycuGEi2sVJVQ9U1M/KZrxTXbKQwUYw7C88T6+
7iDNtyRAN7Ie2sehOLll8vNzvKeRP+SZz4LTVVfCUFjrVbNMezYMqyZ2tUd8BfVHdKBO7tAq53hu
jZWD6V/MVys75TDbR7Ke1XaIKiRD/DZEjsJF8nieQx70Fj+/rHPKf8X8pNl4ttNc7q8yxg05fx/z
xnkOeVWL6SiVqzI7yOagjc0D4OZ7S141tMgZVXaFOOef9xtiAx9NmnuVoRjBhx1iEsXy8/2iGf6r
UNPmKEekbRyeHb25v6YMoe1OHnRIQqp9/7wZ4z0JOnH/SgD7l1s1zoDxG18H72z4ef7QKBoE1jGI
LvLMSjOoU31d7mTTsVKU3CsdBEJktvHqr9Feog77Grbj5wRyhDzwCn4+/n6Fz7CdYEbq/XmFz460
Er9fpYCEgn486yG1QyNZDbM1UGZS2yw6NrqlGFDqg2TPch4x68kbjlSdXcrtdfXgeVglDGrY3gzQ
BSvqOfazEmLS2xn58MVq8AHVBmP8HhftuXY7/5c3UavJw4E1YUdVmaUZToeuzvpEDX84pvbROoHy
Jcw8F3Uukb/o8HqwavXMG9QltqaGoT7wdrWtHXbO0VE6d+/lbr0fFP5zMbWVNiysvDT/Bz+u8QRU
qxSLRh41lvyt0WV72TMY3sw4yqklYy2Wjad71DG8xcCDYA2iIudP0PJXzpdR05LvVzRsmzWWJ8sq
n8vZ2i1PGvOxQn9oGzXlPqq1iJypF1xUDzwI+GIFOcYuXSZ61p6nxlYfY7V5kXE3SIxVPNXYawNR
g1NprPLSUd7Bs2obT/dtCslcPvTnQhdI0PZmuOenoa1lmB3isa8G9Tm+WVPoQgOzUwyZPQ+e5YZl
IklIKr7psR8wFWuasoWjPJ9OOqoVrqUdei0oyC/i2O12Jf6Befbi2ZTPxIA5guvY6UupYKtgF+A7
ZLMTUK7iQv0lW5PSuiike2d5JZov1iMq6UuUgnkWzwc334EsaXHIpdEn5Rbl9vYmr83i6cUMIvVB
tvgk6PL6YXySQ9MeEKAgVb8nfaA8Z+w/9/wUSnVhlk1Erp6DMWjRUnVyA9PB6HdsyuBzoXDdABS2
SPvJgdgr/tM9D7TFVOLbVoA3/hMvrTnR0KkJN9LpNcFtBVh1lb51yqgj/8+TXzaNkpwntt0B9oFm
+sYa4FW1cPyGrj69CmslB2m5l14MHNNky9Vj+Ey2xkpgviR1Lcr5ig9KYJ5/1Lg59s7knmXvRP0b
HFLwMoKuullG+1C3afZmam50nFr8ZOVFRTcVGxuMxUZeZJWqAso3YvOAw8oR9X5/EyTQMOUhlr48
XpRlxxSJw3vQAEtIdhQpmCmo66eYtNaYCP0mEqNGezhK1gXf8EZ29qPrX6gz3lsyVIs+wId95Cc0
X+5R0j5qLYajxlBSgEQW9EURQcw2gZlIBHv7GHIBCOZfmtV8R9kB2E8008RNp7xiRW5tbX+aOXMD
IoAKj2xP2M1Tq5veAmnv8lvjQJ/C9D5YaAKzKKBLP2y/whw6K9QX3IIptZi6TiLb9HY9ClF7T5lm
PEkZrVFWLV6alK0Z/5T9D/Jrq/tMVZ5ggNiZ3xITpoINMfxJtGS9WuyZz4ZaULnDSW0XqY5/CR2j
WLlakr1FtvIzcxzrIx1u93kwvbopWK28C6tvAV91ys1D9WHlTxMuTUP6MmFr9YxDafncNThBJU7+
KENxY04LWBsgq+fOSmTVpiCdvpa93BuTU4cxN48nekvUhZ/b4+dc1OPmrFbSnmS/42XZWuCuGijv
uSe657HLVhVyxm/CcjXgF5GxkE2jtJyNHYoKIeu2eWMnhpVTMkCfmAcbmb+h8NE9aX5WP0KtuocH
OwuPeTGjo+dRacFvDvrIsB1VYR17pcVL1lL686xPsVKbsF+a9jScZUwegCIM53Q+TDgHrrB0Ysh8
RY+Q7Qh2lR7Z1lUESz+7ZUz2IgcHeiq3j2qTxkvRT/5DYwfOuS2cYTliiPuNFNwhGPzptZwwcCj8
ptrCyYy+BOaEt0TqflMgNONnPuG102nxNad8A61Xd77l8fimYT4RUNnAqTXvwTX20fXz4LT+uWGh
c4TMWLl4knvJflLsEPc/xqWR83twEKFBbKr5ObGhNi1sUnWLymobfv+yze5iU2V8PZGVj9cGQbPD
1APlkewAzC1/1BPKSpI50NIC0hOi5gSrYPSiH6otogfJDpj72nnk/+M6OYtpDXtXq6OLOkEVUBoK
8b6VeI+h1XuPbgN8xLVvMjKqJH2QyWlXsk/GbJzYB6+dLrKFU2Kya3qUy0JM4PKl7TdXRGuHczxP
Vvi6u5nAfEe6ZT+GeKwgep+xMTFa+1EvJveWOsBc6JORxraUtQ+fHXflBtXGGHd3AwLIWQOV7dZ1
vIzjpH7Vivz3mYxBsxJP41AuwVBEX73+l2EX9RentPF7hOC2lmE/iI6eI0yKvdytsI5ByiDro6/x
pP6Ast/dwkQUD6MxOgs5vskNpCIKp3/AmDG7+br5IeOWV/qsAyob2Rp+Z55bnWSce2uLdmYm9rGV
BV9ik+L8/HaUXkm3KRJsW9nk3Vl/3l3fu8O6mN8FCjPHSji/313HUmrZ65hbI6USV33xUTnahYxs
8WWKC2tlJ4N69luvOlYFYo99HyUvUwdEgTRK8QEbfJm0g3kRhp6thGn4SF0GmIDMZ5+HTCgjPqbJ
ybPFv+NyrKmamFK64UvXmUcttfUv/lChQ5Yn4bnSBPR4FddbPfOdt0FPL37kaj9jo3gEFZe9GQEf
q68L5RgbU39GnQLmqBk272Dl9wFr75+aX37Fmst8UWsl37glyXcjatWHPpiiWTTT/5oowVoORQ4J
RyevbJ4L2N+bzhTBQYXKfkE9aljq2siPeDQ7pLhHH1TbZDp7I/Z2bDASKRb0NmGri4fumH61yuh7
mTX+dzIJDwUCHR+VPq1VbvvhwuvOiJ4U8ULYyN/AGFlA/diYRVZ/eKF6xUxNfDe66GPqQmun2F6/
UXEeefIB7xXlE3IRxVNXV2xAR1/byFg3mfUF4tguL/riPgK5wmDppSZpDBzmxiJ6DPPYu5SRBYp5
PoOJ36xEWkTr1kVOZB2iOMZfwDvWOkVpHq/sG60qebz3tj68pNhto3XiIF5EuVswzz+X3GN8q/dL
5PyhVmjreIjaTep2mMYqqXLx3V4/piNAOdyC629d/Ar+2Pme1sJfIr2tnfmD2WcT2eFlPXeI8Qd+
yMm32O7jdVCzD8AoN7mWao+8WhI73yezhJEhwi9ln3SbyI3VvVJa6qMbYzIsRwyd/WzAwXyJcjPY
oQ/qAt6z6xeRaU9yAJJE2QJRPyBnTVNvdSXS+QqoFwHFBF7XfHHAZO+UNCs3NUYwjkjCV/Tv9X1q
ev3aHVTrqz2KVeTk45tfD7MrM74hMl6r39shSt8Fdm5bAfxoq3mR/TXNMuur4ZJRGFLV2VaiT9/H
9LvsS+A4b9hW4xBsRNPbaDQrGdcsNqpxk+nkvIbwlYTyTr4E+R1nFSnR1rBTZVlbIVZn7CWO8qyc
m58x2WGG9f8Y0mNtC59CmKu/rh1A2h9Qdce7DIk/eahjcMpVVGIU+yeWZ31x4U3EWyoFeBH96Ujn
DtT6XVSnrZ9/xfUWym0YtOe/4n5Q5GcB4r9L7HHZwFpe9n3/lltNfatm5qKLhs/xTwjWe3PDnOYe
ospWk0SCFauwrQ3NUVuVOOrdgsIy1q05IHjSed6mNMzy7LHT28GKHY5qy9+Tsri/D2yvPGZF2O0a
VD7Plo+iTpuUVDAUXPwStJCvYdygCeDXwVOmdSjExixGY119AAZQXGrbUDe21uGBnFs+G+v7d6GO
OzQS2Jnadn6RMXnmp551gBn0IFuGFwdIGWVhdW4oSEVpn1/usbjOsBDM1HQVjqP6BBk8OLQTju2Z
b44Ve71wCQC6v8leK22rlRNhDyqbRuL2p3Isvhd1pj41Zi0eEFs8pYGvvLZ6HFHRtZKdbJqm1i/y
MvbvvVE/bU0v8R+pngbPrS5WcpQ7sX6pTdbxKmxFgF9ozYzWRJ2w9+NTWJvta2TWy2Q0kGN2yBRO
ZifWsina5Cfc+PHqZl1yy9l7Wm0KSNQzjXVpVy26l1yU4VZVUDHZqQX+rs7stFy7ZIHNNDoLFUPE
pLWic8fDX/bJQ9C39VroYb22bW1KAUKLq2nZ6jYAQbLPIz+7yINmVslKrWwM7Ywiv8eidspgKwUh
LqA2cMZ5sIzJMxic9U4VFDg/Y74S+ivUXrQFyMNyWmMCTW1k1uDJPJEdYkhN25T2leuQs+uE4Abl
vXi64f+K0gMPDPcjrvxfuhjU16xWJmBJTXhpi8bdoY8eobVomw+9Bn+3NMrqVYvLiPpG1X2A5bUM
w/tl1PFz/Iwvs8kTarTvhzZzUKjrsluVFFia/vd4N3f+FSO3gf+IWKRW+KuygkZ/8MAzQ8lQp7UJ
sOBcTIYGNjL+wJJoRNVlHI/y7PPgWFq21TD/ll5r3uzxFrIOgfU4n8ZG/dzpVIg/jd5kXFfg6cvY
ffCfcbL3c/BQa9U6VU1/p8BG22K2OoI2sqM3XVMUtANVax83QfQWJtm3yPaaCw/u6M2cq+Bp8xr4
zkBqOHuSl0xVox8oGfZLOShlBwvyC7YHWVieKSOPjamHWWQNjvFix6a2ypKxuaSanu40tcrALxj2
qYrTdBPWg/aIxzbkAOgk7/3kPJJkn4H8LL8oWi18mOyRzzIkNI16Cd2xfTQbniBZpaknDa3aQ+4q
wW6q1OlShvm4GjEyfe17dsnlF+452cm0SkoAcdMvSHCpyQp4a3oKZpqUJ6BCLmRbHoDkxSAcxIRH
Y/JPj5xDDpdj7tfItq6g2Np372NjZrdwlr7Whr44DXl1kaF4DoFAsM5x325lSB56UxcXcgULec1n
XJ7psyb2PcaI+9A/8yMNtr1PqGbk6bKkubhhXpzkeHWKlI1vTQ1ALMPbWiS2jlMVV4e26D1S8CI8
u41hbMC3JVecrNwVG5fxqRitloKxUc3P3BKrIgN3cwHvzExM7YhiCyIG2awWotVtspHBWMvd6n7q
Big0+2TTxqM66kDQNPbTRSCap65PQYKbPsnqTM22qugRRhxKcz9mdbXP58xkjCLjZvLq9FoqMpWt
B8+mWmRLW22qL/gIh+iEklrsECaFzZmzVB63/ryJWgAsXHd9hdSYXzhbxx0X1gz46ColOrABx+9t
bjqh8BfwJZRTnGbd659hwgFd6A4wZorQ+D3Mb2wf0zKGecwm43I2ex4GruXfw1iF2OAEpvSUtG29
VVKX4n4y6k+Rbde3kDu43YZWtfR1SAEdigSH2kv1J8fO9V0RWDD558EuVi9POdSeeahZZsVSA+u2
k0M1tU0PQgGuLZum02J46VX6rncoCSEbpD5lIcqalmclr2XArkdMuv2ljVkM8+fXviUTUhJhq/1U
8o41V4rQNrmKhUuaK14E9ZZtBqar4GnWTZJVN0VpzGUjoJrXcYdGk8hIHVIE+AaJ/FyEgrxF7O6C
unB/UZ978Ye4ei8zq1w6SmU+GqDkNi06qmc7Toy9GDNjh2la9yBnROonR5TLRzW7G8JvdcHqlGfX
nDu+z1hloHfmGc3OK5fjLFJoAovayz3Of9oF/RWjIlYdwozU9mTtQkiKcWEOOX4zY7bO0B9CpVsx
yuwWtWXxUonqpegN/WH0u/yFd1kAbrTIyMydk1Igdeca9UH2OqKJ0e+0up3spepRoe7k2/hzci1p
WGvTkOseGvEAhqYC/26k726knqzZg8R22J4EvvclN+1ZbjQSD17cAMzsNJ/teQshLKm6RWM47ce0
8QOl/KjTdAAggiSWWvbvUDu8k6/Uvw+taMZ1WqTG4q+Ov5p23bDbghwp41NUoB3iYSGYTaZ3ClvS
0Iivs2mNLXb4VTT8ZEWGIPPQ/0L58BVD8fCLl6ETDK+ov8TpYO0aeDlwXdzyklEQXiGzbW9tc/SW
PN742ueDgGBwtDUXHbnBwF5cBgtcUTGWHhMq05bP82uKFpEZmKe+afxnP+jnH4reYsxIM+u8el0L
C8uLeTAuAfZ2MkzkNuZmKDx0nDFDvk/llJ54CBXxIi+d2BU/Ini0dOahdiv6JUufaJOyn4AXGUzJ
qkzZeBaGMhhvIuP206zYNwzhAkjygPNDhOiAtSqTsf9QS+0pp8r4ze/sZqE7tveKn9e4xHM3e1KF
Gq0Rnj56mYNOYDii2RpPxX4AiYPyiaYUy7buDiw1XPDs9GqOmW4Vy01XReLnT9l8GKksUGm4yYjq
ByfPmfYqXecwtL2zrhXWhG839GnV9rMVEKFeXcn+eiQjXHToFTfCP8fk5ZeVObiLPFSfEwf2ld3w
dx8pP21sP6+XUllICgfFMwG2LcrZOh5Yqzo1OCKm+qtj8vHcRL/IlkoKHeT1M56qzVVDc/hQF3m9
CnLHeh+74qeTWdmt9BrlAXloit5Wz+8In4c5G3mjmtx8z0Lx0+I7e+fhIvC+BBYQGyJaoth8xW2+
fyggMa0j1wVJ7DlYZmp9s68D6NY+epMj3jnY7ajTiV/LV23iBokPCP5vbRdsbA+EJXpv0U+PP4xR
K9ou0WJlRwLw+1gjbJ6ZCJBX6KH/5rKgEJnrpfNmjqa/xeok39pVKW6hXZ5Tf9Qx5TLY+tfZD7VF
2YWkc3h14urWK2G8H4bIPiLijSLkfLDSS1B+K6qwDRZBD1+0iLpfvb5RDXU7RJX3JSz8ft0aan10
2UBcAt7iMhYssgwUHDa4bpuXehLBsicXCVuoilGK9sJk0YrEgfapXgxNTN+02WIV8ZR84TtlyX/U
uClU9y1Ea/e760Yoq/QQznigxFu7RhnFV63+zbOBa9Vm2P0IrHFbBxWFO2E8d7npwdJTboGd71oT
sYXRQXRkTPRl22Iy3Wehu03QJD8WQzPsbFc5+FORr7XRO05p0y1Ukh4kYsSw6SLD3hS++BI6eYvD
uxstmnyMvqPLdHWtyvko+fEg5YwHLDLoG09p2wPSrwcPfvMDA2YzcxgKD/kILj0BBjIEYXyTBwTK
tKOSoEo/hxJFQVYsc601tR3t3Dujdlb78svgltfKzsnGF/Uz9PH0grCz+lIo2isqhc6DHpfNebTq
ax8D5SmzOD5G3kesivykIjrhxcO4DxwUUID3F+ZJefAFTMXQzt57UBlbsOlIM81NZbQvc2br0da7
/kHYLcR1BVCbqcTRqlZFeNQ9cdZa4aJZPyMOZ2Bi6HHGEuFnUoZgpEbkC2RcHiBjgaeXQ2TbC5uv
LPrzVeePLwPeQpcqjV9arWgeSLTyS5p6Knx9072qbh4vIFlk2zrqfrpUQm7YBBvnYXCgNpphtGS1
UZw4u8lOROP7Wzc4wJWn5DtpfUb0mjXuvSgpF/d2pDvDYmz0FFBd3q3Lwa1eKyMWa0why61s2obN
48fT0JcNJvhvXjku+xYaKFk2Iz/eTx12rUffhOm3nEEVxyQwHykFK8uwx4Qw9A55M16rMbYubgaq
tW/Xpmf8ZF9XLdS4/d6bVned2oyyU4HMZx29TzW/w1jRl6OIm1+9+dS7Dio/SeidKspMC1SoutWQ
QJ4RMVbkkSL8HUZxJJz4OV8zlDyv+XxGGfqa6WkFiZOQ7OwKiFJ9z71SNlXdzB4Urf6egOop8P16
rhO14xmELJRsOlEwnUeXZBnPuWcwn/1jJoolNAj7uSzUbBEBE6BwPvzbW22am2li8NQN7W//yVpN
jpAdHo+HvTHy6n8c3ByUssco/VX5pXsYKrQfXYG/DaybbBeZMKzgZ8JMrtEmY8s9bozSqC6TWzuQ
LVVBDie4em1V7AqW6sfcpS4X8vPf8QyhOFcgpYDg4XRBlLlY+1GkPoopcXAZ6tXnMr3VNQvQ2a73
1nVxvOtMHOHjwGsvYzQXX7y0ftf9/KxW/NKTdMBtHTgTWS5jaTtYrhvCMnfCn9QdWGmczAs9RR3c
qfaazWyAu+dHRl9RmWZdCiF5rau1/eGW2ZM2YhPUFKqKbY2y7q24/MUu7yHkXvgedLzDPkwKJJoi
savH9sHlp7RNdLffDpY7XlXHDVZoQOtvKgVK3c7iX7l9ppIFdJwf89UeWufdCdE5rTqteaTAJDZV
2hZgXWqw0aSxWHM116IxxTJvnOR7VQzLsKjTDzWsMUHIo/TFBhq46ZA+OU6TgUqLBZY39HqNmv54
1lvTfXY9T+OWvSHLVX2LQgt6p6tWB9/sHfCE/YcWJNwoXQcovtXYAOFFfESKOF6TuRkfMs8uF51l
fY+1MniGijjuNIRTt4ieei/s0ZGKzIMfyFgAIMyz8XHMzB7aT61u6rwTb+iiHuSIyG4nWGvk5/S+
KbZiaHaqE6R7NCHsvUb94cTfMqH019oXpCe8VYSQ/1oMJN1HPRpPOWnfxRB5/rNlmqSD6uEwY096
A4XgagAtOLTpOQKoB6Ombte1hU11wHe5svG/3PNwUV5FPIULt3Mpf8+9jXBxnLHMZ1WdtUj9gkVR
y4O0BlJhmF2/F4Ls9eRq+buXOh89SNNr5cXmtTDCn5i15xCgvUUJjnoJjw+FBU+195hIjduhS/LH
QJ8z14VoftiIZ2WR0D7Y5XxUauS8VEg/rTUteXfHulxR9/Su2XwAs4ySKrWjnW8ruoK+R6OtphrM
UujX3lUO9DwbaH5MEfszViqDTfaXG8s8ixyWkle6uve575OlNuY64jJ0PclmJQjXblHmZyVoMCCY
UoSfOiM9gbr46gCYPEeGtS7C5gkJ6mipT/pparyjmZHHdTxXO5eYui+nMdRWVtsOOy9t9D0+JOOl
nA/RLh9JuYAyiHZl4EUr0xb6mz2ip18Pwy/IcFPYs2NH1uqlJt++aFqv+C/WzmtJblxZ10/ECHpz
W952tZObG4Y0S0PvPZ9+f0BJYk+f0V5rxT66QACZCZCqriKBNP+/HQBI4nGZBvOJCMI6NBULoqjS
OKgTSWxpZWv4agLn4CdKvuYrz+9VSz+Hng4MjAsJjKGW02WmWHWdGYSjY9sYN4OV4KFXJ4eSuq7r
V0nbvQAWlB2kbGmoCvtp0rj6sB2cwVixG7mahAo+uc2AG8Yxo48CjXLTZ5bxmHihtwspzvYza09E
ar5QYJQfAgvGm0GvQPyJ2utQG9kLiArsq2HZI/fKHI9SpmWkvoAuSzqo4j5yFHC+azpuqFnQkbnP
gcEuGbaJr6qiTKfQLOYT+dh8Oj4RjIii/ktH7hEbweSz0hB2GCjC3fYAMB+yanSfVOg9VUfvOfTA
NE/dK77SiDNOGHXrNMiiCznD+TGacVi4pHlsKmfWN0bo+YC7DM8B3nDPsgnhz7FiX1syFH3q1Z6U
Iiie2EuLamdoI2abXVNA9u4HGyIA6MhDNnkAcX2A5QsnemK+8v2xydFZg/CeP7qd4BXuPjgUIz/i
+czuTUVcelOBELadhJVUxFXjP7Tln3IA0am6JWCabBynnh9BmPJWhtaORFmM+fEuUy17r6euSf4r
JlLBacG8WaRICkk5xMlatSBwb5WuvoyeU126Lv3RS4FaAKEbGEZAr0lSljb3Lk8ivlep2u9S3oTX
2oLdV1Gtcp9pnk9VJQ1fA+/YtQ7++3y+WrXNCyCLn9pKSfj581hkB+vACAtCN8QmlJDUlvMkZa1b
4GhsgC2NXZ1jUuMTpMOrS9bfflbzfFNU00MHHNCjCrLB2vDD4Cnkrve45lKihQOo+cH86JJMdOFH
1wzaBlxBk9e0b569Us/2bWx+6cM+uYb9v3CC1w9pN5U7z/VBi4lgIGp8QDdlD0xlYHJkd2la52Gs
xgnXKfQjo63aEE044FUr6RcfjJM/LOgtVpaptB953mvrNvaDl8qtYWqLa/9mq3wpogTQnig52x3c
vHpn8WoRQ9kMgHpQBekVY7GSKn3Eb50PG2VI9UejeY4kOJNqp5TW8AHfsZtU3HFHqsIIX8wUlXDq
1YWrDwI3CbAkmyrU2BaEdrfTAtW4AzjVbQcZ6aiDLyQgnKTdAK8VeNH2JSnAESjjIN10jmae2oh6
fY9krlcttJtnjtMrdcyKV5Aft6RJKk9io+53jfbJSL3qUmeRfx9aZZat42mIdwC4wLGS96OyhbxU
2aek6T43ZvEnpRPkiOXDcOK3Fq0GIlVPVpGQL+el897yfBKuauVjCLfV8zBla7Orm9dgmurXInMf
S8CEH8pAqV89Y7DW/TR1PGEZuq7m7wlRxBu/9R+sohyufTn5Dzlk6+Bzxp+CLK6PkRqWFG4EySc7
wTeJHzI6SG1CHTU58oTKpNZXIK7KE+VFdU31mffHQYpHp88vaViQ2cRBkwTJOQS8gQimZTTphnoI
+4OVJgB462CHU1Flf8gafN8kmqkbVwytSdX2ZcHrXUkc60NGlRIpoVq6lXN1rw/2IHx32/vcjsxh
3vYGCL8Ys8NrdsXsB+CksVTSjxGg7dR/yaEOSeUWZH51J43zgZx0E9jRu1YNkhzXTVju73PH0d8A
+KPupbFBMcWmDl3/rk3tpts4lNkfpLEaDSQ99SIMK687h8rabNtkT97owXK8/tYHk7PLorm8uMm5
wEP3CttXr6nDq6ikec3q8SPxOe9agCxwAOEBdH1jHG5dmx4paffOjqGAxiJlrfa1mqnMuot6Y0ge
TDIVfLXUI6BLc/NMdOTkDrBNS/u8jtIN5+cI+nLYTZx8YIsXESdW4xTaOmIXmTb+mZdW/7UsQx2a
cMO6UZceHyJwo1rCYY+dlXzoVKjCbC/XT/jU+3XsjcGnGtfxzgDnYCe1WgPtB2h/sIsIbWGS0tcU
/WMQucbH7mtTZcFBDwtAywfcdnFm15tGqeo92cy8t9xgnk4eNBXWNracn91UdE0tq/T1G4M3XTPT
yl0iqr0C69mfhuCjzX+PouVpowAD9NHg2/bkpxARiZFiDeYtDqZnOYrnvHioyM6TI3KsrIsBQ88q
krjnNSBP7jiCdy5WhaDT2Al0rU1sK8Zt8tUfjakcHYWSw0XMhr88pT7JlMJokacmmIvhFNnrd4oi
iNVV5WfTfjGWJvgjOOvYYM3/upzfc2C0ak37ADHBjvru6Ys72/5mbr3hMmm5elV13F2dTuJgzBk5
nACbiASPkGwqQSske6lhCRwMiGFnB0YhKdN+9dJCBJl76GnfKaSx1ILaC+mHWFlOg/M3AEcBIIvt
TBL1fdUG3zJpTwSluhWZzJtkmvNT0UQ/GmoD8xOe7/wke4tisVsU7+z+A5NledLNALyX6y/z5HCx
Wa70H5i8W2qZ+9u7/O3VljtYTN4t3wTKz9v/7ZWWZRaTd8ssJv/d5/HbZf73K8lp8vPQ+gl+xzB6
lqLlNpbhby/xW5NF8e4j/++XWv4b75b6pzt9Z/JPV3sn+/94p79d6n+/UzcIa3aHRgFp78TWLhI/
Q9n8L+M3qqQJmZUTI7zPuo87Myneju8T3kz7xytIoVzqvsq/s1+uuty1OsBCs100b1f6d+v9u+tz
mOHoPZgxu/PlivdV338Ob6X/1+ver/j2fyKv3k7zo1UN/W753y539U62DN/f6G+nSMWbW1+WkJpU
/MnfyaTiP5D9Byb//VKuVwOdWxtfJ8WKzp3SC4REks3O6a9GapJpqk668SjFUiJ7jZyw2Np+HZ+l
uiaAdPRSaNmMIXgujM5cB41FbVVrKU9FlAKg1o6vnIIBshWjtKSSsCe/RejlnDky7RPR97+kXsp9
cKJ2cw0ilpTJphlBy7BNksBawPYvwEXfAPVIb5WrpMfB9SB8Hqjzde3k3oBQmV7LHARSYWUkCUxy
Uhs5CulsgXq5y6RaT8zvPQlUeM46oGXkUmU4Uudc6ur2buiDKrlprMgFJ9mivqSYodjhZE8eJmSq
uzCBy9UF78aifn6obiZOA+L2MdU9YjhFTnWrtLS6aVpn7AOzInVdzu6NZjr4FZkNb2Y7o0dict59
AVyQFeXExi6hJbLap2UtuXQ4GA1OzeB8Xy/Kqu4S5ymwvD8vKc3ycRivOhuLu5k5c0Rz9IOn1iNF
zPAFBYLd/k5WDzwyJepviOs7lfqreRr2Fn+3M0m5wSVsBJe9bzFJCuX0RV2RJ+IpnnnKho6sCres
KDrNQfoonGNZOeF94GmRRzaMkJek4wJwhfPqPkMKl2mKMydrgh7t9s2cu2Uz1dshzfLz+4mzNoXH
Llae3q0lh1ZhX/F0W0etseCqTyFam9UheIi6LHiQPZK9Anhb62DvkzJLXBvtopB2gzcn15nKUmG6
zLwvZPTPrpuk+E0j8ySbGdfZCWZk8yR7EKZNx0zJVlKZ/TKTQ980g5yCE2YUFEdDNqusek8lvQy2
sRDgsa7SH3pF0R6ktIdMbktOrbGWirtWmMveMKu4vPXgIm0XCyJO9k4pgfQgX+OH7aJNtPAFkiEd
h+3flMZcmAdTd78ucpt8Qh08rbwgyuOre6lZLubBYUhW3QCEibjrX/d1H+aU6lFq6G7lTVhOoPOJ
1BkIW65/ko1VFDDW39tFOiQ20oKaELyFwjYjswXi6wnmuzkdlDcLmFWJwyAdUuW+4H3SmwXrEaxX
BYSGjQ4y+tkUTRyX3VkOZW9p3smo0wM2loPYelH8Vwss0+7X0EdvVwBtl3PwqcdLxhERBmQ9ewzV
MH+MrZzTVQyhhFTgb0vgoIaktgAjHVxa90QpwJyv5Jjc0x9CxwpfIVpQd1JO9ph3WmYstrUktpTL
yLmLzbthGYxUY3jtcVaTL0qXE8koLZDczDh5iUhQO7oOTgOVb9inqjcO0oICLo8ztxc+OiKNPS+o
rivttCalygHCX6ST9CKdpJtI6inn0ib0KLpS2AqN7C02ckoz7pwR+qbFVIr/aRjJFJVlpVSdH/y+
nZ5mz3o022x4rThwn0pTr7dTneZfA9MipESCFa6zCZA3EYJSE/9zZZG4mlTAr8Vt66+UdjrKZGOZ
hSybtnH9tWV52XaRybTlnKq6bUb+1loq7unJvufHe8Plq/8m6Tlo++QI8uK3u2FHFXcTgZgLwZV/
8irPO3FyNfOV7MoGLHaLFIIGTvu7tKZMe6x0a2csloCd+tBwChviRtDEikZOd6s2IsESt0BpNyOI
oTmA6uoctNDmRM1DXYL7LHuyKaeMatvcJKvDb34okl+9NCDJASRncy+NVcOADjoJwURtneY25unH
2PccwIdTUk6VdII35KcsJpR1k4pQ9H4nz8b8Y/prjaR/xW1ZXlqvTK5g/yfXrnY2jYfrE1CvHyKp
nKthJp+k0cojILQXdXanYSVtmoEMauKeMMPnXkJ9oFgr69sm2stu2lnf3Ugv9m9k8lLxXyW44BfZ
V3CZjqORAXRneqdMNKOtgUi5jGUPnmB4Sezm8F6u9N7pn2SjFfonBdInON2FzX1VKZVjOUc2/UTp
yVpqqmpSD0SVe8vWHk0zLD+2+JtDlUR2Ow3ND3g9WrsrPwZBrsKgPpDXrxYfNSjkb9Zgv8gZcemm
17pk01iaeGvtjgeNScn1OcxD/yx72VD+MQWuvZOjYar8c9CQkszL/adJ/Ku3yAbSTCEY8WGfENpF
cZ8s15ErvrtcS7XOJm8zgYn/t3mL8Y+5kQoLhRPt1DAq9tVsBk+KWoNCX3npZ7x3X6zR1P6CXNuz
TEK/bhC/pE7SfvH6hJBO3IfPYezyzLRi5Wy3dnp+t04H6Nc5HGrwbvgSXzS1cY6DUuJ/AnZg1UKe
c4mgl5iuHaiAuz4m9ZJcBLv+FCeKt01B61o5OMoJmGbJFtyx7tKJhmDd22aRSRNN1bZJ7SrHRS4n
LENpJmV5adiHOfHgavvbklY5v73CMt+ICUe0WfboWxaFUGkGExao5Hs5TNUye/Cy9IEE26Rcdzls
FkEI21ZotOB8jTBwaUY0rgDVGgic/60p4OuF79UC23slVfGggWMtu2WQwQJb4VZ7I/Srwt4aQ0yW
m9d0u0hLNFFyEL7IpjMBkIDr/kmOggoAnMViEGYDFpEz/7Rg10T+owa9t1blzYawY3CtJUhS1aZs
2/1i3Eoh0JnhdZKASKkwksLf2yxzFptGwC5JRRwbwUElVw8EodL4AFZI4mvlh76Bie7n4KemUipl
l1MdRTGMeO4ZQbGNgXJYy8fg8lQsJpBxQ6FYZPfnqFCYk48jXTxWZbMstSiWactSi3EBYRP+2izn
ud7OL9T6jyuXiPtpTuCL0TMnINZKSVHq+F21bsAqCTv9eRRKgDHcdaeRmS1tR8W2zlEj+G4Lo68I
q0Rnt9ajm9RGJX+RPAPGXA4dIvMPZjAKIiH1pZ62PfUxDZl0pCwIunO3MDZ+Z4fHHKKLS+aAwsWZ
qEw2sguw+NSs3ILMTspQ61075WOzqgz1h+ldv0yVvSESGAwTZxU5xMtONdNIEl6iFM8u1cYPfmto
rxNBz7WROOaRrCntNawdF7T7wIdxugQqTDWHtS2irxaUr0fLqP6sZtXluCpk5DQGJIF19XEWcVjZ
mIFmHqO2/VOOOhGzlbYRpTv/aCvWXKbLnlxXK5T6CEpXeh6ToaJ+nf2UxudwM2sSZqSs16jWbD3f
289VoTyU1Olup7aHbW4MyvXYZNpplk3akOBUCDrBlRS8UQl9AdbHKcj6Hz1p8sbaSKLPeaHWB7J3
6pOuAiz5i21QUg7KYREVZ8Ii4VmKWslK2GSEzmw1FxD8P/kJpXFtUzmnjDqpx1AWvpkxauXZsp3g
fF9AapZV5hy4682v25j6hkD5HKRrKyq/E0otX4hAVS+Kkv5BrL+/mGKkqdZ4IGUSKithUVZ69VJE
3Qbo8/lR2mvVDBHxSImUVCqW3TzpLa57MV1O8v1UI+EIru/7Bdw0u2a5RW2/UZbrAVfJyk684iyN
ySKYj/pEpZC8PgwR6nFyCUsCXO30xqeuqY2ro5AeK4dOAKjy3FKVI4eV5zQr1Uycax4o6qcfc/pe
M65KBs64X3nGp2UOm9j4Uddh+wvBtIyc9FtGDs6tEA0hTO0W6pm1HQV76SKTisws4ElIYPmRQ9lI
k9CMXkayE0+LSPaoGR1tnDPLOsQO3ZOfA/n763J3S51ac3/0yHUVtyCb0TFBUM/D/eAr7dni7FmC
NqC3Z32sD/YQTAdXa1vgaRGlum1QtSLHsiul9zlyut0QRCQVt2q24Uz+c9cW/zChUKn5TCLloHUc
IWST9oFP1pUYN6qi34WUu/xQL4bvZLOY0dmd92OyVJtGqu818vLfL22lnpvB7fm3ZUtKXw7GBH4j
uCDpJoFx5rPWeQNvWhOSTjsoPmvuB0CRnY8AndXXJoYy0BnT/HPuT+XWDSgv54gN0HOtrpxC1Tae
yMyHCjo/WyJzU/akbCYRnbRioZFN8asnh8CkofasFFieQbx4i+Gosme+gEvdPWph1j/qmuVvhgHG
m0Vmq1VwbUp/L0UDRZegzApIV2Nyx6MUyiYGGGJvk9AhcK67x6WxX+LWLx7JznQ4KloUcRZN7ZFw
zwWr2FavmUU2GyWmmxh4zUNJtPpj1/AJNbEF5bBgYqb+l+pqv2vPphgOLRmsVAj7F6m13fDrMHnT
g5xKBuwtq/XqUepcs9x3pp0+S12ktCsycNJXzdO8DwP0wyC8eLbyGoGU90jCZnMufDJSxSgD2uDe
67wUEgKtb45SMVpB/ejVbncASYv9iDBeFF2oHFXN7CC8wEzakscW7LqAxJTFVq4OiVyVhOF99l0X
1qRjKIa2VYLA33lDCA5BGhQ32agW1FBzC4GuHEJo/EPRlA3QNKoa7BbjXGihnBg2YVICPfdrlWTU
ilsQ6t526EoIgn4p5AxrwGsXKw5gTKays0HaPnId+5hrsMYIcEpVEOhBywVXsIS1XMaLGuJCAC/l
eGrb6tCYFC+HybwviP+D8hT0j76h830TPSO5xnAA3ogp/5DEfjEIrw9/IGkgFH3Z1lQwkEyKt3jr
Kyl1+rEHTiAAtMfBa53HSTRU5cICXOMdS7XIeQwzy3m0NN/Zt2PirBaZqSnahQqnsxTJqdIWGJtV
m+shOYqsJpVaEET3yyyy5TJeT8VxDzbN2Qud/khhNsXpaTl/stlybzKzwx8phi5oVJTtm09jrzQv
iensA1WfyTXpg3NKhuk6kkPTSbZpFzQHqY2q8Wvsi1A92TkfKr690gpsFYDvORBCWsHSVaPlO2A5
or0cznFFFqUWelc51GoyPpX8U26E3QNvqvQ+CX4WkIdBathKq9KwlFVdk88vh7kDYKcO4bZZ8bW1
ywKmBeCAjk3p5HseusYLwQae5AAJ/Cuygd8GEP8bGIHj2oHq+/bO1gQnAC4WbPMUlne2jxuKd71N
q87GuReN7Mkmgorq7FShX4GBjkYh3WrVG0kL4CbDpG6eDa+NPw1J68WvZd61n0q1+6510c51quqp
HFT9lbJ00iPrhp1iFBqvI9kem8Aa/L3URibnfVhLDBIwMJ5g/j4nPmlSiTCu8SE+UgJ+kko5P67+
TF1OQ1ISlvGXoFZAuBbWSgmw/wywvGpZ6iblp/YsG4qvVCt8Hqy+fKaYc8aXpAJ2OftJunZTjqu5
aQKM+su+7Yu9EVrWg+7o3/0MQrJx0NLbUPCkZDsJOj7ZiLdONFIx5rl9DMbsQ2tXP0ViQp675bW2
4/XdvrODUxzO105ClArwedlbmvYfZFNm/Tu7ZVoc8/0vlHbcmGmQkCvtg7gzmVQMi5pTvQl1EINo
ZK8viZOs5PidmlzQ6BBG/kXK7yvIKe/sFtkbmxKsjh2/h++aWulsMrjwmystU2Tv/d3kJr6hkW3d
6reGcsVlbWlnhIq1rXiqgNQNR8B6cEGV5lublDtLYEvLMdAmEcnDJDQusmE04DB6MxYTOymUc5am
dp34VJaD8kTioPXSN/mfSmENFznC5arvOJtZm57vzQvEIYcoKcZL3rkaLDlUakx2rMNvmus3KZNN
n1uAXLp6sZXDUpnJ3a36+YjPlu9/V4cfyYaOqFDTOrgCi3xnelN3TZLGo04lCk6KQH5lURzXJAiF
cx2Qgx6EN9mzdN42hdaBjvx3BSxjeI9965OU23MWA0MhTLT0r2YgkCTXyAo3BBxi1HnMKTYMstSG
3heWtvVEwMD/M4WY5Jy1aXF2xvgpMq1sH/8SSXll12G5et8dqWhHygd9ny31b4x+rSZlv1+y9L2f
q7dlsCfJyd1qg5dfmzTqAVqg0qCkxmQV2X34PSfNkyKiv/jLfDbAxvo0a0W78TU3vRUFSIKA++mH
ya60m80ebWP3XbmmdN8j+NDOl9AkPXtXh5QSOY0zbt4IZVc2RkCCet8aPula5GyT263Pl0U9AXHf
rTqfjwne5K+LIgIeFiY2OC/VrHjmbcvjGDhSOaJSwjw3xfxFjmQzlKb40gz1Vm+m4lnK1AggmHp2
+XEj8iHNJlQbbaXOFCLgT/T9rBjdepFlWeuupp5k9WWhMfnma3CX31elHOxEmVy8kmtIWe6BLeun
Y7yTMjZH0brSo/YAzsitKCcoPqBZeu49e7yCm3mNxYgy+ep5AoV/B2javJFD2eDD/06ifIx3ErO0
sbybT8RbTpKilmrrPcgG/boGGJo64XEik8yHmnEs9VtKdrxZztFDK0ZSroe2eWbvcJIjV51NshT1
qdo7UG6tpPDeNKp+83WowowOpDkpCwfVeDCneNVkdby1PaV6iEqL6CzQvIfU0YwH/t8uCc+O9qG3
CaCovRn+ayq1dQYYCsXcvXnKzaj4GlYUrrqgUgF2pCjbZK6ciwlCyclrVHPv4BR57KmH3ADBon6y
iugbEa76Lyfew6gR7HjO1HuH6rnHztPtdVEFyOyu81YFe/NL13onqbWVBMT7dOIrDteofVDJhTym
UNxsDL22L5TNfwdSIaSAQoPSW4iWZpHZYLQfCrWj3hwLKVfGqezBsv45jdrN/8ty/3RVKRN3yLlL
3wZkytcifNmKphORV9lQbLSJSfi9LCJpEeiTtut0lT+osJUyOV8OKQR9Jt/dOsrRsi5VMjlYIPuC
cqlTR1q5oFnOXqs+pVjU+QMoe+/WEGGbmrw6FLoaPeRDS/WvZdhPeINgnvJ8wJXgIV1Bi2H9MVrd
y5DwDVbGZm0NxDg55Z/v+KpvoFZld/IyfVtXJqUyAllVNywa2RONNJkFOmsnvNbRnP016+V044kG
zPUY9t8oVjlVlFV+CgA32lNf3h+qyI+hsVG/WXzHDrnrAL9TOMXHkQKkvefO01YOm7HttxA15Xs5
9Och3qiWER/l0NMF+BVEF+eJR+XHACQryo2A3qpUVbnC/0xecw78WqW6+odRy38Ma+FvlUMv8Xyg
yPofWjnMHktzOwXq936ePZBfbRXWodQk17fNE7KjB04wtgZjCf+ZTab06lWOZJOFmQCy0L/Hg5Fn
29E56jaOftwGBuUwqnHvic06hTHVQBCIQjOpMKFyuGv5qZmUKAnrtLb0bakPYM/+UnuVZZQbueJ9
WSprV1PuK9sWqph1n/bFyUoyeAKhi93M5J9/Uy1AGHTvD2UerO2shdGpq938xUiMb5B4ZvsyCMjT
6YLiKhvXH9vL4N7kYGqqqtssSkMJtLVVQ7E0dtVwANDwo59XFBN6tb7ydEd5aAVhCNGA4JanoC1Z
mvFGXlZ5YK4GF/DJqO3wG2AmZ4FA2x/nHqZLwhfxl04Ho9K23K/tEPCiS0pw4nvqMrqh7cGMKLyv
wAR91cq+fjGNKTmxVdK2QDwPXxO2x6nhfTXx1BGpLVVyYXXt2Zzd73Ie5wBe35SdPI1UPBKP6Eze
u5F1hyRTxxdTs7U/qCiFu5MUkaM8Osom4ygUOiWvKXGalE1UUfapthUE4bnjgjRczs619OyNPIS6
saBry4O15rfqrUli9VY0PlSbgXaUI9lIZZz4q4HauOsiN3TdvHSlMVdQVaqN99Gejflq+9G06lVI
BWdA5raePrp7OcwU6wOszmvYWOHEELA1phaHfGp6eJG9ZA6zZiW7QeAmzWpRqW7LoaXWyAxnyhvD
H11o/1Zma3ugOc7jJRZNgBcm39TG8Nkp7G4vFbBv+VCfRMUn28ypOCzrsOFvPZA9JLuhgN2JBamF
eOFc7o1A8rmP70YdITcNri8AsUTOtMyKbsBz0zh+hg4co+BSK7iK4XOd9UMruHsa0uV5q8fGoc10
/YPa+z+0QN/Fp2mAGY59gruili74NjvJvo5N8y8Q9o9N3OHkA6SB46N/tBuneJSO/FSv5pUa5OFZ
DgMtDLeVCjSZmzgfmnGGHymZ/7B9t9yl7Yjz0XPqz0JeVPr0ByWzwLLyFSa8s67IkDoV6hh9Nt0E
MGOvee0mUCCzqP8uxW42hPvSGFdWdrA5o51A7gapWfTMvw8nZRwEfSHqe/duHpJuBXU44Lm/5rxb
526tQS+Qr5Y1A895cqiD2Ne5M1yUoBggvIfKyhq0WweXuQmZLzKpTdRxuMimqPNXZQycfdLEtn+V
MqBByKHRy3olZ5BkEuGeFqtW+ZwcNOI/JeSvcH1Tk1Smwy75VczFH9CZV1JrRfGXolG7w9xqOlUN
YkYUtkSCSjuiSu+XoawCA9LHJsHsK8fYJAHasmdDU7IJqVuCGHulTuxdCZ4ZaNe6pm6CoP2rLHHl
K2kFTyB1L1RW/CR75/8K7Xs3/FBIAvi7TCBkvFO4uUPx67KMtJYs8Xfi+L+v/0/LLLI7ffyvGbkF
sgq/Xe4mEncTCXpoab3cqxXqz4GZGytNaaoNPobiEYax/NERPfILKGCyb1IimzmERa4ebOeNqZe2
E+ehw33KrxXGasp4jPndVs6US5uu2j9M+LKkyMz6EMYLy8SNHIXxbo6twFtpvFevpTtsNTmU87Iy
LQhnquZODSgbp8yv7y4RGaHLncmrU+/r8MCf+/2i8NquPzc4He+3YaqCBEzZQOTsPGW4nToPR6lu
Ve5T2njmlbyXk9SpQlQMDkAdxsTuSAyloi27YVtrnrfRY/bha05w/qpBL9ignbsNf9SbDXjPRa7C
U6F7gs1m0ZP71x5Bdbk6bnJwo856aK0i5f2aEQLVGpUUHZANHuLZtB5kzw1q4xi07cvdTk4JhvRf
uZ/Ph4x/Bo5vZjj8JA5tY0QrW6wq7ZalRF7o5JTF6X5JDayMiKqszSCijUPfBZTgleVBDuE6hwjY
ohRJDt0MqI+6e4EwwD3DL+Hcm3dDqZCy3oujXTmFMciD5P4Z8ZCu4Lepn+CYq5+imJiXWepUfA1T
zcdMQ53JW5k05i3YbtIBtA45lHZybhuz9zBxMN/nvluvacJ2XzbUYmuwnp/Nov/ReJ1zHtg0UAIP
0hLFVD8VgrK8gggBOE4rbop6B3Y5mBPADFZaFWzkCm+6cllpLTU+CCL80KBGmlXIoyDfhBKzzOCE
b2PvQsk0TrbBgi29HDJ1cx9Thepe7laTF4BgYYff3mgsOakQ80E95/hNnSDb8JT9iln7ynmmqpD9
FY2VlAo0zET9APTRtVMyltElos4V9HnjFGfpLsDHeYgdyqrmsrJOxGztQ2AOz4oxUGUNKvLKmPt2
xwFq+iPBi0D96fRZD8BE4BvS7uq0v8tzu57v8iHT38il/Uw6yd3eTDvlCqsikCwj8ElDVT3Ugl03
TTget+UUnWbBvTs4UAtoEOjtGkG2a3BwOfCLCjdSGwDNevHthBeUmFvlk/2oKtGhE7ZQH7gnN/A/
AmE6PzV2b6yaGtQesOBWIHYbXw2tgx4j6CPgzE1KXPVGX6Wxlzz0UZm+wLh0q0AT/0KaVb6zg0YB
YM0rv3hUMuM/Kin2g6OdgD+sidmVEs36CnQ1BEIVJECDW99FgR0CUEQkv75qtYIvLSM9WxpLG6mQ
Q9mUDnXsfgAjTxAKzJfFUPYUAelcDH8uy0uxXGSRDWH0R+d8Scdi3tVGE2i7arYpWlQ4rm0gIq3W
PEcbtlFCZcVJdRk7g6d45sXpDgdStvp/ZpFLFZ8Mz9jcF5Hr3Y3MpP+kKUZ9iI04elgauyCLepjW
iwR4pOgBHEu4EubIesUlGRylbDGRvaZ057WvacpmUWiTyzS8psHe6jPqDsXF7kLZLWoyO0Bv2hip
+fYuDAdXXFd2X906GU6BP/UnT3V+NFImh1KxDN+YxJWSrt6Mfy2jzL659qHVWkvtMvm3azniwkpb
hgc4m49Ae8z7aHTCVS0gtFqQ/YECcMtNqXjGOQ89oLck1FYCaNQ1Ib6znqwIZ69fTyosl8xRC/4o
06yfpQnwAxHIShAwBUFpHcbUcdg91sqXYdCOVM6Bxq2GI8EvgV0u5NVcfTcSkDqiONQfytY8NWG3
G5T+FDdW8S3M3Ia3pKF8iGKz2oyNMjzaqhXtHbA1zi7UE+sunUqo7XTA79v2a9Y48QejVJzHgkLi
HLi3Dz7xmNciOEmVbIB+IKVZbeANxJp9xVPTmCs4d/+s4Ap+TQyd96ehrOXIgszo1Rn5kblJt5nY
a28cY2UrUfIShF3/koxZvHEzv92nmd2/qEURX3kCfpRK2YyB/4fLbvEiR8BxOPvGpHYzVnELrVnM
FYt5TvhjsblJuz2O4OvUtQT85oI9jADx6UHIJudEDEE+2Tqtvq9S0ICiSBl4Cf9k4pHEOFraAOxs
kV+6KKqm/ArNiwPEMl4AJQuJMo3Jo8y0IsvwVrVZ8iiTsISuESOpC+L41qipuppadh2O1ZaECxN1
Ra5++ewUZvHMXppiiXzO93IoFUZBnXAcOw9S1Fh9fdFb5/VuLyYFiqBLDTj0pFMfp+vBbL/FXtCd
pQmRDPfWzvZ6maCp7VrlIXlpNHOVOGyCkzLqLaCCU//oZcotrgOFwxKJnw9QlvX/Q9h5LUeOa2v6
VU7s62EMCfqJOXORPlOplFdJdcMo1/SeBM3Tz0dkd6mqT8feNyxiAWCq0pDAWr+55ENL/V/PIK0E
SHnuTRfOAh5FzT4IDJM3MWjXtR1RIlsepplI0TZOsP1ZWuqgOstlxMewfx+bJC58Ywu5N9W2peOh
Tsie2kNuZDsluXczjlF9h0dJvcalNf/2n0fkXGP8/Rq9UeNJYpbhoU6z7qmdtLeAv/FcLq2m6KPD
PIzGWtOs9sksx+4pzd6ElaWPKmLjMYKToT3sVF88+e7FGtFJCtvuIUsEsObaurA3xZk7l/LrwCM7
srXkrXN9c9f6ZnwsU9259NwMnMELbhoecw10XU7H2de2XgUAEtd3DznMGbOluRMvE9JL16aQjnjp
ZeD+0vzoVYP/aW5B7u+A5m0+i+6sDr6O8gEP3RIpx79i6kzvUbwgFRxQBSkWgOeUY6uroyy5uQb7
BU2a9O4hd8z5NFeoYytR9h4HJJ5J7rM0Zu0wyR6ofiHid70214h+Rl8BTgIHi70X4SZYJFZgcFKJ
sKsZX+xBE5cUBRnITfxMznlYba+dTtK5RyfUP0VQGij1BK9lyy3Cd+Z+LzGw2ZT+bD7XkdXeUP6Q
K9UUiIPfx22KSU+j9WvT/GSIqn9SfQ0CC6lWRxfVMqqpWnuXOeZWfo8GjnczpVq6BgCAvcjkTLey
ns01dkvRV9d0d6yU7E+yq1AVEShkOZMWvVaLIdgyQM1MF2OSZkTRSc1kaR1/nWt7V0yu/WkYhmov
020UIv09gxhuvsc1PodTZ2ivjhy+NnaT3qmWLl7bvtNfgNT1DxTXbrOsxPm7D6hkiixcq6YohnwP
FNjZgtN7y+HHH+vGKWZQ9tp8qEBdi4zUkL4c7GhEc+rn2ZijlMFmYNipDnUwqsy5jnMR/LhBNGz9
MT9rKaJgf9S3KEAE0c4tcNEavZ6dcTOlF7/XBXfMzHhEqXlYp1Xr8abP4ap1Gws5LnNcV15Y3jh9
XXvX0zyoyhvDs0lBuxWKjNq33kSdm4RbidXQCAx84ilVmgO2OH03PIlg8QzPreRbFgRrUo/9H3ki
7y3EqN7niR+MZdbVfeen1UEODjlCIxcXM6n1TWRQsEez+4uaNHnHChWiH6495KtIL5qXQmK03riB
XDUhDuDUByWKovzm2slqDl3q9M/kJBavMbDtqrcpo5Aij/VNdbpl6D/xxqgudcDu/BX/bv9WtUyn
9damN4A4Wy6NdPE/Xkt11trs/X6tGMMTyzT8W2uZrK6ViOcwy62NSrtJu89wN4q7P/N1v7TlqHnr
vEdxqF3W1p1A+2NGD+aAVoT9nBmJu6tlkW67Za0tkwbpW407sFya+mjOF7LW1H1paUYlnsb0QU1U
F3Pt6oiDx8Azj34MgmrYWrl/o66lm+M/v1L4UoUxjx4zDK6HUHQ20NEojXe9bPuV6vFl/We3al7H
6HlrHMF5HD8mJxU7ixD9oJUxmdxGGzBuN8LB2wwYK7XAjPvrEgoW2XM9MqYYWyZOr6PzGHCtZiSn
GYk83TPebT0CZtz1wW4Iy+mzOaM99Ve4r1HaVWHd/cfwb6PVRYolp/fbaBWOkuS7X6JtPOqePLBz
svcpavTP1hR+k04zfUMk5FFDgOjVEokNucrWYW42bH/6eV6pEcgs7gbpw+YMogpAe//JTIxxbVKB
v2U1ifKqrnXlrWr34MaHRRfKH76xtMa2q7T+KMLqgq+M9z6IBrejmqy2Sz5136Czc3LbXjtL6Yvt
XA7tM8LmA7py7fitbMzlxmP9QWJoj+rwqi/8+VkCbEGfRAfjtbxrdgPc4x/ieKjddlalP4ceWrCD
bf85PsYo6mP8R3wZL5fxgct4dX31hv4+/uN1Q67zt/Hq7/l9/D9cX/39zfL3u1O5HSmgPJu+/SMy
++Fbjwr0nGb4w3grmHQxgv92cSBlIL7hn/59TCz3hMitZMFp2wfUg5Jd4AXTZ/TakGJrtE+uQPO4
XuKYF0+fUeRZWz/jBUS7a3wZP3uWPJA96VY5his3rZU2zSrLNeemHkwXAw8pNqpHHVTHR1OdNa3J
lL91l0l/6qNxPHzEJ2OwyZRF+hOuy+gy5al4r2T74lFV/QO93Vxz0Rvr5+Ew4lGzHpFh2WWV3yDt
xwE/reasmupMHbSBcnlodS1KKDySNCha1dzdqkNa+d1tvBxUM7BHe43ES7f5iDVWTx5btUNtTnam
Fc4rNU9NUR1ThaosnM4GeX9Xf5ezidVbE76Unh2f5eAa1/iUIHEyZg52mjqOJOwNrIsckH9Js/xU
uz0u6hlorr1fYNyNdrt2JtELb86Fijybi/5dMT+NMdsbv2S75U5PuIPMTx7eBVBKJeaLSwzazYSx
KwuO2IHm54h7yG3TUzf6SOACy0D52G/qdTh6MAoycVG9TrzwrECJbQ0zmp96hLiW3TCLyW5t6qb/
lkTTJwNdwj+y9N5FyTBcOQ74iHnhCSKrv+0z1i2iBHYg9f6zgOE27HGeiy5IQC1bTHPAyhclrvGg
uxHIAANhN72uTqo1khq5U2f1XSvr8Xqu8Yzd2CLjPRsBAsHhhzWUh1DPa5iJt01RjeW+kRNLZgT1
1hQnx1sb2laBFhRKP6b8GrTleqwmC73bStuGeh6fUmOYH1s7QXIWYbnDqNv+1uuidueNOMYaWji+
duki+NgV0VEk/fg6eYmxYgNY4MNA71ynPFEwwLPyeMSlpOaJ8fOACeSfTfZHyUnza/To0QK6QIOS
L63br1mLUDVJDG4baYgnztKEZ4/onSw2yWjyXzLdRV2zBEtMCn7rVK14q7TFQ7xN/TsKbs2NBboE
byhNwpeMoh0X71Z1Bzui8DzxoA4s7u9M3UDKMES77BpHdsDSqvsW5PZDmUFMicWM7PZfU6y4Hsgb
Rm8foRmRzoNuktD+uAx1UoxteDJep7YIU66zuS82RoARcgMY5zadhfkJKf461LtPpS3Ci4eY50qF
9VTgoGE5bwaqltT7vR0W7OCmUhKKG00scGW9ODZp42ubPmnYI5WFtZulkd95aVhcDzlWJxhDI4Ht
AEW5lCAr97qJD5vd9tNdHkoH9o3hfkaieVdZYfmjHLq3sjHGV8vVh60mkvaMw9twLruy3gyi755l
nQcbSuTxoTXi+ZX8AjCasIF8MRjTa+T1nzWwJtAEaemhzfomH56sorOedbBTfLzza4Ezz300+49q
UL18ZeA8GCs3RmlZFP1e08d0V1vo98F9GV9M6Z81nrtfHA8dTHMEnBPHuE5CyUSXbhy6L/UEha50
M+9hRFnsZjDAAUwgtb/UJN9M360+obyfHUI3jPdtZ3fvS8lIDcClFw3cqZCnRgrxJOL6tSfvug/J
BRyaRfi18w3jeUEc7dLGjU+Y/kKCRMxqjdmX+Dpqf9RCm74DKOXuB1/8MfLd+GBWsXnw2kB/6EK0
vREem7+DH0JAS/vWhF4G7qYV96GLbXUrXSxngToUZZvc+IuCtDoE06yfwf7ku2mBVnzErmceItNe
xxfq2mMvAyODt9g1LYLuz+vw3jgYoWKvVlfFeApnl9Ti309VWx2EZY0nHRrJ/xykd5pO2TkcxpOd
1FwFAGMERgipBB2QmRkb8hI2sf1QNaO8T/wviWViq57lUXEOp+BR9bl+Zz9EldQPTQEmdYBSkKxT
O7K2snQMalhLO0Rlds2tuUT2jeG+hcZj5e3zGpW/qRLGYW4oSUNmd1kHG1R82hn8NwaWsr9v2xjY
vz5cVAvB2/6+cjwyzEUqtiqmDoueAl4FxgUjEy6lYl0g3nJD607XEfabyMMTGYoZLVEJd6sEa4F3
zIJ/rIX7QPU+uct0H5OZyHvIzdp9KHK7O+GpHa9UM3RHcYebIik86c1fWmM4jQKki+an86HTLGvH
okN/B4CI/Kl2bEftgcyTfBjdOj15tvBXYRD+YVXpsuRbPKztJ6dmbdJRN1uNKCi/iDTJNm1Qt7x+
hhEAKMFbt2XB4rpQ1vW88W76SG+p2JbyLljsCpCInZ76HpTgZGn5Wxhi2+y6CNU5DuoC8LwfqqBN
v+LiF65kbmHsMSCplnqtwAwiAZrhyvwZuVi8sPrEfehJ/G2nEfghtHFj19UtbAyABwenEOaNZNF7
DCVvo6cv9wjd6Q7WPKS30L+5FTljeofVIo9FdgEP02JmUofV/IS9mU56BEO20fVstFdG4w3/hBTG
IT9qFyHbLnLr75Y+HatiEeEPbBjD/YzFQR5NK0ca7svsYI8b9w2b6rCBIS3Sjd+GzRsIJJwhzBLx
YdNt3qpsxV4ofJt0pzwjJZKt1ajMhfNtZh62I8skJF82XlYgiypaebHboOE37TRYodbaqxf5kCJ9
shOlkE92qK316RzZF5lVMZ41Y3ESWCh9M6viu63bybtuAF+MEw9fWcOh7pplM0BZB6mLPGwuyq5H
INrvOl5dmSt9aOWdt9DIFJNWMW7BYkrk8OWjt9BxVWhIQ9RZMilOvpdVTzPcxRMm03JVN6k8jGDi
dtgj6XdpF8foVxgX1QIpCzBlOaBc2O1T9Il5QoZWsq3NQay0KncekWMRq2l0gs+yr+9wgfDCFY9a
ZxG05VVv4yKFOVIX8a4wS56Ug5lqgKMyPF1F4kLM6Nxb0lTmvAkhXLFO7M/XZi0DsetsBJk8ytJ8
DEmy81JD10962uKzhczoKhNBfasO+VK8aXjnx2swLQ6o11hn1annFuoj5Mi2tY2ZR+aBCumsMLlk
Zr5zNKTvJ3Bg/IxL6z6RvnkflbK+QDBE1fWvULucdShMBuPk3nzEx1Sz1k4rq50RpyE60Rh2Hq6X
444Idmeyr5dSF8ZytD+3zfCH0c5o649R+SO/tIPX/dBSu19ZXj09ec3s8z+1hhM7W38zdOVXVgAO
LhqUkKVeRFTCoNip5kfHtUnxKvXb4vZv8dHq9U2CrvZGDfs4lCUpDKu4VxHLyytvM05GvxaWX2zH
4KSLUD6qQ+Tx1gZC6kfVRKncQPEXJZ6xlY8a38JHZC6Lfeh5uMsvs1QMNU3Y60bin9S4oYP4ks7B
7jphGVaKqNi1czBt1KyhseRj0+ivWJKWZxUaPbxmZZtc1CSweyVuI9GhokJxMQYScZOBc6XZDCRj
keXn7inetTAPd5ZjhifSysajMSPvqkaMbvuV7Jb+1Opec2zsdtgFHV7Bepkc27KyTUxeRHCpO/j+
vW+fUSVBwhUvgY1tLSJVWBNukIFtjuQtvTeHh0tcudZrFBvJeQCDtq4Cx3szo5Zbod4k7LJL+9UO
sD/JvWjdlSDmDcNLj21uGmfwafE+SZLhruy6aovaqP5Itt5ZW22bvNZ1bKAvk6NL70yfNQwhvrUy
OVapafJs86Z9HMwBvBIOfcTN2S8mwe6GbLwTIKyfTe+BnXnrbvbnmzqV7kucOduomomjv7I3ZnRT
7cIc3wtBVloi6xqQicCF3KQEskyfSmBhUTVWd301Nw9BNHxR0ytPOJvcRpZdUL1O4/yWZLN59H2g
5n01yovpusU2wm332a4NGwprEX9pHdyj1ZanGY6xHJw/EDl4sZ20fI/Lsl7rrSEei3EKd+qKA1uP
6xVddFsvWj5gPjU65XM9jjbQfiP+YkfyVqSCTRRXLEBVfDeoeE3fFu8ZU0TeuxObfB6DY57NPLKe
ogEYxpC574MJlEVDfeBooSL9pIcZu0gECuZKLzD0Kq4ourCw+hvuHP1aoehAtfbrqfgaeHWMAVXg
rRujEYfQpznIDLGkYcA1mXwNGOrO2scaFuGqd0zZoUVAsteq16whtbtQC/H2s280X3gbNIvDr1m0
5eFvfK17o8O0K9fPdtxmd5NmFQtVbXxeEGZVKY5N60wv7PWrUyiSaKuAZb/H4yWugGi/xyvWC/8U
V+O1sWqoSOb2Qc+ScJf7RoQFvZm8RNLU9n2K/oEbJOnLILTq5AjML1VvaWQa+46JJ9LS6/sCN/Ux
u52NpYjTtV8V3MPSZHYaBmQKPtAfKka9k3L8T/SHNlrZScUUQER1tDZ1gRZwqGsidOzj0HbrzSZl
ZC0R77XHnb0VDpYn1XuH4/VrswjokwRE4WwZmv2w011fgmpUmQJr6q2LOhPLGYL+d6M2ZycV+oiX
hdPth5+zVAcF8T+nBp39yywRzd+bubUOwjCSuz5P3U0J3WdjV6isq5g6hFAbDqLycbWCxHPXNrJn
gQv3D56XtZZzKvkf/pyCO9jer3vv5jpOXSsIIE12C3Hll6CmB87GncE79HYbaxtplc2hQeh2lflt
hOHm8gopr6Cura5znb28glVJd5MHBnkns/cfnNmAaWeMzXff/FGVyfjVrgpzzduQ31Fatk8RBmE7
gd3uXWSkNh5prbvVcp+dpSGLV0eXsHNq0R/GpVnYDdLLqdecVC9iDhIoUzScJz0uXu0+/+wng3OB
0128WglbeX5Vpy7ia6NnvGo769U7GD7kjSIruSSanz/BHLpTcdsrSxAakIZnHJXe3aHaTL5TvGL7
bt1UQ/zn9CBHYixGRf1iOtk/Tg8Btbw7c3mdjgi7dRO6vli7uQkaw4yDdeqT7UnNib2A1yef2v7N
R9TopWta7T7MKKTnXvKpNyPvRIqnw9OmSj+N7Fp3utuCluIzWfma0+7FFOAwZzbRZexwZx/Rhz60
ExZJWjjJTRdV9uscO39UGe4UdfYANZkl9kLCgK+xSpzy4pnWeFZOu8qPdwnxfceOw/7LovdnqKnx
LBzyJADC2vTHJqsfE9Sp9T2cgO6XJt4x/RGrqMe618tLlDYwDAM/35iWhQLicsjz/nOGXMpxkjXG
gVOX5HcGiuPrxHX7nWqqcfrSkU+CImJjFtcLNGOz8c0MFJ40p+cxIIuQmO0bDoQ1FfLJ3oBGWhIK
CG6jyZ3djjzUXu0uW6V22r1ZpqOfgtHT1mpWGIp+ndvYRKte/W1C3u+NREt8zjOc1OB4d6zek3wz
tUF1amPd2ZDWjHYy4wmOxoB04DGyA3Ot62mJUHcLIPcMfogsiaT6n0ZtfjQXmZwNa29v1Q0Nz3c0
ytZkH5MXr0tBZuGV+iNvQeoFzvcEGAJpY3d+MgtsaMfRCm8sGz4bUhHxVnPh3NtNiV/RTLqZajr6
iPbXgbswpcEQaUtsE/ZjULlHuNvOpY39euNPmXhrhH2nXsiKo0MKFxJrOB6klT4DNSiD5E6dOW39
XdMil0Lgb/G66XwM7HEXz0l9HkaNDafUbXmWTjuc1VlfJH+euYOt3egxUHEGfIT/NhR39OHa28tF
V8WpSEymlM3SPsoPPlZW17LZwAd0W4vkTXVWC1ykjFdT5mXPqvjlatYXlkrFrerCP6DYCPwt9qqT
JUh2vVYd+9opHyknR6kI7zGxszcYNQFtimGzq1iwnJF332q6oFyMS+E1XgeiPUiqtys14mNCFiMt
5btjDUrzr4vEOX+KFyPys7yMiqtZqfSsjZ9iR646frk6L2jdxYlePbCV6F/awruNJwkSZGl5Rv6i
6bF/US23Lb8H+aLJMeXyxcXRHa/Jaj7bS7MCz7yqLW8AOsFMHdGatQh9eerbWb6kMprWOT55RzWX
jDfWkok1H9TcUeeGPQ2Rtb/+DQYKI4HENUHN9Shy7XpTz3aqd0gDG+jj4q9XY8HZ5A4WinKoXgMn
Ocy6cD87luZsMsAPkIei6hn+4P01jirHJmU/f9bHonv0LPFFxdV14qlFndPv5nungHstu9n7PPaW
wd22a+6iOPUvjrAd0hAGGoJdPm7aEVvJ2ouGe1iYw7220PMbHpOz7gM5+xm3hR1tKFzarNAYoTpC
28CsokCBZQmFla75CLtOdwVmJTcqlltpsuKOaW/qY5cA/jZYxW9rX0zHlMLm81DOD10z4BPUkQuc
3FY+Oy5kRBwCzsPSuoYi1EwaNGdVK4Gvhpd5Ntyo5hQkxTbMomkXpGAQvb53doVi7uhR0K+q5RTz
+J3VyGhZwhDrF3aPAa632nRJBAhnweEac7rP/flUVK723nFLtXNW5GytD4iM8u0CEfne5f4BE7Xy
hYdEe4NC7OKwSxyNoG8Trje68WQPRRltpvuoro2bmGX2jQlPxuvJkAtu2it7GJvHQiv8QzQl435M
suk5F+M3Uv/Ot8ThPoJewqeysrKdB/LiRDI9vkcCFzkZJ3W+ecWjo4/9105g8esGTnbxDUABbQvq
VXNz6wZthHYVsO7hNkdTHYJ0sG6WxAxw/yX4y6mvomZf5zvqw2g+Lv2dbaRrf9lqsrxfY0gQnMlf
W95mcPV4E2uau+nzzr3g4N2z50n4tURVfZCm6YKvoSO0WwCj0h4hKXKzPqggFS3v2m1HEWQT35Gr
EaWuTW+gd6KbzvyId669X4ylsPCaupy78fgDc5cGm4Zkfgx9NpyIrFxUS02geqhvxmWrqmtVn7Ow
7dd11jb3akjAM+w4l4azMlEDfrSXQygQ3wiL1D+qpinD7BLpBxjP91DuSes3rzbqC+EK4vyjzp/8
HoVpil1SXD7pcFe2eo7FQIUqy9EN5ujIbim8ZH6MHxK5l6corLUVP/zus6yzP68oqIH8dcUW3ay9
Pxf6FqtQcbCMFE2LpgneEGL+0Thmcx/BJMDu0X9V4cnUSa/ks7/3llGVa+5tERvP7LZnTN+FzWdN
XKKPuxnBcp9wpmrfinyj/o2z8zA6Jlte6HRuWcHFzsZfm7hbaiuKUM46n2aMlgarOScahNPdtJzK
xQpIHVqjdvEOYUyFAEq3UsGPMSbKvXu7yvV1XJB2VM7AhpgORUehKuE3ubLBaL5MbiaoA83wgMMy
3A5N5712zvINKj9hLOZfwiH+49oCtHloWe1tIqsvP0113nFrDYpjGGjxxgsCudNqcNfCx6krlzyp
gkHu+cqWbwWiJ/2SuLWgwGzSKsX+EyHaBzt00xXWZvOXHiQpT7A8exBpmlE+DWEr/pRqVGdKcPGq
ynjtYaPNKjfYfYyTyZCvYyc31wXefENfDPfTcshqjzx6WP3oczRAVEvFzTCGRVpPrEXRX74O87Om
vqvsNzXqI9xNLHBsUeaHj466IoGVuAAY1dXU67W6NMC7mkX6pRrCrcWt4ZK1Iz5X/RQ/FmB51sIB
hTo1ABiGqKw/G0b3iull/KMwqYaKnruub+yL3qjYAlrhSXgtplKa/cOcIvPNr6eIDE4+PoshHTdF
VVv3EgmYnWiT9rYXMErEYC2EzkFuPvDyMhr7tVf5UPQomFFhGaL2VnW38EFxhhl+tGwQ9zXpYKR4
yhSbuPJh7h18dAxgXIVWkXtPBeZvGE3yacfdqQeP9wYzTw1PyLMcU9lG66YdygN3KWQX28TaRMsN
Vx26Lqmiazu1m6JZmS1M8n/91//+f//32/h/wh/lPamUsCz+q+jz+zIuuva//+V4//qv6ho+fv/v
f1muwWqT+rBv6r5wbcPS6f/25TEGdPjf/zL+l8fKeAhwtP2aGaxuxoL7kzrYHtKKQmuPYdmMt5pt
WsPGKI3x1iiTS+sX3fFjrIrrlXjhi0ru3gv4XOxah3g2us94omQHCsjZRjV7wxY3DeY7vOX0gkwI
7swgOavW0AbuM7R38EbXXpOVJZKXd6qjFCPUqrpE18xDqMuS2bbvzOot9GLv6M1Zt1FNtAaLdePl
yXm0quqt34Cozt9Sk2JQNhvZWg3SUyk3PqnQo1XEL4VXXOZubO4NK6gOfljKlWGW0MdVsKg96GpR
cFYtUqrNfWNo07Zo/XTj1XlzX7ryy7//XNT7/vfPxUPm0/MsQ3iuK37/XKYKNRRSs93XDuUcMHXl
QzU18mHQyhdlCm8WYIqK2XZ2ymI+kfqrGsVuImMzzY4gNIof1cKZUQdbGj2ePukPoHnNAx858STt
Tz9H2Uum5GdIDx0LVV69X1dhMr5m6FbMAeUC1QIbDBklfo26rH8sZg8yL2NCLWgviW2RFbn/D2+G
+fcvqWkK3bB8QzctAx6e9fubMTZB3oWDa38Zg2BrLmrYxnJg/9SzeOPMRqIoAGHwV7D2xmjTUOT4
JaZG99T4b9JSs+CML7NVW51FI+LA+pyTQpxNBKK6fkcOI2Mh4KSXJsqy60GORYLquQpAjtV15BQY
pdph44MND+WNmqPi1yEUgl9QJQnRRWgNfVXaBawEE7vSf/8+Oe7f3yf2ap4QvukZwvBMffmx//Jj
FoBDZ8mW+uvctN3OsPp8Z7GGPpLuzV6SobzzrET/Ung5hajejsn7R8ld5GfaSnVUnvWCBnHwBC07
Ocncn7bpWGNH2HRPmLRi7Tln0aPskux4bUZLiUXVWXQS1/teSzDoibIerurPHlWLmdC9Twcs3T4q
M+pMaKZ7+zFXzfq46C+Dma9eV434iAcjsF8kFrkvAHm5qYopvHFh5JfXdmRi98m7tVe9zjLkYxxC
gtF1hq9mfHRnSV4468EU4X+42wqx3E5//1n7pmuYtnCXJINnOr9/Qq1utOi+Q4KXWlzvhlz3cVlC
J8nzIZ6SjmH/joXcJQkaea46HzEDWXZvbiviGzOTxUNsJ8WDkeGSmg2+dVSx60HCkAmjCuPWZZyK
IQKck+OR/V41+8kpHoZKeCSbs243qRcPgorid1nLLdSZALkQ6NypZRbdamw09KvNlNMa5gGpZK9d
p65Rnf2sgi/0y2mHMPMhmYP7QG9hBSQF7/iQ2QfuYc55Hut0Pw5mfFcmmdgCrx0eEu4cGwwr0+dQ
ksojmxG8atUAFW+ctfcsir5qOiB9TXhndLnnZzhrj41ldIcZABnp4D69F+SE79UZnKLvXAAFy5+h
skMMMunyV8ufR+86oapDGKw5+NmP+Z2EfhmQrow17lrlIow3O2WdfiH9BIHbRYwq1Gt3bdkDfsjC
hh69nKXujKS9Om3n2L8GVRNAvnXq/rBTauThGkx7uqRNs63fRUC91SFMD5Y3aUeKwClK31prrg0v
wioBsYEzVgHBOdM6eUNeHqEAWiruhA17jV9OAX9vUa2fTx9jSp/F7Ua1HeF8Tayw3Qdld4z1KnqJ
9L7a2NQozuVseRefOvraXIoCfb4Yb2b2G4/ickeV1TpiXE4dOeip6zbOdKUzKAbDGIRYGXpQXhfC
wyR98tEtsCzVCUg5uRsadBHsYK7WVpNPq0lPsAlbBpudTzm6iD+7ptudZ3/QL6BK/zwUBUY95ATc
Pfv5WaxameuXxAC+iLz9To1zjB/61EV3bpd6t1OBhf0YONFnf4Adk0422zLZ2vfuiN6dX5rx50aW
ELQCLwNHZGlPlOMulgyCF3JXcuUnJ2pp00ULGj3cSjw2Kf8Ct/Pr6s7U4Fcg3YvFeD7XNypWgHlF
E9So7sjovAwVGhsNO/Vwy1aYBBgY2MOEmHO4rWwWt1oBfkTNU1PUmR8lEI4y/jcf15o9hPMzfizb
LMp4YxMweFtrDqKNy7Zia3SCFQ7q+hfYIOWNHTTOXesK525KQB3++yeHWk78dl8yHdf0PdvxfENY
nlom/vLksOsEd2PNqb5oVlKsXbJC+7Ku8BYFyPQubRTs0LV7LT2vvyGfjH7BEvcSlBL1yp7vslkL
7kPb+j5UzoRPLfsXlhPtyRaj/impq5WKR4EZH8iGVjvVNAosQkFwPJO1M89WNDbXy9ZGxYK80/PL
bEf5LhPGgPFCFu+EF3rcU1L304C8UbqAYv8Wz8O1VfXl53BKve2AMdAxQ3fxU6yXV4BxglbpNY6b
ef8pI5+sgL5/G18QV4BhP9YSdBxu4sYrn5a65KYqYmunmtrUlXewUg8p+a4K4WUBwzuS5THpy+oJ
g2wqLF37Y5o0Y/vvPy3vfzzneYa4FMJsPi9bUMb4/SnS1K3pUcWMvsioxwnaKD/NThs8JHntXoay
GVad3Q/vYx+BHwh9B7ayZ7ygkbPDEnt4t+WY7b1exHvbyrttG4F0McGX3BjLwaOydqOa6kzFIltQ
q3HdUyLS4p7nOJIuOguuGi/ke8QCsYsd+dEMtV6dA2MazhVmGS/dZN9FTTLfIUpUvvjC/kG9o7tV
rWhJUnZV1N6oZt7Hw7rx3eHYLDPrkK1aOJvuXvXG4Ma3Zt60u9AX+SlaIGdgIPuzXPhEzqId36+7
dmjPoPaAWqqI6vsYVQ8CGXGP3ULRojTVJ8N3bmbOUt/LhUN9jNzmI/fn6pAmLcmUTCeFkeoMNVO5
DG278OAGkDNbf3JvXaTc5pVtle5t2ViXprSnY710qF4VNzrH/Q8fvPpgf/2ZCnKUtqG75v/n7LyW
5FSyNfxEREDib8v7am90Q6hl8N7z9OcjWzO91ZrQjji6INJBtaogyVzrN6rBZk37vMDrkaLuetfX
v4zCr1a5VYCoNZX+/RBzw6NG4j7lVWRt2FJEZ6t0rNt0QnjXRmBR1siDJ1ezM4CDsgWeTaW6de4Z
4SKrwdWMPVJm8oBWVHZxbOY0vzEUFll4jjuoThFqGS4dS739329q4/MiX5i6yu2sqzBhdV3XPi2N
YsMsHV2LtC+25j3XkJrPDbPMPw5DjzoffEeNBcpkL1LEpc+gRvqVkXnuTZmKfBOzvcdICQ1SM8u9
Q+mE1kEFQrPrkmk6e91QbQqsmW+gn/WLXh+bYxFqxOKNot4BugYllExrx0u9vQF+7yBLhRp176Xs
v6X/1fvR9jGOxFr8L1P1Hw+/MF1LOJrh6KY7b94/bYZYmEzs2cfqS5SmP7LsSnjeOw9RZF3CGcsj
8TmmSOMVikfm6qNNluLWEScNg633E0o0ahayGE0ziFgvx428gBwsO1CymaMf3nEkaT3+gnp3KAyU
wRigteL053f4tyyqQz1LNY3JuicGCu4AwqgA0AM3TNRXW+qYzG122Grn9yGgvt6r+jzER3Nlgdbs
iAxsnd1UdfogHNM4SLMhnIizG181m52JiC4ELKryIMfmafw+NgXv7yzMMmh3vjJs+kjU0H2dVlu0
Q3kGKe98CdQEe3oHMB4REptNrPliNL77xertZglzAXURrXduqgQxVjF3IDZEODgPsivIGv9aTB6i
m3NHNrJ2abwRM3AzyM/toM7hITqiqXg2AET+/TGx5XPw2xxgsRt2AbbatgMIUf8cGUCyMtHQsv1i
DSDHyzok+IW7wDpSevupNLx+Zda1tQvmqtKD4Vb1JjvLXl7duPcSFR4L03zIWDrJ5tECO8XL7Q01
UPup1cB/OLmhLmWnK7Bh8XhUOMy9Tn4b9P0D7kTlxSxN+2z6oVi2KCu/AXOHUaWPL1NdgPrDNWWf
hX7xUCnVsxzQKVm9sNqxuUXuMT4G/pSsE29QvjbhQg7IReauCjcYj16RufjEe7z650vjp/fA+tZ6
YBWj7wZdwY1MEi+d1CLs5/f8vsgcbVUtqm/H+QD951dblRnVrTwglfLPNjn441wl6ur3cR9tIkIp
iTXFb9f6fP3SBhXENkmQPb+3bfUSwAl5TXTsheJyyPZ5rdgvfYRufG2/dg0cuqRTK9SaPOvVLrED
h7LIwrQDV4LBCCJntEOvhJpQZ9ZNlw1oXidQQ1233HcFiT+EQhIeE93HLhq6fwR9rhr7IwuPPnhy
8+beEWBfRF4/uRAEzpPROPfA2fR17yLuFuJGfD/6VYfNHb5HEdIVSxYuIMyH9irHDhMOXkmleLBW
GetrJMOqfEoWsvf9kDdLw42m24QN0ckcNH0r/iuUIvVOPsmffIisYKQ9bbFivvlokid8Ov9T9dPl
Whh9q9IU1kKeK2VWPq6XYjl2UAssjXK7WXd9rt+YhdaQ4OBj9bk0zG2yVy1c8V76+7gczfCNq5Jj
82aMuyXh7rLo596j3lrGewexae3kSoS87HXm0bJUDD7gFMbF5IgmHRLExFoMFLUa3cpD7jWIGXhh
upzRNO9tjWlMezub4cLzuHY+qE0LvyUW149TI7tVLmJql300ijXqRo+G4463tjrVS63v6q2sysOQ
ae2i75x03zXFdCvbtBR4sALpSdZkezG6+9wpxvNHU2tG6Oe30U2mm82Nmf3wNFLFdYKjEaHW8QVb
rx/kG/0bV9GMu0ELLs1oDy9maemgaVBvwiHln6P6mJkGauVlTAtw+TAGl9Gop+Uy8S8e0mZ3rqoM
97UfsYsmZbj1u2m4F+Won2b+oeN2WUl8Eg8ocC4gBRnb5YoDGYWXkxbfC94R6PKPt2wDi3t1SNu1
pfViLaujG4e32VguZe19xFhqS8MXyhbGMqEznz0ywl52tdE9Qz+GomP112c7bCLtnWlYfb2XHfKQ
9MA+N66pz1pWfbWQo2VPY6vnICnKO81FPLtszP4c24528VoASYBIy7cEAbIUWcfnPE2zbYae4s5U
8+IR669bOeBLKHz7ENi1EqJGB6/DbYzz4DgDMZVxuEKBTS+QARbvIzRWMkclNk4fI+Qwv8hwUbMa
kMmG6rBYrhx2xwHW5IM5zN9ZUh01HxH5IKWaWI23z7JeX6PWUKKsSaDCHrz0TUdAp4yt4TtGRQCL
sdS86yYfeZy0sXZepI7MvY79PiThmXMt+5tFUlmyK26yLB33vI9TFCueW5hemPQNCADW+a+DO1c/
2orU4GeciZYbEG7uIiCX+4JV31IqB6SVje6eChAzKnP7Gqi8lqViwDQmd3ZailPR8y1PRY/iM6qN
XyZnpixpynBJVUJVBmYiwmCTCvJ7WTRa+QXeEOijwM3h0rTtK9RcK8nKLxMg/61XT8VWVhNxKAYP
eNgwlrtpNOqNPBlJyGUOz+25VxTknbx4XMv2oA53TaSZj8WkdoekN8yVvIxW2Rc1IQzmZT3SAS26
k4lpGbAFveHVwMZ4UdrSoGgabzFy/yLbNR/sNvhuaWwwvMTDMZiHi0ZRdy6GfWs5qlDNq1FbpHxB
QJ91q1BQ7OyH19FskAAoFzF+a8s+dsxHS23txdDU00vj1zFuT+H41Yx8eOuV+K5H2Y40iQ8IU/mZ
w42MCFRcS3bswYI096bP0+pH7Ke3ytDpt5MfZjCmzeEmAza/hDDhbeJYzNq+SuvtRtHkrPWGoF57
UbKo0E+8uqaSeQtdgyFY8ZVu4sxHJT96FYHqssMqK+Xs9ZpyHmx0wGJRHmXTR7ssqb3X859iwfmp
wwh0ZT3xYdtqsHDomuKrk4TI9hiK9zhmegKi2VVu3Lzwb9nhOAsdCgeZWNosv88upghuSVGeIlXv
j/qgGVe18c0rfiHxLMu2lk3ykAK0waZlaA+kIonMtiwZXFULHvsYwC3QlxgUSRs+otRhX+OuZL6i
0/Li4d7Xf+RlGD4WqqhWzpjieeQOzXmYD4WIkHfIqp3qZc1ZdWwOc0l2ymGloRdLExLfWrZ9Glcm
A7aX1gOkHe1UCXU69m5aYqBTRw/TQBrcB3zxI8Q3ozG8H50ZhAsP6Snyrf609kGMvZ8Ega/cRIm2
MIFKH22BcKwGI61DsFLvdorR3LxXUZU3TmONOszCXhvw7R6bDAODquAxicy0eiwhCq4xBgu2jm+V
j5mOnCWzuo1bDFVRGhiJOjmil3M1tG17F6AlvZRVp+3KAwvM6L2KoqJ7hJcI/mgenE6WehaF/z0R
D148qV+Bgn+LgGi+DnXpLfzKtB+SStSr3LGCW9h/+SbqB/U8KOVA8HpUD8nIj5RYBRIr+PksLVW0
NzBs453Kv72ljc0FUp658qtRY5Pdfde0oP/Jo6FUSfIzYmW3iLFGeCrDMVhXBRDhn04m0lVsJTwB
amS5p74UO2wWeQAKw3rKykw/FN443sy1sin4pvwgewQFnCwUTZ8QMVXTR9s3gET7SnWQva6WobmI
rj2QeHpFN/So3LnTRlbJGkfbnoDeehqz9BE9KmORtkp8cvM6uAqh/WQy7J7DIM13BTybtYUw5bOf
uxphv0JFlYVetwtOImjyuyZjBjF9hG3mZrs0qiNsZjmhds8NerfrYqjVrezlZkHlPqkS8Flcsu9X
FTClJwMZvavdG//4XEiB6Vqeo7fDRmDPaKldfYfjWA40ucSyK7bCi4/U4sqp0voZufRnmEncn1G/
JOPtvjmTB1BrPsmEe7IdAhOr8PmkwAGppWNr/DwFyftJltMvnapw3vw+RaDCjuo7f/6kVAT//CRA
cPVzVvnPluIrP9Ky+8cnwerdTYq1YC41QYnOyXiZopeHKm02/7LJm2MduUzWv2flSQ8JQ7UInAFA
+jPO02ZeESgqfAo7CnSEP9v4KKpMPKUiep38qL4i/CeeAj0GwVpXD0PJ0qcfvZUcBBcbW2Og1u+n
BM14iAxQRbI6Aya3qNDp/HBcwhmUfoU2ib6TV0QiEpRFEZN8mnvHMLrGWNDcaOzKD0R/wkuee9ku
SPBZYLWG8Ic5hSffTfJFELGlzMMBdmk64IyVWA9yhD88o/nW3cv+ANsRPru5yFqo8SpKRzU5jG7w
5NSuhWCKzm5ctbZepSszkNA5wS2FHjRXayWLdnEcReCNqLpJOSCv6do7WTUaC2Zo0Yhj4Iz3TMRP
wrGyOzvusruYLQdITCL0XcGzsPQjHt4wS4+yF8RIe/77L6jpf4SzyPC5rmoSq7FgCZmfwlmRzWxS
1k7PDm8YtwQIJ52s5MTE6KWIYzWYaUfn1lSNo1Vl3FT8XyHaeSRQrdG88bI3oTrRXVHl8V2JifXe
ic2G9FgEsdxFS1RFmHhbq6GyHvOie1E7XsxtqjdXv3ZQWymmfaKI7mXq+mk3mcA4A8ThXkod5Y2J
ENjFMnDIAR/+fjr0kGbv1Dw6/Xy1ooUh6zpWee6xJ3kagWfL0+tiyg8F2WEMuBhWznCKzEirUwr6
9Nn59ZmuW8dHx82MpRzlmwj6acyOR3kNNJFI1o0rxYmG5UAk8EagMHdTYL7gM71dPppcE0yMPiDa
JtvkwcOKZ2Ogrvt+KnLO2skorWcVE92Tj7/iLtdT9N7m0kfb/yr9fZwdub+u5/639OkqceiaW6DT
5BDV27pTvG0UhOGSDdo079KmWy0Nko3Zdvnqo83X2mnVtZq+lqfJjs4Q5dJI7W770WabDoJpoyg3
Zj99BweOPGatmTx5vro3dcJYk9mjVF2Hzh367/nSyoL2VXTmA/ixABCOsqYBApPqlBe97Oovf7+/
/0hk6zp7BAAZFix0wray/x8Jo8xikxOKJnhFqCaMD5a9q/XsAYJX88Ny2q051toX1XfMZSBs/Vqi
qb+vgsnaQvbPTznq94sc4OAChBU3+XxQkPVfWTFIUFkVdXP5+5+sf86a6LZr2jrBTUt3DMcwPwXO
LE31w4Cs1JdpHFaRO9VAHzgYSYHns203O7bJ8aJXvV9t6mBj8Y2f3UKkRvdqZ/URah9wcw2KFWkE
yFNp2r/64PUXqZmq5x7NsHtlTK9WqvavRcUPJLCU2aXBCtp04WfiPDYVoc3BwF87T3jJW66jYZtI
jyzJgxxIBr7HtyrM/wWCoDufJib+445tIaJs2QZ4GhAqvyePYNGDMMhm+wGLCdNMyvxEfsafjbwp
2vMhFX5+8go45wSw95/aZVWO+Bgr2xIzR6s1MfD6my/yadxH9ePc3IW4A6spQhPW6O90xM2Pgem+
QhwgBlIbIwYNtm9uHKOmdx4CE3Q5wJy/kU2gtYY9M+mENi2d8iK9io1T7YTGDjm64U4tyh4xjRsz
yrmk0nFv+lWLast8gryI4pXBAliAf5QXgWE2XmKs42SnWbfx2it6QyZKjgkxQpacpOfj+SBLTW3k
C2SW2/WnjixFq30hB1o8KkuhISRbtYWNnF48LQM97B7sxBovfCF3bdqh7jUfyuEVxlR8/95vERpl
kVyfZB/gDJFlzSlP8LyxygYtVz/Q8GzQ1VOilb9Ksk0e4rn302DZJnvrxrD3po86TT/5xVF1W4IP
Y3JrakVBXPw/B9k5OQjeb3JjLI6y/tGtRkgakzQYSNK6+O0qk7LR5zevNh9UcBmR1qYXZ34PAw+J
z1OTXfv31zAg+Q1mrS3597l3dvNBgjMjkwhaQF6kK1P11mw3sk+OCtOp2qO6OrJQmd/l/+tTtW7c
h57x61OjdFCXzmACRUinCQVdDBoTJPdea5AssNIK9wpx07nKai9G5VX0RPF1BBhO3SCya5o1X/EX
1i+oyhsXWbI8gx0gLhlWWRhsEyfAJbIjYp+PjURdrmX14yDPqNB1/WhSST4sWi1GJqXplTMAF8TY
ROZsAtVSzrLt4xBYfrD0izA5ED2Oj2h44QA4l+ShVrwxX8giWatkgzbqNWqD5BT5GQpYTpGtHX6G
VRUV1TpFZgNVCfSgCXINEN/an36Zo5/Rd9l93RC37kehrt+rddveutgGCd3w8qWZVYReyqLDj47B
gdu3lyyaTgR/krNPDg/ZU9NZeI2hPw+DsNatWU9bWc0xB1wY0xhfy6D2nypWLJqbGM/JNHYQln87
y+puUkgyLDebiLiAqN94mg8joLVnz8qrbd6z/cnzoEDRMryTA1B6Gxd24Fk3Q+h2R7PIkRAe3OIN
NOh8AadQnFUGIOiIsJC4aUdjWsgOIFC3REqax87zC9RlEJSNM9DroSMOcoBZokmtEHTpHPxUi2Wc
ekb30LtsWj002tg5V5uZhPN1WCGcCHgohsDGklnfeaEwnowayNHcHTkxaG6L/UraV9baCczhMIOL
4X0hPacEyrGUinODuspsxLMkMcMv4n1QFym8XLc5Drn/i7Ahhu47+YTiFg+08VKVJekpIJivtTGt
tbBRrugtjHejS1ypAEO6izMx3AlUFm9b4yT7ZEul2QWom8Bayiqxi1vDMKwDnorBvg51fROrWv4y
ZvVGfhfW0HbLoJnqS5qUpPBG03z/ehFiXmVZnr1qOg81rjzqfgiG8t7E8EmemWkxEmiFCSehBoCj
GL67docx+AJX4/2HEB4ie72DRqeOV8dVTcpsaVUIIygdkpeZgbZpXcKTg9xauu+FURZwEnov/Ldr
VP8/Y/78CK6T1W01Lws+PkLxhfkvr2Xx51sZZypdBbxp2Lrlfn4rm6bfuKnVDo+GMTnXOGmv2HeU
r1qLP2aHRstWVjNkO6xKEDCryAwu+5YQ5NivvNxXupivxy6WGYJ4kASVCEj8f0qKYbusMsZoK0vv
vaX1L6lJZEp+37bOKyvSkpaNQS4QIv3znoe9Q10WYKgfjKpHeBPVXbXStZ1tIMYpSx9t7v9ok+Pc
/Ipr6GJUUrJSaMYk+5Dg9KGbSiKPiesdOlHsx2yK9K02ePZmbHnzvNdxp9mgZ4wmypC8dm2TrPS6
sg+li6CoWd9HtpKwKrOyfRiEKdMz1WjsvuO+qN1AZdIh/YXf5SgiAOlad3Ayk9XKe7CBtDwXwAU3
Xe1U1iUZshKtubB4Fi3rjzpo8H+cq2GRr3zdqx78dDJuef5Y880AndHGeSl3cdwM2Ok5sZdsA5Sc
rj1Z3pPtDRtZG+PWvcpS1ToqKmP46cU28tML2ahY6SsKWt7+Y7A8nyjVRp1PfR8rz01a3saysRtw
HQ99HZasrnlbP1RL1ip98UwI2AYJUCQH+T+JXPeOzKVB8DbsHrsmI8LL/8jCr2AJp3xAcSuzzdci
Db8G0ZR+C6fo1ahyg2X/4HGDOiAbMYd8mAeEvCceQ7NkqutdwNbzcum9KNdQYoz5ZbWxrZeGzh/x
sbCqtLbwlh9LKRRK8VyAHbedWiPdOOFU7lmPOw+kiW91PdS/FqYXo5jo6xddD4qLX9a8hOaONpgu
BQ/Wo6tm/t4Oq25T9kw4dfRN9pN6DtZTgiW90aizN4PXr3WW/5ckYV3Ra27xVbjRMyyvDlk/YR5I
5Cor2c63voywB36ZtVS3fWvXW7twlZcA8Ro5IME/ai16vTqgrx49ZCEBmvmCqm9US2ecnDPsYf1a
Fx0pmbmj9Uj4omSl3Aqv9o5TmpYrKzXdm6iH4YIu6VNd5TXyZYX/aLI3KHxtfO5suziNlYF+0piN
z9A8wk0T6hmIfHrDAmFVBeuni+yt4DzZRvaMytJwqbBNYEvCqDicpu3oK4ghteH03ERtvFSxvznK
k2zXX7dItz0oda/c2BlOsvKD4b3sbTfoVvIkTBeTVeM51h5Js/pcRWizTOMEsKOed01hpD9+VPGJ
+lUtC686Elr6Z1X2hhUhB3luM7srhaVPSDcl9+gaJP7NwDuEfmf+KvLq62Z/6tI7aNC4lfUfffIM
xTPXemypYEL2ceZ55ks51BWSHQjOAcAkZB+ToOmEtU/yWZrOK1R8pezoWIyeeR9Pzt17e+JaRN1A
yDrN4N2ymv4h22uWJMu0RhAA0lJykzZFswhmqIkyYteSBo5xtaayv4D/xA8iQla3awHWIM67trPG
PrwX8auxD7LukYzZYruJRg4vWcRwjHM2ImNZl1j1vLeVpXUO1Uk5/ANcM7f52u0IVNtjsmD5Csqt
i8K3qvfv7MgLf3R9ucWpOA8WRfqWYhAeLYr2ys7YDBZ5HKFo4U8/6tG7WpXTv+G+832qcu1VTMaA
KhgCdwNh7wUq8cjseraNpGDCDgICm8t7SPXQ0+wcglxzUQ6SpVpv8IpynHQp25QKysxCCbhGKq9B
BiHcot/5U3Z/nOf0WI8FwZSvOy8dFi4y53BNY3+tWKVxYY+rwmbVtH3mRu0Z3BYycWZQ3ysBa2Vn
qrovKMVdPR+04kJZ+VnXvbObwpnUJJlNksXk+6l2DCaQPzP/qRmxprD0NF901WADQONAsA/6Q4Fn
netHLEQgswouf4OCWnfwg/pFm/3Z5MGdmcStn54xiFeOskkOtQJEIT10TlcfY+0A50HNDHZJVJkr
IUb/KtJmwr3KGnGmS4xzE6ndWrh59oAvloB7q/tv+gAEpmYNvejiYhUj6/MtH+JZgU8zHt0Q8UN5
pcrXfl0pnw1adUsRW0upzDOhrdwMg7MzVxKWoee0nxKE3foy3NS2Mvsi0GMnRgQPEX/OJUhIoiZR
s6OQnoa5FGllevKLqtnlOBC+l4L/tn3qzf26X6tQ+UEHqAeX2CiskrkYWKp6UEwOsioPpu5k1vp9
EMqGpsBog6FObGnLXCvCmw7pzcTRk2cgP+LgGG29EhZUZ/QyUAYLiA5AV0tvnETHh3XuQA+tWPVu
6xxKP3CfqqRdJpYx4JEC9D/ru3Ejq+C+9jjJmQ94+0SkiyGAJahvt/i58lWz+s7D2vuCaXu4TPNZ
oEzRq02WhNkJWV6wzMjubsvJ7241dxqXQQB7XU1IPuhzhMmfY01NHxp7J6ueP5pkySl7YxXOboYq
hj9anDonHMkdNv3w5lCaM5dirso2eZgKVi4LOIdYRDqI86EYdFsRAFtq5MMQ0i2QUpD1aa4PtQ+K
SdZ5i/+n7qfVs6FmaH5l6osKfjit1OwnG0REOzOT/RJAgyA2rDuwwtYmcIrwaNmpf26dOeGkNNVj
m2eoX6Ds+6N9S5I4/5kJMKRVJZxHhWkP4EDSnP2+EofcTuNtUrblHbtOJD7SMnnrMNyUZ2ldcfVH
ZiuAe96SqXX798ifMH+n3ZAlNFxbqISFXdPUVW6n32NexCiDzlEL75uZz/IHk+4fU2J9cDt+itqv
39J4Wr+YLTLXEQbryzg8jwJrPK2GVqyYWnhtxbDHCQnLv9LTWZHllzCq6n3rrnS7CLdpkQd3QXaX
xM01133joCqmfiBagKFLXiTLsGtBwBiQDdg1GatcHVH9GhKVqYPLwaBF43PTPmuGYqyaEf024nbN
FloF4WS9girSBNhaaAdrBt/YKqwgBKVfhIa4Vqa/RD9Azuo3U/6IGZ0L0gcFY0F+E+coJzupmqdt
06p9VNwJoyKfBCZce3NHNjVdQqxUjnZ0T9ADVW/R11dzxInL66DZhKhIHxXVJuWOQuoiw6d1k4JM
XfUe/lROkCw9U8s3ULjUTe8l+mYyv7WGyPYdoZa1TXx8aSJkuiECPiztqmDtbbZ7bwqTHVxcsDIT
uKHYzBdI9ELoxENNCfmT65wcT2yi4ZyWi0ENp/se0ehIwb1xDHjnQ+9FU0TE9hock7IGeFdsRt0R
izjoSd3HTblSEWTD+QEtGaUXX+Mcyb7Oysp15nvZQlHKdJX6oriLQAMCKRBnRKzFuYHjFGthiyND
sEThZjgAOHaPOBgifF5DkCJnGNzHkCaXySAIOeLrBgixrPbo8K3QwySZHzX7CR17xBqKhTUQMYim
9luqlvoJ+MybH+hbO2DNZJV5lC28biwPRMP9xk9PqW48DZGlH/xGtVexiXwvqxZ/GWlug3ekVZNj
eWBXl54g86enkkl6DBB9bWFkVJFX3AdG8WCaTXowQ1LVnnEkfH1FFst6Ye7dBw7m7viOO0F2znUr
eq6UZKvZfY+pVVgvc9KRtwZguq4yFklgg34oAgzgcNCDKRstuq5rzq11mIBBrGc1zw2mvuc2caZz
kANQUWyy4lCzToWHy6wKI2tjD4Z5KMroKU+9/uyNBGVjNDMcrfJ27ShuHfajC6ZkZ49sKaLQYrjX
oqq9yIOwUU4cygwLvqACdFWq+lEfa6Byun0qyMZee5Aoq9EKkO+3saEFbLvsvWnRqGe/dMwn6IcL
JwiOJVHsg5Iqw350u9cU/vjZEAPYaJ2fUQfguhQ6xsLs6AE3gp9cdRUCCd7kiO3ASnaVCnsZKvo3
tS/XIhS8XsZhOKtZetPAycOdHnwtJHnkMUa9WcVZixF6GqwJWLjbxLfzFSLKK2vwv1pC7/5lWtN+
324zq5maaZvQPYkaYAHzGQmMEllmu5WbfQd2JJ7zETwV3jF2p0DIaWyFTRekZTSk1oUXQa3vzOIn
vhn2NuCNhk9KjH16HB9isuxt2I2whnm2/2Xm/T2RzZ9oG0QDgCtrgkyEbXxiqmiqSKq0LKIfA85Q
SHrjOdir+W2ZaDmetWO/EzYuKgVxoGXB3nGTaPVC70FaSRnhYkKVIxoRFdeTja5Z9YaEC9uWsElv
czVz1+oUiM00z7VZ3IdL10r0tZGaeADlwXMzqv/2jf8epZHfOMBrzQR+DynkD/omsUw3j2G2fU8R
NDuguWgdQeys8JGPMGVK0MPCrMVbZPBdF4RrPZzPEyzNhQPz0HSWf/9yXe23cIv8a/BlRyLXdTWS
zZ+5+wMgf9ExoXx32YWge9JWGHjnPzonmElLY7OaDDdeWBFKLc7g/NSV+FvbNMOp7d1pnxvOtlRt
9iyEDXesDYeDpwQAzprQ3mhBia78hJpk2wUvYMDUSz0Fl7i2NcAdXXhOW5FsW5w4zLUMf2BV+azk
obcQRfQQtuU9bzF37Rd9iqNZYm4rVX8OE4weIwPVNsOKUY2bEwxR67Z8XYgQtaWlrjW/26dpLZaB
qXbL0dcqvLpsaERztbKsZF339tGH+oXvQ7pIB9wgEer86TZhsDXD5lVkE9KKRX6XO4Z7EL526EPl
Hm2w6CnmqV1ojvuW5ogF6mOrHsHlGLvM5wWSK0m0NT1RHXlSqhnX3LY/zdG4Mh/AgquS9dijH1t5
cXsSatOAqXUxbVCLY1O2zTlJsWO2/LxdolccL2LVCYkTaTeYJyjkb0KcSutx+vn331/7Y1XDnUgK
z+TJN4RtO59WNTlKqXZp+tn3zFaHm65yC+y1PKNfkte5rwPBtqggqi7mu7Mo8+DWZC74+98g/rgH
59wvGBVuRJ2U6uc8sKbY9QCddfqu5ck3XN2aE+iNBHW51AelilKMTE6LuDoD9NiyA/P3wagNa0La
wJ/73NmEpnjDmKA9D5jlIg0zKscETYFozNRV33fiNPXYgv79z9Y+hSrlxITNgOE6QnPnXOgneIYW
s50E12R/DytuPjU2v7ptL1YYDyIS4vnlPrMtIDJT82QGa4L3e8TT9S+5M+x5dUNWxYeQRUjRX5Su
WBB9dQ+1PSaLyMGbADODpcZvxlLY0R7CUlPXY5Dv0IdSV03tHzUH7QkPC0OrTlf4p1j7wZ/qFZFT
Z9s7xPr6JkFnJcUvFHOmWeY7efaUIdvYPWrMAbnqYwl8dF16HkosftidbGskn0MaGSoulqRtHtWL
MhrfMoPcZgAjchkrY7se/cHe5KYTsA/Nu1UddSVsyNHd+K2+CXKzutX7JoU7n9jrAd+ujWcYESsS
l9Wq6fdE96YGvpterirDb5ZewcLVjb5CDAzq8k0xDPPMzG6uFAX7Xs3BOLSEpr6wo3AkFuY9QJVz
970R/mxZ98FakmvnYdwjwVvsiroBTUzUZcuKQTugoRsiGvxN1bH1RSBErzp8tfIm2Ftzrs1gu437
ZYjDZGDs694f1j0SZrwCzOzeRZV953btDxMpxZRFjdB2GoS4m6JmpXoFgMT+TgU3e/DGkyuKeBeU
vbYYOyOciJZkS7NMliPW5ze6rWArW6Jl2atukC3IXCi3YfaSGQAYcKLQ0iN+m6wNM23l9z8RG0/v
69ywdkZXT8uGELRqajcI3M82R7AJ86mp/+U18IkQ9H4rG8g+2ITfXWT3PhHCWtVzeS5t77tVhQGr
qS5bxLbibmIQSBtNDVuSzl13sSyzuxi+hr9n5B/zBGo7i4fNYHT33Ww4CHPxIeVH+fuT9ucEwQrA
NV0AB5ol7D8EZnTRT1M89PGPPmyvwIa1e80F7l6BMF56zNursa2SmwY1NHAS3VITI4w0zfk/9s6j
SW4ly9J/pa32qIEWZlO9AAIhU1I9khtYMpmE1hq/fj548BH5slhV3fsxC4O5wx0iALi699xzFK8z
mMJIGqrebauUXye7B0GbWhogyGR4b40fnNL+Nodz9SHE5/+fwCLO27GVuYqm4onRNNvRaXl/XTGa
StzmLZIFL1II8c0CpeJYWh+7LGHggr50b07q5EZSUJ6I2cE9BCz2PWzDD1bmnAvFNE5iMTXI2q3U
TuD1ipM6opZV9qx3FPQp3BB0pdWN7a2mVKcEw+FBscOViIPAGhjTnHMzLrKrBe0BaaDnGaTYFy21
Aa50zW2SB80B23D6IR8azGb0Pl0//fHv39wbBJv4rmydxZstGypYV+cNXmbJexgBpjR5sXO19Z3U
DBlPAsK+W/tRi6v0Yk6K6RMr9TJLCEX101maW+OST41P9BIExGN0q01yc2PkUQW/tfLZQrj+QbOl
E4qFg9Tpnwj2RQ2SYI0d6MXYrdts8DCqwOmRhPXdUgRfe7mnUwtYVBHn+jEgrufS9HCR//v/yvfz
T+8b/A9DqGrzkZqK+aYRNWNutHZYFC+ZYcg7kLTjHdHADkLbQ2idYiY993mc7sDJFLfOEr7Xu+hH
UC+ql8qqsc90J7wVm9LBtAtzDyQGBshKwq2Svk8f6aqCU2W3X5Bgnm4kzL12l/ux1NwhqDxBwIB5
lOjGO517e9AhHIr5to6OHqJpn0n6w4S77y4tvsTWCUmNDDVLdBzgwykczTUqm3BXWftYm70f4KPX
Ul25IEoOlr8bZJh2UQnrwc0UhMdXFmMJdq9jECaR1yMa4rZhsTo/WGIt74y8cGfdlBA1yaEAIUDn
HjqD4qZbWY/C3KmRsIcQHCwNN2b00idpzuodLop78IvlnTp96LolPrLkDLHTmwR150WFyvCQeQDB
VW/RPjJBAeLZji+92V+cukHLh94aMnAXp2J6nzGpcxcArX6C4ombrzz8ptEgVVwXd8wgnYttlvEF
J1bpdqluHJUomM6zPf+Y4l7F61Ao52BVdA3U4iXqaygcsGO6iAZMNxUqHUGNLmUHt99EV7g3mKYQ
IofBQ4a0ZjWF6sZqgRsGy0V65jINDaRiSfbJ1Bs0LVcFXtXG5gZmiNgY5dJGc3urDz9w0Hf3GbMH
F3qME1xv40EPmvQTQP9z0GAjLudvdiaFNyx66v0UwurdAK1zkxnWIWzj8sVYN0RIuyi0VjdhUH2D
e+elIQ78qJTGHcTO+ju976ejBZvqCC/tvRoDqZyM/Lnom1vdhJW+s8OHEZ2tB8hSvVbJ36EcUf6w
QsZC8w7bvvVHoSymO+N6uBSyejcZivp+VqLDbFfpw8iKB86zuTvSLWHfHqMRCaGISFrwekczxvQP
PSmDcZU7fsJQfgHxPt+GPaaqxXbahxD9s/8wv7T+aY5rmYqhGawfLUcBb/imHx5QpuSr0/sXE/kY
L41mpj05cVm209OHMmW4t+2aD7Ldq2i5V24SQuRhKuEuQpjxYMbLcz7FxiFLIZxPDIjHv2L1sFxo
spxTmqwWKubxjH83KEQSDAIVHl1ceEtshpuaxYj6S2C6qkaYdDjO9k4JZ+j783G+kduvaVYcNUCf
76AIKBEQLPpb2KuMfVIqPwQbDFEjB7RLtJMx4QOCviz9krdDtiN0jFGkj1iYc60xj409MTHqgeAB
YkPDuLyMkGqlq95n0Tb9+z5RFW8ZPuR4vuBdmxJfLqAGipbiZbJBGpnT0B3CAIdSun7CQRPfDckw
38am8dAtVXNd1f+fv7DGtYJF7rmEVgwwWPcm+98fypzf/12P+VXnr0f89238jEey/NH921qHl/Lu
KX9p31b6y5m5+s+72z11T3/J+EUXd/Nj/9LM717aPuv+ZL9ba/5PC//rRZzlw1y9/ONvT9/zuNjF
bdfEz93ffhatuHyWOauN5Re/3nqFn8XrX/jH3+5exv+6fZni5/I3h708td0//iaxYPs7MkamQaCy
bAKiZeUBWeC1yPm7DKpCd2Rbx25iUlSUTRf942+atR4E6wNHWQ6SX7SDFunStUj5O/HgMAHgKrSw
cTNV+fMR/CQAvL673xMC2s5fZz6GDGhdxxiB6IShmDDQvVlV1omeLWNYJDdtjeOnBq7kEgm3HNJs
uklsc0AQXZIbZAecWvbQl9GIOlw1j0HB4uGq/ToynvUcNmPNAGrXTOiKm+N1A5wAK4Nq61C7z19z
Ra3PKIbXZ6dg5OcqJAvbGRRfJPugaK7lIptaQe1JKcx/7RCWZ9gAwaJrNcQP/bhPbK04i40CJQsD
35qvHAusR/7dhuX57Cj5z431KyX2gZoP/VmRUMyJg/y8GEZ+hnI7P5fA+kEbrcmOwHG3yKFf7KS6
OPcz4cWILYGs+5UVKUeB9zWYl2OMa+Ycrhu0fIAy/toYvR4deh3Af6gigtt2Pzfxmh0lQ9ovcXsj
9leBgZQN7IYeCK9sdbTAQueaIH1Il+U7bGUNA5eGD0Yf9Op8TVq9Op4AvhpVQ8wwrKb1udarnxuR
TWLohpVY+tFIdj8ykhK6vrTWsJsNKZkull3usiig2w+C3VIN37t8fpB6jdnMUqwroPy2i/r7JpHD
PSPJwS6YPlhSWrhNHxO+PCGAG+HVhFvpqNj5hz6iL62i5m5UUuMwI2EoV0n4QERT3TWXBRGfi76m
+jwsD4OiPAVp6lvIu/gNBBHAQ1OWAemS+yVOylhTQQG05SlMeFfi3STEfiHGXgfLbQHaTry/cFlw
LbTYmroHvRzNnWJ2NrP0PgncQJ91r5TNl64s0N0N4v7M99yfRcr5ldr2acB/Ccf6VSLqbNntOLFP
dgItc+ts8Ju5r45bvf9wmrfF4rShGq0g8fUer+XpBRHq5tW9GuLm3tyDyP7v9zUg74EBLsH1iuIE
+AR/PprtpGIf8tvLQYIavLT2by51fQRvHtOb7ATtuyv3bbcTB0ejUh0QWTpna0uJ1/YlNsWvbNpG
BMdseVHcFAlIanGMKLlW2o5kPX+YOysiCqGr3d+d9s2+7fIVM/b0t4dsdba7Kbq6c7Ghoky63rso
+F297XJS2Dv7JnVutl3bodu+7b9t+1LUODGGznzh6zNRTetj2RThPmI5dZZKNhUebNnvFbrIRpX6
xXubVO24YrkWghFWlL1q1q3sy0qoeAS/hZ44x3a2N1lxrtRCAA7EIRdzaGwZViaSMJnrxy6AZHW9
9O+OE/uuB4s64kauZ9jy29Fv9pX5pJ7QkihP4whjRRV8RSCcFca5M4fqHDvZBGZuzSNINC148f6a
NOag5Atbu9G3RRVhGlqMJCqdesxqLF2jpdE6iMGEtmsnP6wljRgSXlUKRVVRJq8Dx1ZVZCF7gIc6
RR0IFNs5Wze2YUN6sG7QsaSHViQc9MvcPop9op5IEWhbYk/8dYg4eMtup8Gu8vOskWysWk2qgWGV
p5NDYn8WKbExSmeAOXcpvFcF3UoRlIIcB4XenemhX29+t6/DcIoFxu3XZzKJcXBNqWs7FfvSZW03
oiRUpmOlD8qBia+TubGp9yzUbBRFi/jubeXrcWKvJD5reP/3iZpBLJkzfxCbfgi4+yocvFWG72yu
g5vYxOraKa5ZUaCkMGu7VfmHjCDkSZaiFoc8G9WSMSUXiWr7hhN+ntZHpeHY8KpWk86gAUaf+XTs
6ooGlHykczKwP5xHneFh24h9WEu/ycWk+DoirecJ+klU79gUEO3C4IC8Zlh15xRY+Vmkko7QU1Z2
p7m3jTOcCcYZ4bv5YOJVjeR8lL1gUJs9TtR3TVCCf01KyRPvXLzfeX3JGbyKKNOtn0Qvvh1jHQSz
C7JEMcdrakPvbVZeAGF9BosDj0g8mEC3oWkvrAPqXPrZ6R2ofddUZEBWKVKz2Zc+qlrIR+bFvHia
Q/cA4mulFq9p1/LUkI+gGB11OSFGvW6PsNmAYUBU8T0PqjwbmmQA47YsYtEbbfEdrIx+nEPUk0Yy
fCtSX6KWCVlmRjSyH9u4XolJh7q9WNw1CtVv1lkd8mTM3tJ19ibyRMT9uVPkRYnYFEDBcAWqmYqG
1YTPTeS38leVxElEHmAn4rZqd3u9DgRQwhLfuoukvbeVMd9PEjJwnmzRnWhMbK4bkNisekftqORH
1pbGSV3LxUZbZ14i1WpJzoRrzYsjtzoQM1DypvpWpwHKhpNGDjwT8PBZbJY+pk8VSb4yNGaqdbr7
2/LZDKEULlEafVNH1P4f7BNVrlcRhwTx+B0OtcbfLidS218l4txwdRbmnvhT4mltf/dNVvzRVILl
6LFbR4Vto6yD0JYN1xEkWEcUYif2GoQNfLDr0MIik9FsqyhSkwXPMPEwfx6zFV9PG0PueHyz02rX
p/rmsqLOv9xnMocHwKXtTTksXbXhSxebLkT16Jp/lRRFhaT8rPS2ZmsYvMp/Xf7qTG+rvspfk6/O
jSmaVif1mE3XS/9TuaiKvlZ5apXvr67x++Tvr7TddDorH2anSvav7kAktyqvTiFK3ubFzleHX8tf
3Y6WHYiayc+JlKqvNsCyf2bzMvH1WpqPosa2fzvA0mXojJfs67YL8KV6JgQGI49IihJALMr1EuXM
CjGP0UtneSs2E9Lp52XdpInegxBZk2KnKM46qL/draZIRRnW7BnKGIyvv4oJG2KxLMpfnU4tcsak
sapkovpIivLrlUQ+aZYPS+Vke0KwHMXfDhepV+fcbkmcXRTzut9JSoEHKJ8kHxfYJ9FWthYhsnpo
KsXx2i6ACVcyPntalKgl55W1C2JmIQynxXkc4NohWm5dFI/rXGfb2EUXeU7Ro5071RDHBY7SnZOy
+7mRhgV4jcjnS2pALLcWOS8N4VznyVnXs9n64err9Ax9u+q8ZfNpnyRnw7aLwyz17bm1o6/MfbAg
zDC7ELj/gtjed1REvKysD1NahjtDeR/mZXMu++GzRWjnJW5nBIIV/Ws0644v1tbYyb6WzsXptNxv
1n8nlu/bRqzwl7iJfFigiKxBvuqCJ2LXpCET3CjVzqbGYG52lpeu4tCS3B9G3fyY8V8MY7q0ereX
ZSZhfDBKk2e+bRL5IRm7pEnvt7WrMEWIVSze6NGvTT10nXFQzsIK9f8Ndv/JYKdAoPHvDHa3JZGb
BdoMV/ufMPJdj/llrdP/DryBoBcZ0+1Ku7pZ6xQTax3skLKGMoEKtvSXtU7HjifLBHGpEJpCBGZv
1jpd/zuR84ZjaSorAOx/yv/GWocF8q8gMHSbTdlUNH6agVWQuPa/OiphZEjVIJije5M1RKA0CDen
ZXEsalCkuSSfloIFepJpl7wH/ZEN8Vf8d91ZQxkGuH+Eqzu69HIx7HFygsIpftgVAo9I2XxR7e6d
XjUJiDK99ebBUPeKlHkWTN7HvrY+tUb5mI/GvRMRY4Cly5Y/pHP3bYHUsbSSNQoRSWyCOL9E6fQM
MvhgQjd8n6Wz/Bghi1e0Oh0LcahZ0GNsMsGqZ/rkD52uuSOk9Bo+6WX5JBn5H9osxYfyRziWPsSn
h8ZGE1Tp9WIfEUh9gOKo90LiqUIOc5XINGB9Cz9nUPR6sTV/n3RwRzw9SGD08LgMtivrmBtnZz6H
w9OEYu1j3pV+77CsaReUdS3VukhDpB/7JVCZb8/hbhkJ8o6d+Hvd2xcI2kqY3mSQBTtFhf5GtstD
OTksF53ez/U29agxHdQqgDo/hYI2IroBSbOBlYW+M2z+uT4BJ0pQMA6R8DBXTb+wyu1dP6a+Ckh5
l6gIcGWgyyfjvkYMCZCCsSpL2wS6OO/RPsZJ1sgP3VDWrMWKzlvSqIT5+H3LN+BLCnHGqp59Vpp2
8ms1e1LwtrkazFd7aCvGdbW+wHxn77Wk/eLAy++iVFH6dOFngg3Gm6qO9jAp4IODQyKHRHuP6jih
8zyBDK5O1knWVyUb3hEPjZZ8gmpSoYPntAfi3OeFFVVpz/fwcTWX2IYaKZUkGKJRvtPnU9Q5+nEe
OAfY9E9WteK4rNzZRZn6FJbGdNSMwZ+SaDhlaVTsIGoNjplRry92upPgsvCSZdxNMatMrZCNfYEQ
3CG28OXB/4TM1DclTHpwwNbXgkhzDzYMw0UNEmmou6gOE3Qdqqe805Od1BW+JLfJXa006Q7SaHM/
aTeaap4lgGsuC5gRKAxG8Ez94chRdYry/rMcwxDcTHXo4pH1pzKJd1qjdm5nhhfo79ryOZUA4SaF
CvIuKouDvuJLZRkbVBypj8AHi13UEOweRZ8CpDewfcKY28U4iyVA3gB8iQhvlcmtJzeZ4ndT68km
eL5afyaYrsBXuZObe0sai32oVAhJAgjKad+WsoNNKHFThfDcRk9PM4JUCN9gekXiDQ8Tgp0OOvIE
gD7lTfAd1THZkxcFKvdZ3cdwe7YzXPb6bLxYxXSr4WByuwRkQ173vTvFqCMpQ1p4oNoKr4oTApzh
oxmcChNnvfLBsFKE3LVRtHOkJJ9rA6SUVYGgaUAxTX3R7ZqhBoSa234T4/gMorLxlyLvgUgeeWu5
C6t+eJCJbnJtW/4ax92utHBG29qeHhjOGOM7T7xws05VLun40HXlCXMM77azUNIKmV4V+mnim23C
oxaYiLvKJZKe8fiUmeoenYLpaPQxnmBQV3B7wcbTx3nqZUM5AtaIPldOdCeXdrOLbGtAdoNPLk6J
AdOzHnXIYtk5JTRcWVL6MyCuvawX06Fy4JQgcm/vSGjWldnnsFT4wopJO9R9cF/LQEQSv2/a+TQp
rpbpuqfIQ7dXdenJ1vJ3kPA9GQU44lwzAFGvccYBVoc6nB+Tfr6NPsYxIRLKvFMINvQmGXxT2B2A
jJV72YztgxrhcJ5h1mv02RuraSf1px4KrvsoUVOMYp3jFv3AzLVASpJZ1jISjwjO65w5mENGo8kO
Tihftl2iBup7Mq6Z6zHXsvXAV3noZZvdvOCzT2xpOKdLiYVmTSkjcQiS+V1LVzocTTmomVxh6cB8
gF+dlfKaFZu0MXPfCPUf3bCMiwfufzrMrXMPggjbRYqpoZ0IDO/tMUSYtz2ZKnQxQ4BNro70m4WO
Gt4qEAXgOaS7KOrg5gIjGrOC9oRbx+5UjHib16etmtRbeAyQrjJ53dw87WrY2/Yp3aTsCrR2PQnq
oUeFYXS0wnYXrT1hsjTvkNE7VznqbaG6fCiR3tSQ8kKqYDnC8pgdZ53QbUlTsDixIfxUPcOeeOrb
3DwUjZKeawPekCrF+mI+mGH4Rxfkj+0E8yPmMnAX4a3d2Q4hH6upqqnC/IiMGIvf9c0ZSr1vuvA9
auWF7Il9bb2+Tdh/T2P3Mc+m8GwXsGm08zHM4yOBPCHasfZTx2K1S9A1ykbjRznPaGASJXJILAI+
lnXWvZpwhEtKtghRhD5Kh2O5PMI2Up0t9RkAQXC05nIfmuGyqzuQGSF0pshHsRH+QEKVuGGRVDq6
xyYsO7/WYEqFHc+vOxNamMlhAEd23q30kh43lHhDmxsNT0961h8tY3qvy0Am8pLwMAvtNTPKDoEi
34SpCdDeGr7Kilzu8848xSOqj3KmHHMIbbx8hBM410PcY0FKbIz4AjS5nwDEDrGnrDbKbYovUm/2
qWHf7NpR7d0cIKRMJCleubyFqWpBtNoTT6mJq8rP4/pFPJttswib0Pq8tn2MjFBDQHkwrCZEsVk6
4hhmYpH5mEpp9vQa6p2kUXgmozlVh9wZ3WF9G8KFKDZaEBu+pSAel06Z+ByW1ZoZQvzo17L6Q53V
FSwNmVQRACCd4+gbq9BndDHt2avXz3taP3l7dW9u2RzKlfwoSiZrahZfFOW1SWDwItZ61pyi3ydq
iLJG0vfgGqPEa2f9uJ1pKAZoCVQNwZr1OtrqXxWp62mul1hLtlNdLyPyhE98tMea7/RXFZESp7nW
2y611RH7SvDn+izZ4SFPrK9vCv9lVhS8Oef1Vl/d1nWHeGav/sarpDhLYPcLM5AJUBd82eWrhyWK
X1X/7T/5fflvq/7uplE67V3LRqksY2IOuVt0mfQkQjtImcJ9LSvQ6C3NURQEswLiWiTzME5Ld+XP
vYi8kX+kkdDkI+O91Wb1Plym7mxnNqv23ychgiO2qk5UDxk6aOkQENxpU4fj0yqxeEtqZsmeOFTk
xUaJiuHYBArxw4PSHKvM7nZVO4H5rS/FuP4JnaipqlXlHaY2DOvD4NTQccJWvJpFZ2EGxdzc7MK4
urfy+hyt5u9y9c/b6ycnslNMTIO75cVOaf3yRerNIeWYdcehY1q0QgTERpiZRYqQrmmnJ8wDnHzK
z+IkJRQOKCKt5xsCPP2euHwu9orkq72jrX0uVlOFcEzMBOf7dokkvCLcZUTv9uiUnroBwWovsR3J
n1JC3YfoKVRN1kFruxUb4W5KmAzjkXcSX52zb8Wsnp1Eo+9bpkuqV6ANnf4YrXgDZVLP3eB4lV11
uwiJ0mB9Nlr3PR8lGL/XswrXlEgF7a6zIYEyMfku4yqigd9f/I8gNd8H9YhekegQxD7xGOh7rRPH
bfenriPmMJcl7sA/n2KVW8zPhc09t3NjFxiw2jarDZuZElqvMvyTm8EelgkclVr2uZoUw5ebDOz0
vPaBUHrXgNOs0xxo76YmOTAlmHZdjNhrkk1H4WVS+7pYvFjBPJtZKlIn68ty0u6u0VLYa1ZXgriv
wIwhC1PvF6jVmL1pj9eKv16tyBLQ9Zxoc+xOZYkLsFzdy5uXa1j9XVfvlHBUXX1WOAUqpDEyzW1H
Qlhys/AgWS7G21629OPm9BOOHL6FH1WU59f3K97EG5+heLCxrb2gYc983GmIgUsdWomlEQyDvB6r
rKDewVDtVzwy8WbEZx3KgwY/0y5a/Ufi34gysYGm52dT2d7k9YNem4+o/CYr6ol9//5UXTFMzD1u
RZMT35q4GZHNy4wRfsuL1HXngtcR8mAru76vEOv1UV7gOVjbtLgsa01askhOoqldk6J9i5tj5vdn
A0zFhbZbDqvC9ibmiZLTf9DXcT9Z2waYWgke0DWJ2QROoXDWv+I6rw4wWUAd2UaR7Ivq12SwPrWY
MNeeOcXVFbV+qSK1bcTXK7Lzkuv7WYEUV4m9N32Q+GPdgHAosnD8R0fMTkTyevfVMt0bye1UdrDY
kG7RKgZm7uRMjlfEi6l/s8WN6LDWEpRzEg/bWZucSG3PftsHyJCVeWhI7lZZXHLLbseK1PYat4Lt
fG+OjYuPfYpGrPjzouPsrajB7bJ67UTL44mn3UXkrze/VAqGFGmUd+Jc4p2K9yY2zvIUSlJBRO36
4AlqmGlKJKO+ZyojPsTfJ8XR165qKuf2aFfZLlsnb8m6EX2JyIqU2LdlxT5znQX/r+qJymPwPCqA
+693v/Ylg/hAtzYT2OtnfP2YxV5HLfoFMNOf7U6krrVE8m1eHHQ966taby/w9ihJaWKvMz8oi5x4
opsRw4hIiWN/t2+rIkpVMQsUyW0j3seWFSlx3L88ayVcBtshouKbS/1u35uzvrlSuHb4wD2aPupZ
o69TeywJ2oCeimjr22axtQosyDqebDtFatsH3Q5NXOTrTiN5rSm6W3HyreqrEpEMCEVyAY7SJa/t
GpAcQZdbQ3mVvyZFu3q1V+RFfdHOfh7pQMwUg6NJFwWTHpPj+lkGrabK+kO2pCaLp25vwLxw6CBI
9JzxYzoVmgcHvfyR7gSmlKmyHrELw7e/9DXKzO1JrzXZXRRz/lLoxdGsUdVWCTR5GNSS+PVgILa9
ivcwoxBXm6TowhOCDUf1O/DGRHNpAUa9Nqtulhn0rBV2ySnX8xti+DE3YifxQMKHnj3k9WG0sNYN
k7mXRB/39g9fu5OlmN1+XVQt+bQDUc1DE8OrGFi3jSOwIFv+FUzkd9Xf7BNDt9h3vYI4z5s61yuM
ILHM9oDPhqUfTVNsbNF2t7yzzvsmTOeYxUT7XfPCDXbd+dvyN4ebRjfv4FCrXKlbOzVxeG5bRXIv
ag5pDZZ9qh9FwSya4O+TcZiFnpGVz0rcmJ4C9zY2PJgtx65n2NThDhijZ6u46aWKF11+GhPdOhK7
hmo8EoZtc8RgZ51HAuw81lFndOX1T3ArPCgNfAyTc6cVw1OMxuNXG24oFcqIL0ZvvAsm+blSAwiX
6J79mKn/cVTs0iNYKnL1uBgJtSCYsVeQEIJGrd3VKIR6tZFnuzyBqq3GznjoJFgLvhIhbexV+HPd
WrI7LvFAXER4DMYu9bO5hIFi6bodou/LPs4QaAta2VOM9KIwzh4Z4j+nprrs4hLyAUkKPpnIdYTR
JHlwcqk7hLOI1UC5jth2rGAYwt3aXi3wwdy4jmXSMKYJzsRgvhuiECuFqQEvlPNyH6SEyQRryG9F
yujXYMNxOYRtC51MG2R+oZffJcW5h60DTQmg94hr/MiliUB1CUUmsK5unBmf4JQBRYRhDt176wEd
86doHsKjBQM2FgK/LYM/erN+RKl8ZycgTDKTpzpksad+05yiu0Mna/HwGxM+Y+wtCLv8LC++E6px
Mtag0zKaJoLiEbWZ0+KhLmXnnnXfs+VE0lkuLftolaW3qNivlRF2q2yIVgVS7LwE5OCkxdVh4sMP
itwjtLXFcpP5LNuwnLeRW5eFecxAB8F3a+6hT20Q+kCgRMaJ4NhZvleqCEYdyy0GWzqkIWYLRW92
GlFEyJ9q78eyti/GXOs7q0DToG4/om+s7SwLzkfddt4nQJ+InGrjx8ToP0fAhVO81Ch81bULC8EH
CY5/D2IB2B1Y8lx6JbgtlqbY9yFqX5U2enMUy5cCNlW/GBTD60f9YDv105wb5a5aUnVXEZXswinT
3lhKO8J7VHzp7btihglPzaBZxSWBoVyxPuaz8sTqk1WlTtBtgVbgFDQBf3fC6FxgZiKk3suV4Zs5
Zrbn6OV5AER0U2vjnvDVFL2gwY3QLMLw0vHFFV5W9Nhks+IG9YNDhMzoqRu7ytVOeBclX0KPQp/C
aZ9iYK375pjf6104ss7FV+EozZdFa7/njtH6mWJ+0OErWdriu1Up0bdZk78l1VS8b4Y0AWhWgp0t
lR2fnLLqLBUu/hZkd8eLs8TofWXKjTWyCAt0wtvH8GZqivY4GowrJR62Xi3Dw9y/hFC7PKRj+h30
0zFu7YrIHohTC5QE5ybyVHN8r/byt8WEopqeIsWC0I8uw9CXdJp7wv3p/iEf/Zwlhu7Hq8ARhHMs
DpOTsWLW0z56Wjqzch0tOztllvhNoH8u92qJ1lNqtgju4UpI5s/haM3u0qk35qh+BZfu+KUUY78d
fLlFru65qI3oMZHzxq2qYtqHbYOxKZK8QWuaGwuct6eY4xfVMvlIsBHPcYwnXbKeUTcx94OUp/cm
SOrY1BrfgkTK02TrA7FX+U5p1RIBzCnzoFv3nJYeQ5X5ZhNZcYfVl5jBQ+NVlfMdhdcf+TQeEOxY
brKogHkVOHZH5LFlnVKTtaaS/eHEjIaDC8cTn5/USO/tkGs4zbFUsXsWhnHQtfRRtTPTJUqH4Q+A
UeOatXVCzA2MR/2+lBv1OSzcaij/GAs4JHQ7gmAnC7wWbRJkQbLLmAyT13C5XTh/Ug30OsZc2mfz
7E8qnT8TzAcIyS8juEtfk5bS1as8OtooJLhKTavtdU3jpo1Pg1HK5zr4A6HinUHQt5a3nwgvhDMA
LVY3WNSLDbMVRpAAVsLYL5sg2ds9FGbjUl2abDWSyzBfNaVya/fxUW+q6U6fpGBHsBgjxMy4lIc1
9P9TM98wn3Hrofmhr/HR9RCBUIy9Jajsw6ClOSt4HTvtUpy6pgGHOPbFqdZZEZqq3uPQpJWHpQIj
lzqPB/hq93M9witTgeu2cTLvK5w2sVM1x7ifInCzBPbR89MCe2h6Mgy7+6ZEKG+xoAevJ73b2c6X
qsNnqja4gkI5/CGF3XO4DIRta4/DqFknrYQhSW9UYqTT1IumnPcXhbfaon404BWHtyJNL72knbX5
qW4r6S6DFiirouwW+afe0/NkOOGUc0sDqbcp0SHAorOka3CtfAi8Ychjt2vaix1ahttj7/+D/vFi
OoRphlAY+QXSLb1GZ6UqUuVrVvoO6/Kuy8v4IPPEdik6SQctRRZKKe8Su1TctMVj1yHV52LLv1Wl
4WHpkovT0L0hKviNFfMBJqN858S3OMVVz0jMGRI5RiMpCG9VU628vrbvAlmKPa1ZIrcfFLxV5vRo
xEZ0qDKdv1UuRzB9zuWsVPiCJ5rjRZY+ZgpPN8RM7zoBClZa/IfcjkhbP8FIMfnS0sNJnTCxjsP+
GM+fBhmgKmSXdZbGYLLMx2nWDjjm0ijU9hiP4KBTic0faeK17cCesXpvpv4r3m0aaMCJSj2XjgGE
CEaufEznqHsMg6Zx1VI92NF46gn52xV0Lo0zJRdFJkhQCvymQuysdd6FcYjWsL4Gsi6+asKwaU2o
KuZluQuc8YiI2TnFo5wVhJuExsNsxgPduJbuGKHOau503pgxHx8MIvTUuIRiOZ/8IFbo+pb4fa/O
tTvnJrPpGgDsXDgzOO829FXJZJJW1x8D5cFasrt0HIBXfNWcJfVmDS3ATq19LVomXzan1fBjGPii
CGs0YgiU6klanZb9xRhU2SMAW5c+z2NqHUJtpNVnUuMNcftlgau4BoL7YZqlByKyeAyw47h8JOqO
setQqFXujrbxZQapMeUQukuZ4meTBPXOlGdHdJMQY4lgTCjqU5c0k2da6cIgdwqsGvJvO+pPjjnv
gFAzYY4jxMOkhwjWdtRc6CfDHRHty7sE9ogOLilJd5dQvrOkYLoLRvgiUGv3UW1J3WZ+wtIGLNqI
vlfFcjNpVuDjr+VJxMo+OpVWuPCChvsll3eV9h6UhO2iUSLtpo4BNTMbN0wbJpjVcmZUwhPc1zRB
CCNRWPk8gL7YhUb1xTaGk9Nbiiu39s5xoh/5nH4BaSK7MnaJm6bo3sE54OwjYzCOU2h/i9CRNfIg
9QHEIFJt2d2+zSamSYrxPvp/7J3JcuPYlmV/pazmeIa+GdQELXuKkiiJmsAkl4S+7/H1tegR9Sri
ZdpLy3lOFO4eLhdJAPfec87eaxuvBfUP42hcUm1e6x5AwkMBLFF4N6IYsuZA7QDCRLgHkkz3WdWC
5LirOLdEPUcxVtOqzOLHhLRPo1qxc2PERiLde6QfKUg1mtxdJIOp7wQMAUNnXjzIipJieBhezMX8
aRswiHWhK441NuxQy3FEBpC1wM50E0F5qzlTvCJfyIZ6mxBtJuukDOrsxabcIlweIN6ng2CTlL2V
O0s7UFxQMxTQBMPdzKXa5IS/+sJbOckc1Cur2gO+ssvC3LIbqk8Jq4NhblnRSdyC6Umbai+2D9ks
Wn5eTL+g9P6EJemkCRIgIHmpU0CxxLjt4iVDrjlafpPi+R4EHmEIMdspDE9iRyAI0BXjPiuEgeqt
yTAFZdq0rhiTu4S+PfEK5b4Csfgp3fQwzPMO5WDKqSoP1g7YER8k9701cQjPxECAU24rvbiZ00Il
AttF9MIgNN5YQnwrl/bUaVF76kvo2XPcCuc8kgCcl74e1/Wpp4CWTLE8ZcmMq/pemkwN0ZTme1EQ
0dYpWe/Uutlw95vXWG/chRPAHEKUM5agktRAHSF/DMpc04ztUjfXp0NekqfGWNJNdYKVGunLWCPY
jhriwcQIc7/WlMLJizSgbHhrqnsiLpqDnPRqTI8TpuPpLl1em41VtsE8oCSAPz/z+tHpD9cJ0cKu
TB8GUbmf0HXop2XxgWPxYCQ0gDRw6Y61oLIYJG0kiLYC9RZt84G7cJL79WTlxdM8mL80U5veKtN6
bdq8tTsl/0pSQXdDrCA2x93NrHB/5QSeZ5r8krfGK0RkmwGp5PWRnu/WUnYJkyodoe8gUs/oksIm
2khl+lL3KmiUftLcAiP3vCJ2ShPhWqYLzFGxBxi7FB7xKgq12vqqxy0+wTkHO8m11LWUO6fq3Kgl
xymch9jHNY5yparxIgD/rejdSbE7CsppUqbJhndaB/UyjgB0HAMamzPJuRREhrVs9JWkJPDddqsP
BZBDDjryPJMrpomma7QpYtnoIrPf+IIxMYfJ2XIzNF9E/RCUGCNWkex1lSO/0kIIvgRW2zNBT5jR
R44csZF5E93PnN0fhMeymTJAwCCmEnvpaT7n5iETgfIkQ6+9FpRL5DOIToUqzdHaFqQiErZ1bBDB
iH2xURJNtFvGYnM7AYFOuxFyIeoxzsHnPgUsl1N8sJLlWbfTjEXz4yIPKROJAmvXCcEykTu2rlIl
j2YXFAmrZlEsm6VLL4VuVB6Aiy0PdeUBBual9Ma5BKLrm7MiOLqOnLdux0sKCVcLEW/Fxl3V2qJO
g7OZulTnPHDcgT7UxBL5jybtYoswkHDJX0gFYZln05piXQgsI2Y6YsJtbqvHeepezOQxVvuXFA+m
M0RI7ImiGMtU33I12qjT7TB1BCvi4qnm6mbdjMBqaHigDcVWKjF3TDiucd3FHnPviyRHeoCirAwM
tbE1ibzYoQW/JK2SdJZk8nfSkMOM1MqyO2H2NeKfnM/SQUBuBXWSfSeT/sn8Pri/xG2qD+8aXS6C
EPNrC+tUTGEiEJsZWEUKHQlbsjsNb2C672T+QwI+SVMGNyPZdf/TNEK2C8OId2CYjzIlCDHNaU3O
RsHpCHCRtnJJa230qSvsKOri01AZBF3OI/kJA6DjsiVBVh6uqzy8FVIknyo+vXO/ticiAO4Tgcqg
C4J1FaZH6Vut8pSa9xmsbkSu1N97EMt5aKrW7yRFdJNmxrmskHxmDGm+N6X+D3TK/2iL/yttsSJa
aHH/PQxg81FwDybt998Uxn98558KY0P8hy7Bo7mTAGTtn+piQ/4HgiiATrB3kB9LdwnxnywAVfsH
5AAJ6t8d6KxqCiybP1kAqvwPnZArE2qRgYdfFpX/jrpY+zvuUFNN446V1FEViyKiO/1f4Bsqp9Wo
MY11cz/pZYl+RE/oEdQmXJtDvjEAuMl+Y+Do9+ggD8/9h/oreu5fkMrS9eHRChcfF6YhvPb1fggD
ifITND3QDQo8smpTt6DTQLP8mvUsJNs6fMwDpK5++QG5mdOQlNpF6MZX6avZW66xtVzigv9yTf7k
H/yvcigeKmzs3f/53/8C0fvzPbIjWpCBDf4D4KH+S5BZG8oM7MgLZ/povGCGBamKpNhU4O6rv4Z2
+CEtY7LrLLlpifT47384uLm/YYf++Ol32oIBZ8GA/fAvPx3S2dykESHD5tWa9uJP9dieURmK771f
/MS42kJ7+DGe1MeKPsA+JgziSfDNo/VkGs56bmpPvUjtUTpQlHwUp3WbXbLB7U5Ja0+XoXY6Lzkt
H4T50fNE25EGa+oiUvlVvcQH5UEMavMb/bHuCdb6kn1nk6c/qDeq+4rRN/piWzuCg1sN2xbY2t6b
a3EdOY7AM7lrdj0D+vFq00yRWog9hCraUGoP7Ptfsz0qmzuCtXFLw8VAASPzqTlJmQMyJzB3ilu8
V1dqxfhX+szb8efX8gc7+SO2/eQYbmgzZrI9fkTmZjqADeNg4Kffy6ZwBxdqNEUDuPMfed90Tm8h
yxO2AN67T469gwHovfjsKEpUV9i276MJxNVrr2Zh59jsZA+Ia/SMWMG6wtbK08vysBpOdATt3prP
1SX7jlS0yrZwrJ5JaX9E4Fe+FtOzONlVSvFtgyF+Kz90H9w/yCrtJ20c46jrW1wbcOlLsGrRZjT9
iRNF6s4RxyZSYW19eRuJp1SOZCbalFuleFFFwkts49K+T3v9s3oIzz0EpaeJ0pe+dLVJILz0jvWY
BMKJMcMpIgRlEz3oe44zpH/lDoHc9Ue+a0yOHXZ8qVzlJ/UiXx582mSo06fPPvWy0Y/hYeiu5oRv
cLzq6iF57oG/71XmEJNT6k7q9V65XwPVjwmSddCYoC7XbtJXeERZoh/XN8QqllucQyd/j4/yUYn4
aLvaFUqHw1Ch0Smy08A4oHEt02DZm69WSkwPqmA3/24vnKbnk4y4+CwSUehpj4RxEKDKzpg4lUzQ
hmM9w64xqIN6xzAOTW/Lm/QDmqpTnOVHqbbNa/RJKm+376HavoZX87ImNrc2LYTepfJTtvqpOE9b
jKaFcjAuHf6g3Ks35efkl7WTbppN/mahorWtTTw46dF6sF7Wxq6GwKid2eudgqfDzr8h5PFp7uX0
Oa2c5szU/dzlgK05+tl0a4xsN72hDjQIjHLvmVjodd3c6z/0TeKSUyJ5VuysXkeV7FsXbRcNdnzs
akcnaG/a3s3Ctv6rJVSeN6j7QLK3wJURVNIkkKYgPS6bsN6oht067akonGEbH7PUwTMQX5XeXUR6
Rl4oOoPujpFHuSN95dfYY+x5o4mYB7K9bOYHLEh6sODs2KbX/n1xN8smvuLKEjgI0Fk6G0hNSft7
Dj+6H6HbDfRMjuO4XV7r3ewRJWIRX0mtZAvB0m5FOjzBHDmdbJtnZbhal/HY3+JdqtvGbXkUX0W3
cKEwi4/Suf2vsGxsf3+JwWV1NMElMQ8wJNp7iqT9C6RThgOqTbrcbDrksaW1BvRQX82k+4Nn9Dec
0V/3gP+wCN9/DFEBhiWy2cG6+5ctoIWNKYZSs9Gk6fn+I6wFXnQ0f69dUtDH6RHKN2zx/zwL/Cf7
jiz/x931ThEWAe3oqgGNVrwj6f6y8yhRoyLv6LqNJNwtLknoaTMBt/UcgRrTFeFd0jo7x/4X1i9p
BKVZMj8qkrHckJpwNAR9q9bLcxWG4wZeNY9azqAMtLNNAox4yIb5PJMZTfus7XyJfDWHIlr1zFk2
/VaWajLAq8nOmu7UzywZ+YoUpwIbrhDKXq5Kc1DvwCslNXYZQPim617ketDoBSW0HcTBYtBRAfkx
18eeBEyfu9wgT3YjKyOi/eraa8bwFGmdfLTyct+kNaULWEobD069tXoYN0aJ1zJiIwvF+maNMF00
yvDC8HM48tHkNNC0/VYXoMAz0KwKmmn9TiwyKVDEdWtQHvs6I2tbpSAW9HBwprZ1COFJHICxPBvl
+JAQmeJy2XuWA9Murc5vWknYVSItfSqIV7luBbe1wPQjl/gZ2j47yROTwqQSnwhqU4/JiDe7XPWR
hUpm5qYJ6FqWjda0Fz1PCMpZsIwn1HOqVhLUXJk/8nMshaypZTy73HIEj+cgYbVIUmyZoLdAbQrT
n4ldEOQ7hjgVjWPfGUfSp5mqixMbn6Gel1YBDSCon5M1qyerR5Qkk5gxGPlmHGWBzpXWbbNO8uYp
fVAq4Zcl88pKbX3WMNHweu3KLL6IZgo3Wq2zn63ymQTeY4ybyukrnbFror8MCfMzlfErDNiYfhqH
hJHSS2pJxlt1/UmDcyjWIJgz6STSOhEIJpbmr2bWHtdaUMhyXV5nvX6p5/wjPg9iXHiwLh/nuHxK
w+hZTrqv1JzpuXMDryqxQlr3ev+1OnnSlJg0eYQUAp/iRvN9/iCCag0zdYOSeyoxUmkrTS7Ix64q
M+Qs0lRxYAqcCKq5wlwg40ykGW1xpU3yJcAlBEKuCpsWX0k6Ml1SmC+CJJpeyrpwRHOqnLmOTF+Y
v+l7uqKQP8+1/BUay25aypaFj4AhMQuEbCDUER04G4X+QKsrgsWA6+Q0cgWWMOIUQZN/PUoL2Q41
6QbTU02OQF/HvI7MrSHAq0sclOLg3q+ZGAr+nH9beeQbNM+VmIjl0vDaFSCi2WxUQPslO6hljwYR
dxWTpqxBDjE4xG7b02wgDd8OSHkK8Oah9K6NAlEKop1x8Cq175Tp2vy0jkSez+PV7KYD9TcSedFX
68S5d227dbE7jmjjnOj7wmj1vRKBHEyK4kyaQsrkIzQAVhr3TaMdlEMokChgR8ZpVdy0wlag9WoI
foA8AsiKRG/pJabrYth0GYNFau0ZlGDTPgpVFAZqFUUuxNDWqbRY2kUdkPSalY+Rrdm55ihHGL8w
iQy0MLJwDmkX32MpxWS3VIlvdIK8+/1FX2R5lyctZzbZ6uOg6c2HsIfLWwpa56ZwrxBGIn6fYjFD
8TxlO0P/SLO72uX3HyXmK5J04j6TgmHZ/S+B+SMy8/6rUf7FE5HuV63UHCOSRKdo1NGLkJ9CgsxZ
PmcrD1Gcyd9NJAvQIsbEe8AEhlzxvD52k8NxkSNAvTHd7lihIrWJo2Cqys17k6/rRr6ltde57TE/
zkfpI89sErAySGmuhTXGZu3ObssTz35zmGNn/mkDyRs5IRyUk3mzqwvARfEmzJyW4o/uoPozOlI7
PFWfxZ4ju2gzxpTfuEb6m7nvnuINwTFkZRms82eiHI3OZqUv7j4IPihHRD+hum3nGCfxgZ477iQC
JFssibgMQF/SFTa20gX4KFHRqt3eJJyexgFIMN8G7sxwyBIhC+bB/CKo4TsZbzHtmNRVe0cd+Mbx
p1E87WU6yIODoEewnDLj1ONkvZufrMB4qZ45yEcPpj2/GIERiOckMMgoYBMrOWgoP/n7SlKhY36u
78ToGUHTeRVo5dRe2JvY8nQX+eBGaihV/HvjcldF5J+ygFqOmZ4IWGi1QId2mnmR7JMnMGNp5HRF
kFu3l9StRqg6T1u/t0JHPGK6YC2l/4JAtmtgontoZu7dcxKdvEl/0CQak252aVib9oU3gSnxYwES
DAsC+4nTloRSgM0GO+FFr3kf1K7G4fREuvO9L7XFOdu+yXWgICSYnGoh5s/ONQe0nHYmqCjZ8gVI
GUALZlG2ZvpmY+vu9MZnnPF8LQENtVbBdOOY+mEefHlyUvRIo7cIdt/biZdcKj4tTpff+PmUdt9+
Yv/k8jSYpTwR7A7L+NnSdxmjuGijl4/TuJ2tm3BiCbNOmrbTb0wSxw23RSFs+Yjv7s7oyTipXyMO
qsyjJOtr0CsMZyFOcmY0n/ED0QlOT2ay17/wDV3Wl/BM/dTdWoQ75WP/zKSKnx29c/R9Kw/1dvyi
JitJ9vtWfCDnx+IDALmo2P3rdE1mB/W2deKxyby+2hCPhF6a5Bq/fYoptXrbvPEEKJ8FxVrqjhID
SS4a5abTXO8GQlc7ZVeNo+rqYgTUU8+qPbqdROFB6NzUvP4dr1ccjnJ6L+M4QiGs721DtJ8ZIaIv
MZqguYKkW6Itb5N/ehwfKukNsQyWR9M8EJ+VZF6aOXyIBoXkKWsd7SA1nrEPdyYVqEldw5UiJMFu
MpcLhEk1fBmyl2gNCt3RCToa9sKnWnrJYyRtoJRoVtBwEDtZ53uPeyW34Dhvx0OGZTDyuXNVOxTs
JoCBl/nzDmzQMY1cTjb512I56ZtoHfJDiOmaBI3wnoMqIjj9bBsbwEVlA82uItt4476C3IOHE9tz
ixZ/Q+fwc/iEk7HBmNkd4k05YxZxs7c86HWHwwAFGEbeF7rC2bkPQqyMxNPSp70nszkQ3AXTmUxu
ESfSvenQUJCX7kp62P1mZ2mmmf3eChQuzkzM+4WKvNxl2fMYcMqznk3LGV4JmVPmwHSUbedIb4DG
AhAJAc2cW4EUke1jmx8TX7mW9BU847DH9rE+TYU3P9AZbx7yC/XMrffTuxZRPWYsY5Fbu1DqjK84
saNNccJQ+Ta+of555z1cqHTNchPvxmBc7ajmXeeFC4toy1x3PoM3W1rYPj6yHvEUPiId6J2Bqo7s
GJeyvH/szsKNuKMnHJP9m4lb134nBXeP9MLjmHAJZ88aKLadeXxKF98MVhb9reVbn7JXvLCF9g/k
X0mH2a9O0an9tRLSY1BdEZxpnQXFIZpXvdaf0PSPrLDqs3JKrtk+2qjyLlLAX3jhYsuLvTCDyw51
v63FB/2iHo2n6gV8LQdMlJclIWrcddqm/aI0iGmotFvI2t1uPVPSndhhaIVQIyafmD/BUJPfiMih
M1yD3CLVKQjkCHd87oXLmGnP4LvGMfsmKZ6icBuYJ613gC0bQjCGm1jYzJLPdQpjn/dSZRdxPlTq
Vk4dilTmLuHgl0faKlPFYYEgIwrSrvnkVGE1btUf1Ev8LNiKaUu+eZED64kZDWAuhk/YdTFIkywH
5RGS9DaWXQZX8yFBoOiZ1qk5tTEb0qlB2MhT+TMiLtty20WvAH1Pv5c51Yt2xTvdlYkc6fci2nAs
srzloQjQnl+iBB/aJ+qB1LxE0zF5Z/A0gcpqIYQx6Nib9cCJ98jiP4AByPbh9DxI3OnCjz02gWl4
VfrA+mMtCyXYc7YbnxYv/iW9CpZLRTAd8xsdCOVNOtMAASYtnfPt6jcX2uskOxWX6J19icVAUT6s
0R+O47l6TDpb+9UjXXKKV8zXpuUyYUEvRNmcspWxPjIpYx/WGcZf5/oamZzCHZiZML4VctIlX2K1
u6Xvd+jIGebCcpnfwhAYAN0wp98q3LEpwke0Ht462OF7BJYBTaPk1Z/NtXqvwoP6UieP6YNZ76Ee
a5v0dj94Cn7yMaMRwjaZuBgRs12KSWazslG8ShtGF8HgLIUd0xDZiEG/pTwdjrDQ4zZoZH/4NgET
MP4hAaqxRWZrN/NJXE/hE1wZL7wN38zqa04BzzCS74AswnmwlZ1Er7hiEgsfqovqRI/1AZ9D9oGy
tvlR/OG9pr/xs+yKD1m5FMCsKepWPvZxPzHa5hD+xJ6XXBB6PYwiyS/bfpd4y7s6uM2VVZ1Rasm/
Sm/shDrpCVjXfXi0MV+YhTOIsc40lD4UX/zmN5IWTBHTW0a1rjoHIRk1ZLdLTviMpLvca4/M77TY
j/NL8a2snGK94ltDypVdVmufST4UmhIp4ClCsfUwkoDKtriI7yrtllwl5E6kOBGRkL6thDe3GRuU
6oGrrnj0EgrbSWWlm+DIo9EBqWk3SUuh7hkQCDpopYBUZVs9LhTobyW6g2Or/HTtrzZ22wfeEzoT
dE/hNvrmDFOeiXhNLpjkw4hEXafaGb3XtqD7nfqWDpxxbfUbPjy4Gy2j/LCZG+P1TOz4eTyMX8av
6R3YNZrX9bP5pmq0OrdqnfCnA4zARsMI3CRt0dZeI5JA77uQQ7D5bj0uLvllQcHp0p10ezplHDPa
GplsUAm+NLqE5Ix2c0o8Ag0g8ahf4pYjYhK0aCr26rHZ0PBjeWm86JTfym0axLPTfQ61h6I4fm72
VYdAwWanOBNZdDLJkg7m7/HbPHFXCpFTPJNCdix/Wc/RuT8WiHQ/rW3y0h5Qb9E/b17mxV/KH2l9
IEe1zB1KryXdlthQWn/+ZZgMiv3ZopSxoWssBZLlOQERNZqR7KjzIu5XWeVznona2a1UsbFmiPsp
yqU9+mL+hyT2x7HoiehGpeT1ObstfiFp//vL77/3+1e/v82YIhbyLOtYlAdpb82JBL/j/rcZAoLw
XR7yqN+QPhdfOpFIEW1WXMUUCZdinQG9r7om8kDPkPm8aiWaSR7UkRTMqN1i0zG09IwCmge7YLpZ
4EJyNSO7JFa81zWT12b1dG7VQkQRyQ6yGqJlhyUq3R5Dui2PSJ4GEgvWQYf3IaecqASjZ5wreh0S
S0QmIs0oS+Mth3FE6Fp/kzI99ghwm54kUBNJUeZ+I9NhhzIdoqPTDbcJcVHmcvvUdYrpVqH5IZP1
wbG6RryIJDhvI8b6uewiOWy9KW9pmsth4SvJHL8kCdh/pA5Cakg+o3YETkRr+412lxKSpOtWKCUe
G05HphIj7klNu50jirUZ6TX6s706sK/X2UojxZz2cZpfBFIbnJFQxGPcKTddXUfm7fUuHXA8lAud
TFVIH2t4BmZt7A02pzBu9iOTVGnNe86PnJCnKrzkCexRhbF7L5c062fKZyIrKLcJg8h8FACYtAzi
RKM99fVDX4u5K6srLXFCu7wlQW5jLRwqAJFso8m6xgWAkJSoFnIqd50RHcJ6ftOzUt6Ok8CcrNcf
wvQjH9p2B1zrW61J7dVGE3nCkqaBGCbsv0KQDmp+I/6RAwCxEs5q1ogz1h6DRjg/rtGlKEvtDYhJ
J1Qi3o7+xsCZ9vIE1z98brQfZIYt4+r8ZYxz9tUmm+mpWT9NaeylboZyJYR0TqByh6imPVSU3iSb
AqXv+ir05rjpZ/LdGjH+WUONNhLVkInGJZ7GeBPSy2uG9dow0N9gfMUSIIAriZD7UlxNr8v9h8ky
1amEQtsKCzrQOUBJUsT0uPdVyRKcJJWRrcfyRqxpT8PBCdZMRToAFQVv6X5YX6dGeAWTTdYNNbWl
0G1ERNvjxfzje4tU+xHNbSbVLNYT9Tv9tMRACjLn5jnXxQZNmvjci+pbOWebAbD+4Agqx3ukphyu
LWg1UwySIuIV3KXF3WulTTv0YrAXS46oStVficnM2XwwwxuT9dnOrpSEn6rO0TghdcGoODDXhGcY
aA8t9Wbl0hvqzI4SlAFWj/gtI1ugGgc/qikZ5JgRStokGC1y8hrbIto+xhpDJRAOd9VYg9oooZjp
RFtujIu1GC9COlE2GS3nafGW1dNnOrPTmJABFot+UNFvyUmDCjwgN09HMI4puSF30qzCkpKLVMtx
l1dunKxeXyiL1yxyvzGTRocsm+i7UWIDMKLnAapSYCjBSF2a9iPGDEFEwzn4XYc4UkjuDPAPDeoo
3SckMWbfb+VcydBu1eyLMqwkZaRvIURKue0aOnrkut9XVk9ZUGq2IZgbhXlbNNRn0yovydRepWa5
t8lIulo6CRBd/2hNHa4OcboWak8An4w8OjMW8ho6xhZkY6VTxThZJACjRq4Y6YKP+/Ci8NFyd8ol
1BSOtEBQOzSww2ta5ZxHcmYxrOHFwWpeFEAa1P3pDeYV46sUr4iKXyKNzOdxSg+QZNxQVjPfLAmt
Qq5oz2MsexrZt26aLfK5Zg4oiNXo61ai2zkG3ozsGFvNZjQbMDKk3PqAFG7g5SiuM4DUZORaEQHQ
2suM+UPNmlNNm6Hvw+9YV11lHF6xTP3mL6S2nqdEOy4M1kQVyv64Mzv5PZ45yNb9TdT38IFOzDU2
tdFwA/TdtzUzuC86V+waDvgEgS7Q1CMSfR3i8rQtGXZPomWe5roNxokMmKQXp23Rtl812v1F/CAm
m+20RDxoJoiohA7byGLkt0zwu4zpb6vFx7xCyccsgQMPJc5y+9DhbAEZ42DfxY1TjvRJFUE+9ANd
kVa416rm9JiQ+GxnaXIR27uliehdpWHsOxOot1bWU9SmhQ+Hi401qzddt27hPe/CtBX3VYs9IxXz
x3nsb1jpG7spQLZEckSxzJkIMMilEoSPecQnEyvnaCz3SCfO02xFXI0B9CsJHraE4EowZj8nrMBR
NX6ro/TbhCgJUXShSUOpwzkqN9zKKq7VPPFHNW21dhr3eRxdRWN2u2p0sk6TgmbKc0arE93fUQ46
VjOibYDakzpzklZ0c+OiB6TrDvaa7zStXD9WLdlL0SpscR1cCpMzKGzJ6zTnFNF6/zSjqHXCybgM
3KcO+TwRfdFAATTmmkNO3cSsNVLvmj5DC7qwxlyiQG6sN4oiBElNo0/JLclJpHKLMG4/msmTwPt/
SWiek477Bo87ZidGhNqykUklOufSmsStOop70UJ0LCsFLeRUYZ1q1cSPiTu2ja6lwAwRtiawfbdp
St2xIo0VozTxQ6LWzxl2/zE1DVefMMlEMoyvdZJ8hbkOLEwKYIIx0S0tH2pmQU1Ce+xUdbZdRXgu
lblV037wTEES7HhAf19WuB7XmfRhecEUhn9olTunE7n+erj6SkxdhmhTJyxOeFjUvthqNZSv1sSP
M2DrasBJBekk/0zNSBs375zpeRREzTN1uBhLSunQDcdOjhMmu7FHuOpmMfunrjDpa/btFkrdJjcI
yzVa7TIVbLn1OmwTjHIZH5GThMah1kPBrSM2G4ZWeZ48NUvHE9Npr/Jca46YFbcsFK9TGy+BhrWk
T6xX0pxp9I2zrylTiIOhA9IQ6W/I3ug6pATgSkrGkKY0bEk1MF/kk19J8hvSZawROj0B896z1uT8
cRUE4lLXJ2BmYLyYSKmIk3mMC3V6NssK/4QpfUFbISwoJRqnXFACkwzhj2H/GHXbKjc+iTYX3a7U
d1Gx/KRVFPsEfpgI4XQiglVvmOmvASyPaDnHsgPLwGlmnmqj+WUgfONackvEXVi4/dzpbuZLRdY4
8lhKTilL11AcosM4UCioqCOqcBjBaSVPWYFKnwHNXbiKKqhhlJ2NSCDurj8ilGcmGstEXyPqjaOs
cDJgYTuSeIl/1MLi2lUOYaNrkJTjeVR8wZSZy8f3vO22VHddMam737/6l9/OeQWLrqJwbbLPhMmQ
JykNZG4CdP7y5fefme1ieYkYvf8Gd/7+0ow8ASxYklfUnNpCSb6JQ6XsOr0kY1zskLlbqO1FAZV5
E/U7LR7p8MVESUcShWxqKqU7jwJyd52eZk7ldseFj1FUbVW6TloOFjxr8j+/DEt9EQrF8EFm6Lsu
XdrSlrXK2Mmxov/xpUSguutvljQbO+GfXxLkBXhomm16B5Hn9y8FIQU7jdDS31yiYjLpiila+SCG
k4yGUssOOVFTwe9p9/+IBP8rkaCMouwvwoD/JDHos/3osr8TSP/4pj/1gRZqP1R+PK2WpouIBfj3
/pkXpEIgNTQd4ZpkEHH+F43gPWRIkVnuFEsHCqrwv/6fRlD872gCJVQRf1dlkE0EdVQicNhALqHx
0v6uW8iVQRCXMB4P5aj2M0KTJmyP5YRp+neAzu9f/f8v//0/+/2AWb+t1//+n0HiK/hVVKH1dSWl
SP3fP6v6Daz5/Z2jio5wNBKVONptG+aXMJ+qfW6tg2PIEyo/VhpY+c/x9FKZlbwt18nwRoUmlClJ
N8y8W/4tMsV4HHdl2b4WO9UAplrTr1A/BrCbHk6rWeNsp+jDGIjxTB9jXIPJqp9DE6TgQAZfWyxO
LyjXnr5x0TXDg1azuLUVAV5TWy07tspjno4vWAa3ed7qR+tOA+utlPj0ydjKSiv4cUg3qa6gy7RM
CsQlEt2oeDEs/WOaGvzJzFLdgTlKvejGThMn0clk4VboTPyK3pK2pPfYy6B8STgAiwlVPD8Ha5mc
+bj17lt2dbQETNxZpaLENw0QdhWEuz6hY6ODelKXtHSYu2pu5xupiYIqQ2jd1+WLnEabTteGrSqM
P5MacxCZyqdMTEcbaPVArxq3sNbTnaDMqpX8JeJCeYa5y9RQdpGzmJu5HDNX2tDGrDUBnudUniCs
okOaZ69M5jwol68wnix/NFkaVfKpEGRFB0MzX6yosJwKJwaA6+fy/7J3XkuOI1uW/ZX5AS9zd+jX
IEEySIYWKV5gGSmgtcbX9wKq6mbdO2bT0+/9QgOZjMggAbg4Z++1bRu6uSd3pqQiM8eS3WuZPTZR
HR0Z7pa8IGTA8D4NiXpZ7NI6mGZ1bJ38aancL3BUaViRMwQupV6jjAYYCg0FKEGWw5SKO5cYN6NO
vXV5/n2I69kfJ64DXItfMTOl+2Cskl1mv8uRWi14PvvGlJTjegfhfuSwRiVmWDj4Ogt1TzTSFUsR
DgiTDkJaeeCO6l2asIGgIV5L79tgk5FcVKSbr03tpuqCvZLfy4EOTGJ9E07UHjL43PvY9tB2pvXV
HdaKPjfkjUqZHXC/cfbK6oGsPpsUv4Q1O6HefmybD8vEBJ9bbEaNHB1nZ9z28VjdDKNb+qFdvgMM
rk69ZmVAbOx4qDJxa+eGj5EM5Hqd7PRiPU8zZfmQkjABHSZwXTZdxtSc2bPC1iQ5g6utDHd9SWRX
bkv0mzq6z0O0CCoTJ2Un/Y4/Ndqr2vkgIP4jqvt9adYAHk3nOemyn1KunBzrti+wWNnWTFiN+a3A
MseyExjeoGe8gdYtodo/8MIGvtE9mYOhKRTR6Ekz90nheNNh9jWNUoJtpo8lo3U91c3JAlZ5U3XF
N7ea2Uh17EEN480lbAsXOedK6NryaRAI72NS1cs6vt64cMM5aUS/DqR/1uN06np75wasNAT122OB
9+fSBfEvO82fGR79xQuTY9mHpR9jRha2jV8w0pRQfbM3XnVR0YssAsKhyFtiKfAnKwd1FN1Y81Oc
zz3eGP2YNPZT2tFxSKhBIZ5ZUAn2rjzb+pgEIn500gHouAecw6ZICXt414TmeSq5J5xkos1fgEcl
lDAx0tcuB2zF3WWK5cAAYFgKyQZE4D7f5WTKXWqkXEv8iYBn6mFdyxKFXQwQruySgf/dx+cQP8K6
RkUKmVCigMF75LP8WMLBRBY+3QPk5dJAq9fXLHI6OnikktA8bJ2TQ7IOYpS3WbD3D53K2MMgvgsd
98Nh835tsN25aXKSAardxHafS5jBh3BVz4y141vsKm4s40HGk3uTDDY2KiRYvrCoVZs4v57wKxI/
WrO+Bign62Jn6+SL6QGQrOgDhIIWjlzTHzuEESx4xxs2WIfWXQ0hy88qt0421pFjix7N16b5tQqo
Pvd3zexjPzP2lZki9CGCG86u9YiAs1eY3ONGBSRkIgFtUyu/N5r4WVEsqsHV7oAJWNhvxEdvujFd
TqVRMZEqkwVxvNdDz8bB9R6LYB8MAjFDic4aDD0bKnNicT3bPk5jSpSIvW4wfusl6uiNmQZF64AE
8BYxV4+dzLJnP01+6BwQlGWem0XTC7SLgZtO/KzH4TMDEq8mw8Hr1bWMyh8UNR+YDK4NvIcb+Mp0
cMzsyZNZ54fl1UsoNTXjr1hD/SvyhoJDlLO/I6lSd7/mYO7PbRq9Jl1bnTBa7kmfXw4QZn/BcpjQ
Cbj7znXMa2xVQO+UnzrQazoR93tqcVzl4NqoQrq/FopKNwX40DHFgNZ2WALRD5PoyR7cs/h2M+tB
om28N+A+7eYpKu9gKHyMk35u5vkKKgFR7DAX1yE4dGzKbzydvavOVOciNYZjV3gMtfH8iEvnrZaF
wEjkce9QF0BOhkIkyEn4xnkzj8FdV9MYdStuZOiFqUUMbzfRssp/enHR4ucRrB0I3pSLefFS7uXC
pRk9UhIIGuNbUAdIYPjdodP/ggNMn9eMr2VnL8Bp46c5f3d1qM5MQI5JacuRWeins/3Lyshgdw14
n4Me9kGE5wup5DO/EmRwyqA3yuQxlmsfWYfXlIomW6boIisPwEMeeSeqR9T/9JE3oyaua+TW3fNY
scoo22Y/EHq4y1GN7iT3003dW+zPywGYCN2cSqmf9eD5nonRe7SrzzmVdPb1xS8PoQX0uvrYsaSD
kIuikV7BaWjbed/mw3gBqLCTjVPfmM1AzJBuXCp+WNBbIARuTbfBZmADOXuJQ5o+cdqQgxD7WK8o
9KXDI+tIup8Te2uvgApvMBz7bTyeOnf6FnTBdOOWrXMYjPFnyPaldE5tkXr7chFfdJLEx6l1+gtr
BZvSnElfsvE8PgySaGrQ5S5L6w+Fneq2cbtTIOz0SuAOXSP3Ye6Q0CwGdPE+pKdmC7Xvc9Pbm2iJ
5zDvThieCYiTHfrmkEZu2jY3rlnt5byqLwzqynx/CT3k+mffM2AYRomeNHasPWPZfEMVPLqvLerM
Qw2vG2RucuycvLzroupGKfbsvS25gKCZ0yTOfzqzkYJB6BmLTnKMfxScyXrRQGDnfLx1CHmC84Ai
xZ3IpR8dqAauhYrBEprbSGjoEDPNyoWZtQodP0mQVmX8v964mKivqOpJiQGzHYts35k5atVJPonW
QCJbU0NvbEVhL4meqVylV0tUKxWbBYNp059OYCjO2W0NDd+vsfHfVAUdwTb9sSTyo22clyACkVGZ
dAHSHitItLj+FmXVJGh2ZuZ337LmN/AmCbojBC5NYLx6y1jtS6g0O1yNVjD8MGFLiS7KydVaKLpm
PDSIJZnDsJ4Qe1sY/XfdoQP2HPy+nrGhdV7z3K2eUHLFgXXr1qtyooAFE3ruXV3G1McVE/kSIjA2
KMRyusP+2lLLsxNZg7916KvWsbhkqGMijM4PZGWPR8tBdDWPUb5rFtb01N6GVwFrv2yI5Kaid1KG
WZ4kmd5YGnZaBuUBTA2l4aCL75MSwsFSEjriCHSOtsiHnaxoXERljfYtYmVj2BG4RgBdDMpxdZVJ
OByGtP4pvZRE6gQS83ZEWOfDmn58q8XEstGhrjg5I1SoyDLgXYyfBA3J45jOVxP40n3kcGNTvz/N
ydzfjkyblBIyylqSWgKL9PspT9FJuOuy3fEQG66eXV1GCLnC4G5W/bRPhso6jPioEuJWTkwU16Z1
uksWzPGpDZanOUH4MaUB/R/pnCenQxYy1cu5G5znbKgK2BHQ5YOklu/56pKC2jGpufNTHUb4+h2i
VNGHz6SJ99WU3NWBe4c2Y+hVeW3LRT5OGNUNNUfX3rC/wL1fdYdBcKJW+Fq3i3vJq/rF8qr9Igvn
pPPnVrrL4yKX2K+XvKbUnge+5wHWp9yPzFoGzmF0l+Tc2+KFHDVUsuwsDsUQA0SQ6lOn/YGVG42g
fLwfdVE+FCPp2uiDF5fFablm5P0jD2/NzfuP19w0+x6HrDjwvQ/nyh2YFmEtoxwQTTqet1dpB+3B
cqA/g4ZxtqdgPEuyt4Ha/+s5sI8YiPm6f9AQzod8rn06mL8SCa9ht6zZNttDmYfzGiOmL2FtfIs7
o0cgZyJIEnULatvL10MJdfvP5139LQSz/ydj9s/cO+LKJwJoUQisCXAU6f4OyTPqvRjAb/TmFA0X
BnI0IOjcnCkHwL7xEHMzINVxOxxySmK9aj9FKy5zY+D9fhhXmN72dBbiqTat5tC3qzElxGGyoRS3
37E9SAZ2NiDO8fdLf/4HTY1wZ4jAOaxY1e23BStOBiUKNL/fL3pmDD1Hzsff8FrWWsG824iAjRcu
t6G6/oM1+g+05saeq1cb/xyJB4qmVKTN1YfdtcSLTdQPtog+r6dm2URiYYsKnHan1ppdUUj2G/Va
mIOPRstuJQ1GsHxIOFi//5UsaV9TwETaTxdWjAEIhFQnnKX1VG1HU24syo8RQTFr03WjIr5l621H
lbSgzZiT87lnBPeNlY1Pn746l+Qtl1SfAZQGnjxt4X8RhMFzWmTop7bnuiEtmfUJMBaUZdPacO5q
WPDbkdmk/QkDBhg2uPHt+rAdZQ3ik05PX4b1rYHcd10enWNl/HXxbUcx3R0u0KmYdwrsMIgfPm3I
Wkf52wfnJK0XIo2cxKE2jVBgFVVxqfWeNVWIF7JjlCj7GNKfRFrFgzUQiodKvj6PRLyOMiyO20vL
goAXlyt74OINqBnCoC0tjto3IOMVpb49LUih8Sej/2Fhij94c/f0fzEak/Ui3R7miEiO1FtjNNZc
J2+DzG+I3e359rA9XUSAwbEpPAh5OdtwkLugkZf+yiYuoKKLflywZfCjIIdQtrZIm/UTbB9o+yzT
c1+uPP8t92/ewpm3EDyGCfQEIN62cMe6XtqzIxDokXuRNVCYEoYS/WyZI9KEfiZxM1njsLL1IeVG
2cMpwke3gpq3hy18azua7TWX9Pfz7UW5vQgKY/S9mT3yv37OlqkEj7Y+73qdN5+3w98/vbRGftvK
n1O1Bo3WJtfdn4dm7cG+Uz1rk/XFZMCHmjcx4/zvdw5gwgkN4GE72t44TMzDVG9m6EVcEhrFUWXZ
kPrWZ9LjotmO6G5+pvzs4F/j9Sal1ObLUBY3MKWsfSWKVctAE9FgOfvnT1jr0X88Jbbs6NmMKvDu
CfP5/esNoxV7kNgkC6zf7fa1ei5f//Z0exjXf/j99D/eAm7QOg0FIzoGbcIP1gejVIH0RdjYhCBE
6zbbzB/KiMFzUvVI/SyMAOuto4uzIXq3Qzrnd7GT2AdveixnKDRbDnmwMTH/EVFBGbfeL/WaelE+
ie1sbpkI/zjc0inchp10HA1HMhYYJJnCeSy9wjylZoJ8jHNh0KzxKyE/MfX9Fbix/fnb03h9x3a0
PURVDSmoh+zokcIoKlLfBoYszAX/eh6Mszy6vTj++XHWj7cdFYyf06DjE2XiZq8tvJHb69uD1TZo
6qlBQVpAYg2ZhVY94ws3UISnZj2chEGmIlyd3e+OxO8GBfY3dqB5nPTnDl/RqIbb3+kJBrM+Y5NJ
msKoxD1Ko/+8CNdrEvvOGnjOibOovx3UaD7+4/reDruYUmg62u5ue1oZEbJtpS7/eN92ZctO3StL
GCjg/nWbbO/5/X/UCvppkVcAeNb/l4wl7qdiYgUbg2778w/cfqS119SlaWV/unJc9snGNk3W2S9e
x6poPfqPp9s/kDDi7P63I1Nw0ub/riNjKPXfYhvOP5v25/zvzIbtx/5mNhh/eJJYbc8ElGd5hvMP
boMFt4HXXYxpcI35h7+pDYrgN+U4rl6dpo6xtk3+6sgY7h8ev01K/kWaSir7f9ihWTswZTaHZbEm
2NEpkpbkxlaeC9HNpOn97x0aXTcECvVWc2onOIHRLO4o6dHp9DAcJU0z7toQ7U3RGCS05Ei0GzvY
CyxhdEuxU6dB/Rp63XMf1nKfdEl6LVpIf/GI1Id9PQUot8WWkJXJoZ3Y2Lm9/dXMp+ACQ+a+KSfr
AKDVOAeWfatkm97Wno0l5nMy5s3FAxd1U7LM5IFCmOqG/MDKIt8berWoxMb8Un8LVPLRuGWCjVvT
+8aCUeTQtMomfQdVDMtHeATZtEOwR2xU0UMWdEhGgU45qx7JouzuqYa/uhXKVGtojygC21vKiSyb
5Tu8DeHD04930TT/ikG5DNSpayY7jfGW+HPz3Jl4g4hvao/hlD8MsRe89oX5XYzJ19rwSHqT7vBY
w5ihD1TedhkNcgG0hwnl7KQ05KWOk91dAzWn1EZylzQi3rcSUJnLBojNFE7WuQxhE5jFa7Io51Cb
KVFIiH4CsyZmKkzyYxOOb3Pf5KdiPFKeKo565DdXNjpYiizANdYgoxJ4IyXEz2HF8gU1xmtj49qI
nNeyTihOjIDJaMaf6xomaxQf7aqBZmpipIHau6vKpfPZ671aysEjM8KSKHqLJo/mWYNjNmLbPrDM
84m0xs42INbPwmJAJaG/wvlNbiScp35OTt1oclCjwGq7rt8Bk92VyQg4bcoPTsUvz4L0kq27Pa8v
joZBZkZXPpews27YOBu7thk6mEus+3OJ9XL9idF2BEwiyF9ugv3fS3gtnwBA4Xsl+Ws+Sc3X0Xhs
r9sJw+9gEtHXvEsxcVKQCxBKsN9qNZNnnpZ+eS8ikrMteHdsRFAWzE7z0lFtHOPgTi0OvOO0u46j
Kg/mrMf9bOHzNBQSypQdnk4pXVIdPs4DX++Qv2lnevaaxoZbWuHJSAk199Ytm+r8ZeTWqLjoWElf
2a/EvsHedqlJ9rPOZbS864lLrTGzI9fwdNCZDnYBdt7FPXfgkf1wqW+NCNvX5LnHEPb/gdohxkv0
VA5qXk1RCyNHs7NHQzzMcfq5WB5KOC4XShzAkrqMuuky0Stg+z6hYko9Nln1GHPND+OHbX+uEjW8
9OKTpUCBcFKXs9kLTiqQJlht7hXZWcZuJvrct4k4G+OyUKEJsZqjxvNzXbK01+V77aQHSvvsoOKx
OE2gWnd2XVi3pWpemAO7q4unm3o8Ue+otGCH4rJs1HC08+6pbHp9DOCNQ+iAqOzk3XKXZeRARrbc
N42oKK9iIDKmnYrT9FgGpXH08IGMFRcPLagB9qnQajk1eXVd1/DRgPQ5MybMACxTfVoz+6r0TtQY
97arv6rOempodfpxk70gJAmv/CnOLnykstITk1K0L66BgWpuqNU4Q+YHPTlXLqcUoVz/0y7RoCQu
gsLR4m0UFK1DKmzgNtiGFtR2WZhRYp1gjQVZBD0DHlQ7tbhl1ADsxqyeKOhAqi9oBA159hEDld3l
c/KjDEE7mGH9msKUvgks1MXLiihMmhGPwJL1e8pvKGCLSdB3gZWp+pP5K3RxygYj59n1ltM8qfPi
0C622FtcyaWDCOJECBKd4YXcOHwSoO8pl5rGPivdd2GPXKKuWp7Swh9H8TOV6RtdOXevxHBr5HgA
o7aVPlHxYV3+dMkRrYLCumiJySGKPwThvKQaZif04vrWboly0GX60bQEuo8hfaXY2FO8H7igiSG0
Km6gRqcPZQeE2owC7tMpxwvfuwd25Bfwcblvr2+CuojetyhO4UJ3wK0z75haao8oENkm2HI/oRJ9
U3zVBoqvEG3PzTSj9gIW8OquGIDRoB2IMPymKH1xWwQoUGvWXjfUq/u7VHn3bo7achwDjKtlFRz6
wokhS440bMsW3E0c/kwEPc9+HVTjH2E03KERHXZYzIc95Wi/dalwFSJHeGZTvm0n89gN0JzTsGfY
EgWuvDK8TyWubBvGL4lF7q/YQeZol3o4LoX9pa0k0Ghgw0ASKelORiBpmdWI+PLWb3LY4zAa1TWI
6bb3xpAdct3Vj3rG+lLQMg2b6gkwQPXgDCK+Fhlc2zY3UP223d4jpm7q5XALblJc3bA+5wRaPjVt
RTuNWUWUosarL4KnoZvvPSPB4ebEJPvE7g+W4udQaGqDXTTRgNC/Fp1Y1yDnQxQakbmO6/aubtF8
LylDU8ftWWgTwVkcG37t9pe2nL7I0JsP6WKtl8EpjzrE5VhX8qEAj73OWz0OGS9p701UrXSBeN9c
M9Y5ZyHwekalfR/ZPcSnCXtzEH0w268hn7xtyoeXqfk2SDw1Q4p01h0mjIOyTg99M6mdU8bP3tKt
luM7YlqbI0szPnAcvbV1Ex1yup5sRgVis/VmXMDkDBWU7mYM/Al+OlGsoV+l5nIyh4lSKrAqe1Jf
oAV7Rzvz7p0A64jXvOtWOLvRgydA02C3JiSw5ZPUjiBUL/F031MpoqsdfHdN3DwwJ5CCjy70prHF
XwR13+P7xMKayBOq5+dOwM00+hdnco6mneldN8b4qT3r26LdV6ahAf72qtiA+bjvIV36rol3s0uH
Ye1KIVSEzem7rfrFxGwqNd8n/Syo7/f3eaKg+2Fljzu8fypvvhhGx4XBaJsG1bVV6Xww3YYQxFl9
wDj9VFJ7vxLtsE1lRlR0Z40nWlQskCy6r/uJ2dxRq55V6mNh2MFZRfC9xg4HNynwKIHp9iRf2lhS
zkxwCyJzefXM9h6gSXQYKdbsTL7c3WbOX0qU0VllfqoEwrRRlBZVF8sitfOhwaZwVyqLOp0+yyja
tQxyrE0QnzIwACrUvZ9Vt0rvbRNmR4Qth7kw3iU2Qt+K3euVzikntB+nnbQxpYOVGW+ZFOHi0CR4
aFodoEuevWdEnd/dxXyxq2B4VFZyaNrEfc6Ll7LDZo0CssXVFY+XkQKX11vXkrk5Z258BoqCES/t
PJyGmXEkgAO0psdO1YkfK7PuKQ0tjKiEYJhNtdc2lsLGNTwqhMaPJCiWl7S8zlMrX/rpnLTh8Lo9
IBt5m6mc3I9OO7yaaDPgWobDKQjrzLelXuhNBJC6GoBEMdB9y+Y3dWZVPAnBRF/Cx4DnoRgDY76I
uoDSW3UW/C7JpG0Fr0yJ5T0VdnkIBwQguAecVxlqiOWmA0YxgbxNTi6wazLU6YguX+zJ8nxVzMJv
+1E9r9lTXp5br9KaMZim6UEWqgV7sL7kkaxcjLK4zIhJragzX9OQm6Oty+FURgVa0rHWBLeLmepm
j1kw6qY3Jbh9VQZK3CI0gXU40bZzRDd65ORqCE9V/b2tPGuvJ13cFZIU5bCyYyzj+tyQ7QwpA+v0
OV4gcNkT3tpRwnsM4dsM9RrhAP+iXHzBebu51m7kPiu1jHS5hrcsw9ZSGs28Myp1wL31NDvpg9Mj
vBWLQG4FrbYIFYomuuu7Zexe4fMRwQD7xp5iB+T6rV2ApB/7wGPBD2A4KOL3LJwbLLxY6WhjRyem
uPgAgUbRd1WfRonpLhrrIxYo3AJ9iauHCAlhrBrmQZ86fWwWSkohVZOkx8/hXQrCBCZmrVvlFW/j
jZiOKYLvsIpOVm9jKuUbUiwXTgUmjns2HE8FCuJcOUx63iDxp+dIsyiJmVgVk6p3DlHsmofERNpN
E+c1nzBpjTEihqUr66OVhwcqk/O51uojY6CAHNEB9TJa8tRs89Jz33R0vuF7LtUBsqtJCkJNSx/N
bfI57rEsNmUP8K3qMPDFkqBniirz1Hd7dCLpjZyGH8nX1l7yJ9YiuIa5mAG2Xy3j1bY8IMgOKNFu
XaEMoro22nktcq9+qBdqxJH1weIc+s2Cqsue+nPqjR9tWhlPDDeXpgZzm+rR2AE+hiahwubKbmpC
DcO6RxunQZBGndPn85z0Vx7R85lsbgG7Tl9koo/aminJrfx4DwV1aLg/LZt7Q7KbzNuJPmoN40Pg
4MjHJ2IFScLU3LrI2OLIIJntc2ihfAnj9jjYdrnvWnzY4byg/JDt3iqSFytSn92KM5Knqe0PKAQM
d7X6DyFhFtDGgyF7CcrhKprgq2vTWI6n9mUoAgDDc/cjZN5FjujuuhyCGYX+z27NBjWtEAwvE81n
wspSWN3O17nCHT3AcFpzuBbfMmHEkS2zh+k77twutSEusIuQmSuvmoUEny5EGUB99hovA3o94dy2
7iELQ+OZbsc6DYISGF3WsmH8qwrLg26X4VjHQXVTYw2qoh+OM1rHLoOZQEjkdEpsczg5/MXwOpi6
gzRCZNMV8mY3wfNFpsn2tnQcfySnYEev5S1dsU9D2txOC1baOB29SzMl/BN9c80k8Tos7jEARbVf
4WCnAGT9WHm4lsPqaitS5MfS/OJq48aOI31v4r05pWX4QOIEXLq2u0NpjiLBnp29uUodOs+BDrfY
D6CLYi6U8hvLg++pgwUddGHkUdWdoNrjwLxIp30NVwg5Szgwr5uLN+076MBkDyymeLcKi4YsNxeG
UIaLWEfM+DmMMLOBEpXUygeXxCDZYmkUIeCXAsDsUaUgjGxFuzlxkLEvWt+1ROBdrebDdvruYkb9
nVG7Z6qeLBu0Hd0XugdiYub1rRczPvT14t72Iw1cSktocgKW1G4taIyxyku7OzBZd2SiwMMOoSPG
kboLhIO9Utm3pKfAvlKovhAtcI/23hvqXmrOlvhZJNXHIibiwiOuE80du48GVmFjF+tdn5AZnXvy
1aq/u42ZgPnrixM2IXwYECBFxR8naXOUrY2woKdRyUbGXDBQhYv8ogvlnScPUog1GvqQRkzlYc+q
0QxM41KYpP3oXu0ATX+B6Y1ytSQ6pCwPdrjX7vPct/bJlDCKswbYTYW0NpLgHZAUAkdcWhLXTdbZ
S0jHa/CrGr/n3F6ylKGcVZiSlAnDiGyHPeowZCK465ysxTDoYVwtkgIFTavuUNirp/s1kIiN6zsz
168BoRfodO+pNqgzJ1S2KUyTCRD2lKhG6lQTfIm2JMqzG8ndEtJ8yRvc1o7JknyRkdrp6VMWSYni
dDoqRQWt6TCayeWnqQG3xHb8ld75pRCFd2Q58m3ocDdbBhP7U1IGX60BFKpb0Fw2MjYTVusyaizm
94F9eJ/0jW/YFYnw0Yep6HBpdxL7XrBEc3Gg+kYbH5aOpSFbP58+cn4Y+ocVw0YixMXOpuSkNr2E
2YJJVNYjKa/c7TgPd1GdvMcte5mepQHg8RRERIpPo3S+YhJuvqQPhYlWMSjxnWf2KqYV36OOslQb
fkUoEZKLw5NClHs14tz3yH13iAbaD/hBoVMxQmubzUGYLCBvkMUklLP81VVRTJYJc51PoBYWTUYr
8QEJ4YdZ8rGg+V2VF4AOyuRSEGa+y+nTrvU1ymhV8Dpb6F7w0n7adnFJDZkFAHjAZHZcQjSUFhAi
k+9520q4bcBvZcUY1W9dI6cDHGUPVPd0jpanERL+Dj2kIGMFeyEy0LylBxomqAlZTTTHNTqlWtf9
hLVyFdXBhe2ZRcIBty8CbGOtocmlMW5ySjW5U1QnINUQSpj6Ec6OCjuZPSB3Mz8SMbC9H+XZjNgj
F7qEKJ3fOtmLUNZnxDCQchy2xEUNcMrW+3AtVZICBnOELtNpye0Xr0vpcI0rMT+r1Sk061ciUsNL
n+SPwYymLYtoEpftKg+ugoeMjdPdUM7FEf709zHro3PQZi9mP2dwLpOnDjg9hieNDgRXfsfG26dK
Al5soujipdH8jHzzU484l9L6fJ+11aVFinkpbQTtc1mPh171IK+rVSEJE8esppcYddDINdImdFfD
GT21q6zL/3Yw/v86GPCi/5+ekrLpov+z+9aUWVz8u7OEDgQ/+ncXw/rDtOg7YAi3HK3tFa/5l7PE
Nf8w9Iqklsq0/7KP/NXHMOw/LLichkuz3dD8GD/1dx/D+AOniXI9zbJYItf8H9GnDaVX+vG/9TEA
ZBr4TCxbQ4EznJVP/Q9CpoPwKKfhkJxijDFHGyaK5c7BEXMB2njdPyWGEz2FyXguuO2OsgvV3qik
8QwPGidwvvRnC99iOhb2cyVqz19aXRxiJqjrOLO7Q3RhPQ7BjYt27NHuw0MYsmwrBdFNWTzm17av
qk9Gc+fBLU5juXwNerjWOCPre90V1SVdgFeHSTtj5FPOU+0tlCCtAJQsEOY0tMPdrMgtdrWYD51W
+mKVsXexh64/qJqWi44YQqoJYgWRpdP3zhN3kasEf7mdXczCzk7LFOTHQc3jZ9k0+4D77kvskgFV
d5ZfNTiDk9wuP82zJlcvcijhZeUZFkT/Ns1sGSIxV3d9t3RvmBj7m5J9IdLjikQAqaK3Amt+bmXH
DPHDpZ3K+xnxVxCZt4Nbf/McD6cB5VdVE8KQx5Z7TTCCHJtesLcBO0Vb1GBYQAVC/JUN1mfJh6uX
Xwc3nS8t1o6AL+tddojvKtu4TbzltVxdBMJisWrb5k9BOFBZ8t/JlrhASuQsY7KJ6AaKHxF7Hbw4
zz0UA1gXL6Ojd3Fo5odCqvYgzLY8ivKatL33Li/JE2kExWPYA8MZ8/GQT2hL5zwhR6bpyxOlRNyn
h3akAeYpitXToB7NaXgumkHd530yMTZn0RGuz6Ltq8BOSfu6hk2GMYaJIj/NnathMsTeTW82yTs+
0L0ZL8WjcGEUmbUqT5X5g/uoPqVkjSAQsKHceZASqFy/tiklat9pfbJH2gdX5xpKRwABlbonhmk9
HSvdYf7k5Bw6DymknFe7uMQLNBG2E5JTx/JyzvaC+Y26K7ZDUVnRRY3iV9nKD7r95DkgFXuS4hwO
gUGJpPCuVu9VtxO/dIfqnMWKtMOzoWFd4eTP1mlZHATKaEBgLsYeUAmPBpHJxK3l7S4w4HoZEgLV
+uAs3QWaRHyKip7lcYp/OAVQ7rXGmfoRggfveckcfefGk76jW5rv28xMMYgmL2lcHWKurLMbUGIe
kxl6TIC4eQ2XqF0inwyk+cTC87RlOdvk0Db4MzLfk8Bw2U6MwKnm6TEJoVblwqFeOEhOP0U9UcYO
bmJqYV05vxOHLvYDX/nOASOAOWI9p/hJkyBZmcHkexmzPRwckDKqSvqb13Eq+svURB9G0GW3TY0l
xMKjgfom25O/5q5L6yOF9eY0L88U5y51XTmPjswL0Irrx59RHhRG2ZwmQcuuM11M+uvFWiEPJeAH
rz7QTUAfQ+pe4jH9JCOzefRK/WKH6TkODONOh+476cjY0caIPuZC/Kkdlp/zEqZO04K6ZAS+4975
ZHUh5JyWna3Klqdl0vMtzV8u7phFUVBFB/RfkR8VZUb1K7BZeGJYSBLobtSEF8ximbsPspQbzWSY
aMoK4mA26XsjjmusIRF9n+KribNnjwcuOaOZbac3gQSoM+P+rtSIkeamcclQSnwhje4cuTFleYjx
xVRQkEaA7ahSIh+fBvRT3mfX62Jq3k6OcS7/ooKAAhWSzNoV5Zc4AYkGga2vjeouZI94b2Pzeq5i
RfiNU0VXZwZeS9WG/RSeR6SPFn58kfcPndPoJzOVD7ruigcXM/yypALS3VoVDu3hvsZmn7sYisCN
+HVp3YZV8h6O7IjdvHL9Yl8OSXKLIZusNZXGt4PjtGjbWQRmTRwf4wgMQKwFSTOV+ICMOr4kgX4o
MzwzkdHf2dJem97/xdh5LMeNRNv2ixABkwAyp+Utiyx6ThCSKMF7kwC+/i6wI+6b3MEbNENqkRJZ
JvOYvdduyi33UHnxGuYuU/9uEtb0ZP01/QjcA6/+bWSyBW8VAttCAsILAQ+wyJshm/RoYuJBkIHS
Ahaq/V90aurNCabgQTQWSihHb8Yq0AsepYNqlo8XDw/ibkI3QKeTEItmjo9zJMuvxNXi5hPgu+hs
cwa/r6W/ZcJJsKMF4s+2sH2YXf8vwRQEgQJcadqW0cUtai4PtLSHPBXTuZawAGPrOYxH4ywD8nPS
LH1ppj/VENz6yJavbNY/cqT3VeWT35R6EapGTR5d1ONpcXlo8xwxC4d3gxQnP4UTY+ZZT1+Id78m
j88c8jxiVF8r4M5EeobhxHI47uKD4hW/6QLVPCnj6AjnOyxJdKnDGiyRGT7iACKKLpURnL0UHvAU
30czrfdFw39FYlzziAwBtigbq1JoWbHtH+K6+Agit17rNC9PVQoYcZBzvh9nZPlDUPU7r2Hs4wGQ
AdNTvvRZ76yLNh8BiJYgwRy4mAg4iFpllOYOrgkCBPZXCdpmL2dPb1loIzVFPb6ReFLYixbhA1oE
wISl92VbIIIGz35lizzSx1uPc0yQXyM8906nKkKtd8R1DqcuwDoEZsndc1MzJ84weDEl/WdP06+8
T623yTqbQ6HepkzfKYx+zUVUrCEJEJ2atq/hoBiSdGbfXmZMW1Uqf0WCFKjS0B9Vi3nCgStH4uwa
aUR6tYV1/u8i8WFeRRLc5pT4gOjrxjw0LXdi3zOCzPLO2pAhVm0j0eaPCh/qarZ/2bXpPqUaeXpm
1s7FTp14l9Tc1JFgnybaQh6arodZakXlS7kEfkFZQjVMpOIqL5mKZkwRzw0qiCPtKIrMdDqZQSYP
vN2JttB/vOyeBXNwrscA54QFEKipU+ueZuHG7wZ1dupyP4AgOrUuElYffEcvzDsCj7GtQIdZ8amZ
yvJYpajU8T2dsQLOcDk9vCZt1T61KjgrDqALQ4N+HdHR7tum9S4ggk5ejesjqZjKEYr7t55rqgJk
EuteP9U4FbdV2I730KR5bg33pQHsl3Xw+mAgmztJFpDhAzjMk6/MgcZJ8Np3Y7pYhFSAcgJ2KjPX
5DoSY7ZiMFjx/aQhAgITy90gswDzzuI2CfMvLTy5s815XWnoY15qmw9xxmu/rBpAltNo7nimna0M
PyUhLByNZd/idjTCo57h+85QBIdS9rcBE0ckE32hA2Rgpuma28YVGyGJh2gGO7p4bvmXpVmwK9nS
wFRCsCgE8B0tm0fHMN51GTVnUT93vlE+L9g5yojULAl5se5JXlg7swZ3qtO++BjqLRPfcDRmFijp
Hz+h7BA2SXyi8q+SuhAIBhCZaMZG5KvPwr0bkdA3Bj8ggaJ+n5O2gmlobVpJS3iTtyLQzz/LDEQU
HcwFgGUHE+EMJ+Wfw2zk0gUseYpw5lLwY4Lv4i4Es5in586qNn0cTNuCQGKqtaR7ZJ06joKUpzDp
H6lZQdPxKGJKHeeVEGF2iBxgIqaBC2lwCH3LfO8tt+EI4f014Y6489r22buPg9mdUzeDOFayvc5K
2NVyehVtTwCdHbwQVRcfutqM926ibxG1G4Kq+VhUfcBgnfc8RHDGHsYLOkY7kM2HzziZMqgakvpW
AYd1Qv2kWK8e0+pk9QlmE4wLG2VN5skFaL5U2HUC3I1ChqEy2XRgOIbxnovqLcKVkvZudZRDzt1J
2mIKaIkoxulaxgTjhiOK0xBRjhNbR5bVzhHcy1Z5ElUMHIlto0uyK9vUhGpYfBcLLz4wnPiSFlgP
4mmByna+eADpxdBy9OY9XRdjCsNBFxUZ/g7zJC675UZp0+E9bxJx/CmG+H5xqY9yO3TVcxv31dIF
2De8OdBrZnXxUzhaiLRA/9kV608GZ0RmJrs6yp7SXCRX/vyUedLaeITYk3tnEwvrzs2W4SWuQWB7
wLcpyrSvx0uCzpKHxIbj3CXqbOr8CyF1DlSoyC51n9THoSDI1ydG+OIybiroibbKnyqAL7i3la2c
Qz8mcJQGcL81i1285u5z4xBa45XMpkxuy607BVubcHV9d9RkPTQ+3dPyh/EgI76tajXn1bQvAnbV
ys3voTJ473IcI2bpjmWIG3Eaqn4FBU/tyGaYKTHqjKpSHQ2HwrePqamNBtNonJesjnhV1oaI96j9
D34HLFqh1uNvZrJuDls5SZAD/ddgU2Fh4IIA45pbNjv/fFnJTUuM6Cbr0j/ETvCGdKoBtC2os4TZ
K0gyyONhC8FSz028V4rxNtf9EoKWnzI1HO0Q+XbcdmCDK4utTllHAd4C9q7cmPUmC5OPJGVfHrQy
44rlGOCp27bZW+LV862dbXeDjKk5dkQNzlFIqEyp9cFrLLGx7fBB6aJ4sQhtVw0VcDmoQ0jByI6P
sz7A53kW4/icm96wLztT7rPAIaudcqUbaVjMrPIPCAZf5haLJO7CcoeBC3KiwkTvP1de26/tauYU
TXtEZw3RoIMXNJCIjWGfJRN5NDW2+46NZ8ZieaOWl2WDIdvSDv6fNL1WU/Ueswng5QcvSBZOfK6K
6RPvI1ZcMZVnprPeTrYje+s54AlFe9UraJiD8vAbYGfbDdK7oi4Erkn8Oc94SZIFUMCTGIkPtEV9
tGr322L5vh0JyATa7AEDiBF3jPiRuFdbZzMNpKyH7ean4Y7lRMRQlz9PU8ojPlj/SuqXLQ6+ZBuF
w5/JrXi6ASWASJSXjuZzHbWCHy6vQex5sbqYmrdanDPF1pPBmq/2CVJNke6lAHY2QMec3WSz54ka
CVWrKg7CUtEm9k3WKZVNYWd5yGfi8moI5+T5VCsiZpFsiZ7Zeuv+iRFpBWZdbm0dsuYNuubg7ZXV
ok5Jue47zu0dmsZfGPj/LNAu+s7D3I7qWg2sbUtChPGHGcdqTNsD+x9n0/vOeLfs0eM5nDCdVi1t
ecchXKHxL+w5uI7B8EXnyidkQ3CaZfeO1sk7VrbbPTblYxHrPbd4dwu4j/aCUQ7xsDwuDK32PSjN
OVOXWYPr71ijr1y3y3ZmQyinyfB/E7fzX4kiczPWIxTKiiaMzM9LZhvWixd6ziWWc7aP/QpWA70p
t0dxj4Lm6Lh2d8uITV0NXRjtPUlMsMzbY1M8jKUtLrb2s2NcBC024ILYU4bFBNlOc7u10AUvk9p4
nwfYXA1BVFIKsgiGP5gIs6t2hiIUOI+Ct8hq971ZpbswUf3Gcqh2yoKQbYXfWOX7GIInDGGj2/cK
qWuV4XfFx8Pua5LIBR0Cg63lChwb27wEKnn1mm68oN4dhyk9zFODHK6bznmGXzYJ2hcPAWnrEMcU
YdWn79gnLIEfu9G8w4NY5jlv6UjRZXqSBVOIO1J2OYdqhB1YJWn9XgarygoGnPQxcWrYp2DeoreK
G5tNIW1mXpDRbMzyycpb67GUX0MLpsvU5WNl5Tur7QiAn3N3Y3AdHC1Eo00vzmSkGIeJxEmYBd64
A5zB+S4Mxds4Pk7WtacdhkysP7LOaN9qOTMwKH53hhE/iyz+CJIhP4dB9PVzYyUZ8O6WLA62NMUO
q/HrwCBmhmH1HKWcL07jXFMbJ2XUd8OeQw7FWwMtvwIg2GVvkQNxlAWjdogqKZuJVUoIBDce7Bvb
QRRHbRDuS17k3U6beKC8sj1IZVkvM0txGhFIVwD0lrv6ARGX2qLEMumaRXxUie72DoaqYzzt/ZF6
L9QWQaIBsg70gnJVJ2AWUiv8580+wNjMO5iOQe4KJaDNtN7tq8+EVYzsoH7Acgt3csyYTYnyzFr6
XyIa88pqfevmEXZuRrzHxAIqr8iO33etCT1zK1RP3MPIktmDkRHUe7bnbFbjOT3HI7JfthKArMfa
vxZlaRzQgT2XAONAbqXmccihbNhOsR8iFTBEBMlBIkp8zbRrE+C70J8RvKxJthG/e9h0tThWrm4/
rFathMVUc8VJfkNRHh0ycklpl/2NLA11NctvOXb7caynddN2chOZ6jMyeLQk8xmkQIwCQm63xza3
7uacxuAt6GaobPRj/SXFXKKSaepNg9ELRUx5yXPDvUcR8aCt+R4NnfMVGhC1jf4cO+5JoejCsclm
BY/tiR9G37wW+Lllsw9CEXrIYs55bnFjQ0Ygw5gct3WC376K/eEBFdcxyTTTXCiSzwXSDjXDHG7d
asSRymu2XIa1jm7vbtwwzESyTk0b+dsZ6xi0tWJhBhRvbfo0ehM4Dtf7YzuRRvDtFzchSqaR+iUO
U/8m9DFkhn5R3Mu2pYn8aUmrbtl+U3wj1ZvxJ9OIj+h3pQz2DM6ZYhU+/0gC12gMkMeFGvqqEYbG
ITaorQu0dDuWgHJdDTpY2V0b7lBzAkheJhYDW2DU5X6+N2KCNBjoL/JtI9/VDaG5VVyqvc9bfS6Z
lft59Mg+/146dOPISR76sR/eJkWlzP38oIX8M7gQHtPEUuToMCEYmU1I8Qh/EvuhZahl5IzRIPeO
BstJQBNB/RwBFDIo7q46TN/bjLaX45KMHOYMT8xH1uVYksI7jznKMq9mrM+6F9jlgRj0jcGCgLDg
KYT7siCL63wvtf1pMzVHgONt+6yL3z1s04hU3mr3zzAgHvpRcLMXB/CiMK0u4w8ZUjlHozr6Xlrj
2KyBzmoKW+SaT4Arnz1EVXuqr/GYTeKBUic8hmZK/jQ2ciTLZXsBNWogQEXSGtQ2+YGGDe2xt04u
Xk5mwZiWgyFpDshpG+kX1EfcFYnNLqIt2t9DRYyGrtipD5P1iM0030kDqI2BAWBOQ9zR5YkbZ6Ic
5ki2F0ctcIvpkDWgxjPuI9iB6zr0SZ0j7Mc36/YE1wEZKfkPCWPjNLsbAGGdVI0na/lAqGPMaDBP
ifhaDI5Yt59NRii7Lgi+DKLpt6LkmMTnDYu3QkiJHGJn8ElGkZgn2UeHKZfmuqnB9beDeVsQfzu9
GLn8VkAW74kqawETI3JCotMtuIYWvSZmN3sVLwyP2etvUBy64xjJnZuQHO6IGFtoqU99GOrTSGS2
5GFjdtukK7+JHmkrNk2NXMPJxQMaVXdnJt5D25PQoef6CQAVDW+GWcvIoXv8fJ/p4M38vC49dtbB
0HB4/FX56vclCV2Q8tiJbjB8jAdKag7XBQFgxW65CU0nWv/5ccH+GK5xcek9QfPHH/vnz4eQch0f
l3mcaoaDWqftNg+3yKaCHVv/97LJILSUmB9bFOotpL5iscA5bvbPL/t524d9S1sMTRNvXbeJOuJJ
0gn/41j/GRGXtiyOSiO9JI36nIOPKAlyksF9cSAEDIIEBsgfE2qYwpMKo4m8hcVfaxqSbJB87Dc/
puufD4x8O2C/M+8VNQ0n4ZbpHlbj5cfQPI2gGsqIaMlINbvQTp996qA15R7i2GnZSwgQhqZch0Wu
aRoGOkLL4pku0jux65BQ4wKKWAygAMQh08Fyh68QdXGeXyZyp/eUug4e5lMB3oYmazXaOFtjDME7
JBO/EUV+l2Led5X/MifZ3wAVLoDdkOUNiwxuSY/XynEyovZkOeArUee8/Tj0bUEmyjRMX27EkLJS
G6rADOiP8diO0jpOYIEI0bMY3OTGaTIB8wfhCKQaz+2pLl5RdotNb5pEw3miP8nxkVcuV2DpXn8c
xSRKYWRqg3Op2YpbSTXvmU/w4gnDt0EM9ituG5jFqX9wOQSOfu0vhOcyIFxjelWZ42x+diRzWzZn
p1j+rYeLFU/mgyH79BOV2oYYduzKxGOdKst9iYzR3pkofE5mMb3ZevS2ZowwcJQuKBAZ7lMDQT5e
VPExeTagLfMUWgEE4ZQpNxMroiQr1if0Moj1RARzBLlAuLXcMd9C7gLGz5w+xs2olw9Ti3WIVvP+
3+tyIUhOzBlXhvBeRTzASkJWqL7d7q2Jo7sxYRie+/qXr0CLN43qiQP2bjJHQTL36b/RnDZCddPG
MwBeGQpUmi3kkbGwsUK8he4mDTr2OsI5VIVvnwy+OLKR7IiW59grOn+5jNdOXC7p6otlVTBD3HlA
ibw/lCnKc7bEKlqb2BAXnYk7E8d1trhfDaF+Sbv6MmNonEVxHlIKYO95bB/ncPwSCu2G4Vc0OHr4
MIrqvf0jwZYBG0C0fjFb+GxDvzTV9mtjts/C906GZiwzDfdK9hvImpuIK2EdMAvyegjWFtmada5e
0ybaBoZ8jfjUkx9ZW+0k6cFdjLaQw/RBz8YahFZY186R7UZ/yiObhxjuA0M6TOb7nop3ZkJW1/uo
YKLNknntdQSKyIvuaAdrixwCdyqfZIoq3maTBGLFBntDw2qu8nQXzSSzaWBoTN/De2rXTCMKqwdI
mD4IY2XjBRum+Dlk/ET5AqZUce2E2H82kTOwOkaAuYw0TPzNYPwmj6S/fvz+MdzjEYFQJZuGkYFR
8NNHZPRMeMubWRyihuyjkIbI8jp9cKZs3QNBPfx4+/+jQyTi1NfVyBTNNg4+KIPQzkC3qOIwaO7t
qiYRjNfadx4Z7dYOZ2rm3NY0+Yy+mA8AV0toKpW6xp7/QUEcbsagvv0QBPpKkhMwumhkmtBcLFnt
Cc7JJ5sJWowELZA7hbw3AjM5s0MJt21pwi5ZiLGqqvPdPJlgpkhPpJ5khteb+9ApT7NLjH1eU1aP
PrIybxzfc4uQF0dOb9XyZUHYcuHVPDut8USFADkiC24m58/PdffzAUxOfxJxUmwTVxJ2FJElEfHz
BUSDNQLMABr+59qFqxEGDgVxGVkbTG5bzrqaXsWmL8wWUgnqUL7bOuBxj8IlkabIb6gWoO4FFH0Q
6B5MhN+BCsEv9Leqm9O9l/JGT8vpl9SkmMXs0bolQPPnll6+859f6ezXEAc2tL3RXuPv+mCBiTKp
yN9G8kUy1JHEKlQQhyYK34pyhvGshIhWEKkMt74SwyrJ/Tv3FczFrr6rMhGQBMP5hFucJYBlIQzL
/asarREA1fBu+6SEhR7pYIiP1kZG+ZvbNgRj5fxWS3XioirjeHYKlmqkqRIqHQCRLC15CqDyHRu0
YsK2nD2cizfX5c5YMlGJnkyZxyuQwk0GESlHKLjNpEyAjBOxlamAqyvD9RMZgzpllv2vFi6yeeaY
4wyQa2E3MMDqj0b7yzGNFxGPN6wq4VY6wTkMvUNtiXuLDmfvtz5xhl0KiYUzYO0P060H8UiczG40
PZaTlbdHdPk2DUnIyxvIUDeeHSZCZ2FG28lpxN1pSCVNULtT7I4XnskOIYB+CQd9o7J9oluTG+mS
5wLS0VhjwfznWhwQ9MobZQpYRHP2Lnkn1T3q4GCYrlpUh+49NXv7OLeTD5vB4ZkLh2IrzL8o86me
SnjWnHTBPh4Y5mnShBpawFUq2+bGRLQJYlqWVh4CuyA2J6vGExLUfZahBvOXwZzjLwlmL3WCla6I
oifOiYCxImMMl802BnyrsjgZLRy4/eK6aUGyJ52P6ScsyWzPyUEyPGPfOHWwd9M2O4QWOnsmdmJt
o8Puc9c8mrLdFWHLuCCXn3Em06NpUcT4021gJXJuYvwZBYqbPoZvFyICoDDJmv5XkBS/TZ5i4OsT
CHqrxyzTsH/WQ/1VePaXgf3L6VzQagC8zOR3YSFhKacOtYA09HF000UxYrXrgs56XWTR2hjupa0h
ZZN+Aa0/UeawE7Fjb7kfASOlI7i5yccyNjtvSovpYPXfpmUcWssOjk61gKjIhlBIL5OEB6/z02Zv
YQtahXXy4rOwPbRTf0iHwDppl6SeAPS5CI8uveS68TAIqvJfUwZEWZNrU0EKt9so/SJcjnjRdUIF
ecCKK4jqcv+qqvW2SYsPtEMZG+TBOQaMAsx1lOshro4O5r0tP0C4M8HhrYWLAU0CD2MBSjSQ8ouV
GM0RR7L3xouA5DIGQlFb2fRHCANINkcHDWpd5bdYZ+HB7u7mgHTHICJxSvE7x4uqlKmzSc4SBeuy
TvkDjlZtTH6jiZaZ43DaZ53kwA16Ro0mflqD1F9e90flepoNEQmowaRDJk3PDcmvRyRYE7A3zEUo
kx9Dv91VENByZX0zvncfZe/ntFLXbra6zRBWyLRjxnU9MEtWajeLBtvNPW/ThiG+zCE5yBIoO630
R94fq8z8DhrNbMIZk32soOWx/MKL6hb7gMEQpxVViplsiH6FpLoKlD9s/Xk6jyOoO+HDiG/IAxjx
cx0cgWzMFuWmbIICjxnQBxB/HdHI/t/hCjsjZv7X5HiyJiGsdeklLMvnzbg1WaDtgkR82c2L4zsN
gm80CvGYiGV/hfIH9cfWbD1MZQy5SjJGiIh5QlwhdwS4NiyUkTDkEiCIwXWUkqQp6KBccMdsZWjj
e5aO3aTZN2IrSQtxHs2lW0OhgwI78bPw7Jnlhz96m9zr1YpT0K8xalFTR3QdNp5Wh0PD+En1SPPf
SjegNZdvzAWAuKrhM9pFIEh6qGu8Sva3ZB5cm2eDXOttGKUvWVVb56l0105t0N+B21vVBkUy15yP
ZAY5GMEXmDrIEugJuqvvdHlc0mZGLC55JBaJ9VncT0eRoQNqiD92Db2Kcl2sY+wlOYOCjRMPvwH0
P88dJjfG/JuqSo7BzZNOztCUtRFzx3Wm+qOJP1CCszuVrb31JjOF6VoolDL2Lgk020MXAqBw2t2Y
8thBbb/DvVe4lZJ9lbonFqMZ4OtqnwjD2gckKwDbIwLbJgM49AnxC1vrD6tfpM8VOvw2wTk72+Oj
mSSIyO90OM3Jjec1GpN4B+z/q45xEMPL7Rh6Ef1TXkPVNuxvxO9MI9aXmlDfPuZ9npfDJ+IfAtk6
0qWTTJ1ZBBt7MLpbyZfsMjneMQ33VHojMqTlb9GeKcg/wL4hUDl1kP4ZBR0Tx6ievLx4TLJOndjf
eBsRTP9KMNYHp/CuOIzxefasI+hVATREXLwAoneA3m5wKVdB0AkyKe3nPBsuYSGtlSOGGlyeWFd1
pYlYLlk0s7fYhCBOGwYphO7k29AIPxv7qeiK+bXK0VLHW6EprbVtk/GUlNW69bmL3Nxk1uvjhR5N
dUE35mzYiY/bHHPKUHgfRTbBGmh7hC7jc0iyz850QaCO7ZLKnS+vhtZnC4+70sWs1ehu3ppm8tJ7
1rtkfYTJifkKMlFplRHvudcMHeIOiQZtOq8PRGRO++REMjqzprpqhId4X7x4pwgdlV7wHqky2EAx
2iXhGJ89Ae8rd4k5YorfYXba5n0I/4/6fzaazWyxMcqnJYJawCNGl/VYV9kt8EeS2S1eNlI0AeK+
2tjVeXzKGx09NNX0Cc+vF3/ggrEQqIrXqoNMbQ7qK8a0uYtUvcqjDMPGDHGPY/OczbQWxdDxnkAN
NqAyjzElOoTE1OeOVXxscy8TklVTz8dv8DkSCg+bqLiQOafpdiddLO/EkRqasw+iUbwgzmq8NN25
8l6l73eL3wMm0sLn+vnw328xiK48Ykk2blyVJ2Oq8ZMgQdd5HsJFWGZPPx+s//3V/+//y5lirDoa
z1llYhNJBrc4pgpSRUwfrCZ95uT1hEs2RA7SEqZlMKE2Ist0IfMlSQeeb/lV9L+/+vnt//X/fj7l
/33F//UpQow0C7Hbb1phpZw0tY07pIluEblj29CCu2CWHcq8KZg3BgyRNJqTbRE1r0KL77APm1uc
xHobeKm/ErU8FzJiOuKRBQ+gHrEAnyXAjUADBjYQbNEQVSfSLBgITqxd+45poR6SC6+8PUesvRsn
apJeReNNkzcCVlNsCncibdvu2FQy5sA+wt3Ux+eQP58idMfoWNb9fGDYFnx9WZgMryL7x5k5rkuT
Y65vAZ55dbd3BTGvtvUrTJx+MwVtuCk0UyQL2ke/RG7SEzJ8B28b2J+So+MYQBkfna/KDh4nIsX3
Pi38ssQ2ev3brjwLOEwH7oUlqOczF5r0xMNza1TiMDPE/T4MKIpsT65ITaNADoy3Pv9ntip/1tZn
Z01/Ga5GQCGD17DGi5E6095pO1B5aUrkJEFBq7mxBWFC+7TqBYQEOns9lt/zlFypXbgGzfYNPTRz
6ZmjYJLZA+XCVtIRwacioSq2+nserOVg3FERORt+qFfdeDjKYwDulkkYlx3/aRlQrJIJnuCohvxg
N/KlMCKiOzXOKavHxk2/fHPm/FP2+nnMKRxMN6biyQF3lhXeSRGGZwnCYB/Ps3tyHDJHhl66J1HK
lwzGAzUvHd2Yk1nMuAi71zjJ3QiVNCNw4FQrvyd11dMshr8JJAxYt/MXlq1jnMoxYZD1FDKBrf2u
OZfjzWZXTSLeFuNQxkWziXNyxyegYQtj+mme+udIkcxuZqCIG3y1K8MiP8TLMZHIKa+3rVuIY8K6
JY0Zp2qV7X9CSRg3H/C8TXvVkLmqlH2UkcrOkyq3XZprfFv0eANZPuwPugBvK1oJBVx5ZYW5fRb+
/E6jCGYcomCodARkAnR8laL5HslLXn5+q7k5GOM25ggmISiYZE4enXf+7qfpozvCHdXo3qI3EaAC
kmZlIktgsMxQ+o4jFTEA46efv0i5F8dbMlE0I+eIBLCOmcEQAXJDt0G268wsFoshTJZJBqfOsPf5
qPShjobhMEDbdVxzYmlls1Uvz2nscpw9JEVyAl/Evzsw05+AnPveGh75ya8NXjjUw2hc6f5TtaPI
+wTAdOsFBqFc6mE9VZRvWYrbN75K13rvRrdYOyr41VbWxUk8bJX+51xkHyMp3Id4LA++Dj6dIArY
Yif98+CQrojT7NRHIJ/JbxXCEUieM8IH++DDqntz5zvENdTx9JlWBJ9VKfOoAVrcNkgCnlgzMp9L
t/5r5v6+idLkTlCDXJm4fRKdwZoV8b0AZLvq5+zNl766Ghn1Ou3D1mcjxWpaJjci7w6mQSywUYro
mnSeOhIzZ+5VfuorLS7lqIxDHzdsHMGqgK930XhHN4uM3aP7y7PJNyb2qlhCuWr/PjLKCdk4Vog6
du0UPWVLF6V9vIP2jG5Bsnlg75hsWKi9yIw5R9YnPjZztg5lpX4nuA9Qc/XF1pLZdLKXl1/nMqpX
LQ87xuV2zXr5HNlAgMKU6ZZJRboGNx/vg6J9iEKPvVWVvCcVPB+lk2KDm6KGrNJxi+VTOHP62Zx/
lreEv6EDJiBTn6Zxm2FeWQMVULQ0bsjxzy0bDfpzUPF4cvpR//dBVcSlaZu5QRUTlWINw95iEyEd
REFZfSwy+LVwAQn1MKunwXKPkM316edDXyFQcU1yhAYZvI3p6K3wHVQr3437rTOM37kJG04qpM7E
K54pmUoM+x2Ygo2wQ7zUFIo4J/RqYGB98nqTsdPyYS7x1LoEJ3HmQ4i07PhtrvhcgkO51Ty7P9sg
J+a8+bbjtGC4ytegAKCxWs40uAT/gI+RahCLN4F1PealQXSTw85zaK4SfdNnVbHBqxCaFcH43iwb
7JIQtI2p02/kUtFxkJV5G1rU734vToQF4K0Vm3wO4kdExt16NISmu0jFTrdey605sgcwoSCA7Ok3
jOOi82z8m5jX00mIs9fG3k11rLSL2Wr+SrhV68wF7gVnk1vF+dA9i2LTRIzlahnfUlFfmJ+TLsKw
ibqsv+Z8940qynvgu78h+Dzj3ps/jbI8K1+Pf3MnvqpH7c7RZ5Oz054NAOfIAVAnywTHd1i+2aSS
JbOrd0PCBH/CMjBHLFGVXcUfdq8+SU9ovqf23cfllxXmY9gJj25JuxtROP8CHzEqoVvGKmlksg0G
m96wQLDl4EXZWFEIODkO/qYz+Qoh6YARqRSrsJyL6+QjEW2sWT37iwRclY38svSxq9rHznTvXg2G
323CFJu33Mm8fmVGxeIqW9wCIKZQxv1yk0cxxtFL0ViM0WN3E7PU553ByebXyS+bmNazG6Cm7Dqn
31FlV0c3RFSSluVziUauCswWfXFr0s7Wd41sVChn+CM7qblKVPNSRaBEqWxXbnH3pr67BNa8rScL
4mFsBWgFEHZNdRXigLEwRfE8epFfHUNM66R9/FVOdimWUI1Ui382jC/ZIPmmefd2seaBUr3j3npp
WUeOwh6sSpM84/miz8XT9NcND9YM4Wemwt344dyfw8jFMdNbj42LVHtsWCv6nnex+3I/lbq+DhEe
1h6L4z61STgZGbddpWc+dcilkS+3xZXcMLarCcPUoTHhF2W99dnacwz83vZP/rKm+PmQ0xOe0ncd
ddW1SJPqmjext5UV09X/fssgf48zFCgFtcokZv0ou+gjmvB45ZINT1/Z90QG7sZRA3qqOq62mVEv
NhEyUdOoWweG63PejenWHYnITQOvO3Z+++H7c3oJ3eUxr5jciNQSlzo1Xt3eVlvmAMW2i/5Zvrdc
kdMb66CBHhWCEbFJPQL4Zg0Dz+DpQeXYViki12w+tZEbPAzoAZxMg7qc0kf5rL0UCZFLPLUsewQS
6n/YO9Plxo1uy75KvwDcQGJIoKOjf3AeRIqiWBSlPwhJZWGeZzx9L8j+blfJ7qoXuI6wXIMlTkDm
yXP2XruP5yWx41WHHBPzBiWxMOgl5ZhmMhbjjZKk9tJ2CUr9wed4+ssZ+D8w752yIK0rSIcT2PCL
YdDEzyiwDQqJeZDUqx8Ng43vxkFeTwh6UWHiGStxaGt1F4jaeeDtWsHoC0ge0kHW07dZWgaecZsA
vtmYYkqhlELMHg9BjKIlvLaVTYGbxGIXRIGyQb6SJHPbwhbd5frfVig9JgcvK2W88PJqAyQk3A2U
8CgGYutSxw4MQYecZz1Ch09sn0ojASgv/SR/I3L3OU717lDBaNuKRr/P3dE7/L8vdpJWm9hrLp5W
MNcyqJNaFHBEtFoj87UqX+aqdm4kScu/fhsNKJVf30Zb15h3GdIGlCG+JHx1PoaIEQ4/aD/5nfhI
7bkpQ8It9ZBIeuBndDja4Dbe8qFC8yNjfUEbXz+jdjSRg8TZtjFi/cz8tbon/GKFZgEDCxmGuMJU
/5EbFzNOA2pjqJRt5BB/Qkvu1EehBdcwrpaZZb3HWgniRQv8B4ENEcmF/xKXkO7bfkyuWtCnCyOD
SMASLefIP92j1JqtDRaMTG10agKfnlEVWzzqaAHoxVxtg/n5r98nHe/s1/fJ0W1KQGFhk5Vy8q/+
4E8lrcAFAmx4GyApiz5N2qUFNTLvMl5uKAZKSVILUBzV+1ZFyuq3K/CK6rrTm2BLe/jopo565zOh
kANk6E8DW2jWxcb0QPAkzBvn38088e7tZdGPw7ekD469mvSEaqFlVNzkWQnD9lHpjD0anl+/Nh73
X1+cxQu0kAtrxheIaAoap0nbEdm7Fcdb5KW0T1ddpgcvfg6mzvAyeOTwihZMr4yVXlRgf5VAeSOh
gb0rowgu43xjEJ5GcArDVuanBI8NjfqtdMxuIcuEVjeX1awaIWLSuqruPV3GP/wqMv2jFHp9HBqS
FxQR1e/EXePEGtInqyYH3F4j/ul3uHK145hV6cLzVPnskgSSGEzj0l69qnX4HIg2+EZ106xjHDAb
QzbiHCMEn6FFQojZDRYSdeWJro/1iFUCCkIYGMuSMweITXJTC+YmmyG2tpa+0LCl7YV/Km0xwobX
7Ec2PWD1TAi6Ivbvcgd2B4dZFgQXL2UZwkWtivSpraz2z5Zhl2vUL1kzDGjckYIK81y36BgiaZJJ
bNbGY04vf50D6dnZHKihz2EkTQrkfLJprVvRZ/daOZp/srRu6H66e8vqMdQGLpSexvYuoWvEy0Yz
rSM2OxwXSgJxnAY+Aa9V6K/Yt0vgDVhUulU15tUztjeE49WWexf/bufUdyLE5WK0bEddmd9SScKY
g0gBLZaxC32ieWsASmuzRorZhgKeUlbry5gyw3cz7fnXV6H+z5XIlFIz5RSKoErt6x3GgCdQdDy5
G4eG6UZFuqzT2jzI9iluxSmQLvg9r7SWNBPFPtaijJZf5G2Q0HPit6EdltPMMVDFW2LS5yXqxFtL
lTm5SkIqGQzDYnSwdxAYnS6aSVU/1vZM1hWpWAM9yKq0l3pGPFvt+s8I2xBt0B2dG8l4UGv+z9ju
zA3xEb+5+aZ0xi8LC2oKXG+WbkhdU7UvC4tiFsrYCOlvAOTfB1OUNCRA6LSxEhw9ktuSVICG9dJL
Jhxk8q3aXDjR3Csd2JuhrJpTRVZsAzSI6Y/pHYhtt6ZmpY5MBs9y3qL+9pIW5eAkhBz7Vw3330xX
cAB6YfiNmyhfkB6iRmV1tHR/JzJzQzs6WsU9mUJQFc0F6VzmqiBtmPnXYmSc9Zu3QLP++dFDJDBM
x8LvQfcRKPJPi6ts1RxHMECtVuQtaB/PPjSEJGmJuFmyrh9Gz/J3hRe8SwPthhHkT9BcF6X0SH6R
Kg25xMmf44jQB+0xHiJUzInQL4kEwVSkMX1fEJRmUbZPTvDsIlM4tV37VvSquhHFgM9NMdSrHsoF
ihTutCrErzJk97UOOtBljO1n8TVl8HY/BuWT4tUB8TRRuKuUsnl0JDwMQt4aOkKLIukntGR2inO1
uy8ZId/13vBiq1WLzDRZVTm5O4FpXashNO9rYRj3rJe32CCK1xIalynY6zP6If0O1sBREOnE0TDB
HtIphwZXEdk3hgl5cczvK0Y1i3oQh09tCWv2too58rcq0WnmUIzn3NTOdpNn+6Yoz7peA3xFEHVO
OAySQojiGL3kmlnrXslyPCd1GgCAN3FTwGNqRmdfqwWjgk4NWPLsB1NrorViwXv0a89YdgqCVGyK
Xm6gQJe5fSfMSkG0hPylR1q2ov/xXQ6OusRNDRkMFMy8a2L3FCfaPR2HeA1wqFzmNkriKvXKZcDx
falqSQF2RyK+05RoFYiIsNqg2SA5Rb4XcC53SZPicA5BGGRMuEfTTXy3QtPc9G13qRWagN8SsRRc
Ka6o/2I6eoqP8bl6MzVigwCwIeUa22dV6tV69BGh4Iyk9mswOOYpJAXikaZIN/+jiMUJ3eZBQ7J1
3wHZXpDguLYR5swKjl2nMm6cpSVNfdkPNFyCQYsYrQNxTiRqiyGApWSB+Y/9HmydxXf6rkWtPtpX
lGIzmPjhEoWpdZc0AwOe3FW+/XpB1cSX9FaKOksCBbc029AMyzG+lMg+9D3Y0ZJccJWG9WQivIf6
5s5RdEP9Go3vLYfoc5qH7mLQqniZSyPddb720qbSg55A404BFnnIHKc/VYrwtwSD9HOCvi4moa2b
EmTBqpWdttF16wkIGLERQ3IwM7O6B7CIdK9oq5nux/XRcZW5Y9oZB7xT70f+aRr3PVCQ4q0gl3YZ
pKh+XYbztirCtd3CH0/qlu/zaKcAZI7ZhfToYGWIH1qzaxbkFZgH00gYm2caDDsne2VsTqfazg6N
7+eo+7keA1OTRxHXxVy3ggpyeEkSlIZ1Oxnqp6QT8tRFcJtxm00+vRUBKYCCq3c5VNvAQX2rKSch
3mhftBslY1oOB32kiDhKKlx2kq7bAA9Bf2KFi44FeQkWt0IpaRFQmLjEtVjeqU5DJDccwRjNDVu4
F+bi0wdvyr1u0daL3XzcJHRsQPB1zhUb7SEaCugUxkM6Al2g8NZ3vulgB6xlscE+7+NMgEplYMOe
jVAg76OU0hxh0h06zLmm5BQbGL1KCFnIPDK5t1JPXSFjn0RtkxICcTV6F/MS4ryh82Uni5bs1nkY
AUZz7Kg4BuhBRrAVS8PDjIdKMvTC5N2JEAY4IazR0hV7IfEqfl6x/x0d/bugAtoNnLv+5//53+/9
//L+zP4RHX32s+9//g8W8Nf0+09RBX99438gP9oflPawfHTLwSyOmPK/ID9S+8MmqYAxDUHB9o9R
BeIPvoNKdtp5DdUSbM3/CY/mxxH/PLF9NP74P0/u9NchvPry+x/P6uy5X4ocm3901dB5Djwv/Wtt
V5ReUyZEeW0QJ5Nn7vkvw6QxBGaFI53AtVNZgaFHGoWPP6WT0Dn4wrI0pEmnaasmlseQwKnkZBft
xc7GfSDMGyQICpngzq7IZjE1evDRK5iSg8zUFUdocPIHP8m2VQYnPXgARXbsQiIEzK5ft6AAHQcE
dpHZNvOr8RxAskTA9FB3xioZIZSOGZBPzfU2XhIfY7VFpWpnNc3FOJkXgA/oAanXZjzI0jaQbTTq
HDPnLtLjgWBaBoIqSUe0dz9qRBGp8pJFUO2AxV0VmsFOWnOgGOsZg3GN4QDwtckklwocOwNcHLuS
xxyW10z02gmF1aY25PcWA1LpJO2MJqKgw25sHD0BLYJ+XyD2Vbp1UTaXz0ADWpRQEP/shuGsFOUS
h+afA70wHXKmy9kDcO5MBsqj5GA1c0V7iECTYDjHwA1jjnT5h06ND0EdHzISZ5qU+YCJHbBQt0o3
nIJSHpVA3bOn7DNHPTmuCtzEREYwnNwC+6FYlYl2LZVqZUblklTJdWDFh7IOPjTcxo4SPOFVOAd2
cxG+eWsib0kYhVstZWbjaus5SbPOR+GrZo77oeNlRpg/tPbsqy7G1a0T1QixmhV5EXCgxxMZS/vQ
6phPRbvOwUKEE6odw0OAA8HUgkOu4egGYd82q9qoFwH8SBETCghJWkucY0djM5OctgbirpXhpI7W
oR6e1JhhoWP4H3rCdUBU8p7iicknw83C2HSptxzCBEWzodZIyJhk8cjYwMZZ3CNGrnPqKf0WtfGr
Z8Z3HnlNtnbKfXOT1/4uZF8l8HOHG/EwfcKa212bSuA8id6MKP4wPYqPGmUHb2OujJjbuKiN8aIV
azxX74OKV0LD3ar26yG1cIxoCwLotkUEAFvvzg6JibBfuv0I9njm0YirdGfXa92pH61NMyA6IOdP
M4+EH4Hy4B3M+z2k5w3EDpRj8Yftsfsii5/mMCvViA7kDFyna3KE2KEi4zPMgMiP/t3OYQHZSyYV
F4vKssuNG457aka0mwApSprJn48xQBvsB/1UBQWmLVqBTeF94C22ZnHar70+fsV1iLCiWlK77XyZ
LvAqI4g+gGk+tZQIgRrczCb8KDFSDHoNHQV4zRDjVY12Ovd5QqChm0WIsIZrD/804dDTh+MJExs+
83pVhFyrSgmVGUttvy6L9mzEzaVUkkM7LQf2W++PV7Lizx3CJ68/Cz4SyonXqn0Ga72ru/Eqi/E6
fYKNOuyVODoYfvI6vTHT9ah53VkGmCiykdK+WYDxImNbzKaXBI5i0VNW6/gzTMFHA0Xo1FUqjatu
zfxbYF3y9JKfVy4cXk/kEPcJHaPrzBvhAkuHiKrAsN9oTowE+SLTawh18BfTtR1F/X56bngvoMi0
9SWgPAtHMqPD9BAiHJg1/rgnsn0xkrw6axLgwVX8gRtvGQS3rkVuHfQXodUkjPckL1SrIhBXtwbL
mVxr3im9lbc+xyBAvthVNbaV4jzS/VzRSd8pYbnKGBDQ5j3Jsj+Bm76g+1/U6ZKexklphqsMiTRJ
wZy6WfBq03fhkP9wV/Xm0SjVd78kacb1Fq3wgrmOclaX/btjut9Ss0PKFn7U6bD/5IZyMSuQkeph
h5P6yCQ5V05ul93pWbuwOg1nc70pxmgX29bRMNvLWKinnLNfP/2S5EN93OtvVhg9qNhR61LfFCI+
JAXPHSk2agkuCd5pK8az9FLp5T0BsHsnry+wmlYQr4BL9fuRG2H6VwmCFe0whZkBm4ZcmZ62L8zm
vXL7U8+1WRrNpQBERegmkkJ/XJbS3EyLFX77ejZqGOpqL95psr1MCzaytIWXhfcOO1sdjlctTF7r
ovgmXFQR/UV3KfcCo38X/p9VAFqnt47TLTmtCaojj2hZVtNNVAnuMZTW5C549q1pclpMKTuNY9w4
RGLDVZkLq/WZU/hRsFDNCOr16/C15jHilNXNgSnCWGTW6Ra3WvIaIkcuFf+uJPWWx0qEPH7ecVp/
xBTpMYgwXnDbHrXUTZYgNgjPoba2GCvP/EH/hqQCJGYuQhLA8A4LHHkx3nemsbi4w+J1cIiDZhzz
zozV2xaOSSfGze/0Bpu56KxdyBJ7B5Ay5lw1qJApsKfhwWC7+xYH47AJweGjkq4oZqNb0vcAt4DR
DVkCJ6R60RWTpHrXJqo0AlHrph1cyhDTyTw1e8boRIqAubn0YLl3Wtg1u0+nz+evPv9sGLHjdkm9
baT1wDRcrMbQ0oGgBcbu81efXxSj/Pu3REfxtGdo5qudYxPv2TMG2znSe2qBmi1avb4jUdIlGQ+Z
b6zELmA4f6KblKO2+/zSDYUGet6oV+5oPmlIZVFsuDuXNAWyyJ78QGANJqF7Zzu5t03aaN7E2AMG
NbhqUvO3A6cQ2x9ZQhp1g2pmpdlE0xON047RMiW+oqMlzh6Ab+NmVx849lYRGNmB2WA41AuYgrLA
4syf1OJOyUGZJlVKCnWjVPt8yBCFTV8a7EB7ntxIs6o6Sr/sVxRFaDHQKPs0UmLFP6WZkdEeMK42
InJiDkxnM8XsLQvffmVSRH+bTuwuSJsXyKLzVAlhazBUZ8hPIrgFviWLjSsyDgLec9SeicLAvjTV
mVbjBPVSLmxcs++xEu3a1DzaBtgmv2U4Cdcgy4cbQ3R/NnKbhyWLB7cAbehz4oxnDxQ8N9tycCl0
DNN+jlXg0mq4ZIIDJrpa2ix/vSjQmUXyJhXraCbdRZTDJTKyY2y5YB7s9WgGr4GxUTr6EVa0+6Go
/7tu/rFO1v5ZJpMX5tgWYy0aBwCbf+6DBcC1m7CLMqSW0QfKOmIjL6nsLq7dH8HCjgogL+qoXhbL
3zzy1/EGGTfC4fSgmwaxZEw3f35kmL4NCSwyJYtAOw2Q+WZTE5xUHZwJpJhgy0TwHLtYuDA4UCr9
5uGnKdOPwzweHl4gjR1av8IhHu3nh++kRPLh5hnicop41hq4DiulyNeOeo7Q41p68FoRwNU/BGay
Lw1WNQpbPxzWv3kiX7uxn0+EJDWLos2Z/vvzE/H01KHJ76ab6cM3+/ZsUpnEINOkej/kFAZxfZYo
5m1ULo1WLtO4wetIHgbpoHFMwUoIVZAatFKefv3MpjPaP98ih17x1CTXmHz+/MzyCLs7iIp04zQc
ochh0H39QamCZN53HUWoiZU/at4+L++8oj6Ph3cqsYtXnTIzfFWd/l33WQA+y0PbHE/eGlDzUx6P
V0LZT3o4zK2BMoTajrbEWhb9eipBLKdbR6G58bkBpipdrblTYpoRfrjD5nfCgLAp+SxAWi3irJj7
fnue4NWacQNCvyrY/Fy7WWMzX5d2dS6GbhMjnIR/RA2L2q4lwNkqV6pXLQud6NfEoz02vANoerJ6
4+gM+hx1/MlGssew56NwGn58CBAXfSxVojDkZNKro1kMbYxmCltVRr5L07UXv8zS34wB/+3yMDRV
0KLW0Bh/DtJ+mAKKOEAbRibOxhfVysjUEwSOXRK/fVbW/VWry+2vP3btH2OR6Yo0NH06tdsG98iX
z91B0sLZlDvTs6CtxuEj7lMr1K9h1p3J/DuhbI9eB9IOkB8TL9a0F467JGImO526Pm7NrTY++lW6
TbMD4Naz4zTzXqT3upwuhsmiAXvrpOP9Z851X4l9UNsIA1LQFQ1bR5fejayHDaXY9HM7O1/RpTNb
iO0UoNOpIOZKcCACwnLZA4aYD3K8tpyqErNcOiHc6OTFqrQ56tA153twCvEhDVpooW82YRnYG4gv
sJhC9AhtBWb8YBDWsu9scxtqprIwcsiKdLxEjrQRuUdpuwfXnkTWbvSu1Q26ofYiwDchw75Po/7a
SfcSBM285QhGBa7fREx1DMwxNvXnkuMoHq7XqWitcxzxZnxMkOmUzfDeCsqxNODI7p+LckvnGEX8
tuU99kx4VWoCdc24TQOSDpCQMdz1SvihCFLXPXNhE8wx5PErSpudFItaP/W5DtXN3Ays2m1t36xW
O03HPSqW/bBUuF1N+dc5KbM2ohlZdhlypA94/4/T61A66jcL7CAJqhr6SKm1+85W313bYAJOm+DX
V9rXZvHndSanjAXVlgLi88/rywgKrjAAVSGcof3Oka7nY9eu0s2fppecWvkm/c1q+2+rvqlSctro
yUljnP7+h7upZNAlY2NgsY04kFUcTLPfb6n/cstKS2OUMn11hP3lQQK/iOpYVQEe2WheOhNRr4jH
S9lH6wKTh6QV9BCpxXmEPTbYEOU0dY/V6mOqsktn3CN4XAY6SDUT/6CgHaGIY8SxpxXGTbIQ0ptm
Vsr3ZEANwvDNtniYoo0ODMdJOkdZz0IcJf218cS1hfcyA52B/hnsIL3yipFrL5uzzuffuNGrcIZ9
XdfwfnianMukPl59xzhGubHpdUpy1EimPI9dvzE56ExP0qQOKSyGwLp1yWhaEBpCw/pbTofBJsci
6E+IOQ5O11w0ad68pN/bVnggEfTgC2+pVAPmPetYQ21RR4gDZnnH5bEfkSK4tD4q+gUCGceM7h7O
ruxJYw5Fcle6bHpKLwD9HybbhTJwJgmiQ9tHOyEcgpiinR3rm6mvMD2cWrLQtKF5S63mklTlMirk
TWViMB1KJhGRwnNxXSL2WMENzmu/vriZo/5z++QSYwbCqUg1DPPLmDUVed1nQ5JutJjtE/3GnOTM
kuwszk0lMxRMUsRMxUo913w+I6UP1l2Vb/1eeYTVETP7aY8lx7yWo2FjWMfGsHdVfTWzcV5wQp+O
bm0LjaY/+4p3V9mCPKLw2QEVlKfkzoTqMdSDp8GOXglEqNmyeEu7tNlC2VpBYfhISZ1vENeHBS2A
ljufanQqKsA4nhvXPE6rajG27xlTWUWt9gFITcnKn7CYST07GDmPNNg7hflgLsmjoLlA985V+rNj
t2etwTRp9qske5kOqZLxZangxB7rFTEH+0qH1GhS7dB/sfL+WvjqiQNe3xlzxF/rqRoDDL0AA0kN
bh4BHXkEARhlxTixex/wiU5FkFlNLQv95kyg7cmxhjmgybqrZfKKG49bQncfclp0tf0WmcqZ2r1e
/PqD/pdVjMJt+gejOJ3tLx9z5xUyrrs23XR2iiGKgTkhiTPZdevpItdrYA7WzgUo+uuHFab+z+vL
pnxmh9Y0MQHzf17LCkPHX2OQmVL75hWS/WHa5wButHGz7FQ+jDg5uMSTTP2zKGwXrm5sSgqenESS
qcOJ8nCjV/CKR7FIwU1MRXZEW7NUib6jFtOsN4tGipGRfEi9ZNMolRCC6W6kkX1rnWrVFeFuWjK6
AE7FFORtrcGkyI7zUOxQhSXDu+cSvyf0hUFzLxwAFuTxAfPVdVp3Qy66MKWFiPujTMwlaBacbIcB
Ahm+mrNH0UM9kRXjO5OfhUz5NEPjzuomiVt0SHXO4+F47mPAYpJ1Y7qHPT16nV6zPqrXUVOv4age
iobPJXpTZIz+kWMf3xsF+LZluRRIf3FY7qZCR/bqvuayJ24SdP+iKeIjfHnbdG/0A7ljW/s2dSi8
KWADqFOtG0eScT+mdgi5gfcplfn3rHDWsJAOWj1llXyUcbgiyeVgGVQdJFq9JyqJraxEoKUB5CiE
+401d+VU1qFwfB3xgTHru/eY27L6QX/wC7J/YzI/Oe6GUbwbVGPm2+ohx/wNahfgUfTaDPI4da01
+nVTt2kovJUyGMupCcfZ63160ahlLyLSToUS7AghWpVhc552+IB7o2vNo+cOp+n3uRj2AP0C2kVl
ExxS2sltbx38ClmiP6LEjiAsuwiR69jYTKvv1FnLOC8adXuvATGeDrFDc7GH7l3LwseR5ozWqI/K
blp1G5rkqhseBKMDEmJfjSA8aGnDYdN/NQyelWKyQtN9TRAIDS6uuwhdsGnepk4besVVyd2bqiby
BTrwMdsH1WUOxZnh5VQwafFwNWLjFnr+Eu/QUovG99Znq6OaaNMEXlu4w061U/BwC3yzZEQGtocj
k55mHdNeJL8oQ9EU7XA27D8veIYeUxkZsA33He8nq5dBV8AgNXA6jUOOPDoxFnkTPEHSbafNJzVq
TpAmOlbCBrx3VaGvP11wU/c1ZFPNe84ORETtHHAoErbTrJLtNR6Z8ADSWLYFi//YrtuCrjPL8dQn
HHP3z18vH5pOLvnX0x2nTdN0VBMhkK5+qfLjQQ8LYaC4quTwnla8kWNHTt83+lw0PBq8vdNh1G6S
O9qYzGhQnXIjTb3n6cKqfIf45JozQO3QIs46WMuR+blsf/4AKd6IiX5vy+Ajc4b30MYjZvZHNu/H
T5+2ZRMf20XlHf0gQmweIkUQ7IpYqg8UsTNa9py0VIylCrDN6Ztho0+kRb1pTgmilDXicKxPOSWz
PUKJC27a1EWyRm6T3krKlSaK17wEN+mFuTrDQXgpM3qhdUZvU9XzbnbEw8jx029AAGXrDguyQ5c7
rIcrxkfsOR9qqcNa5Qaf1hd/1LdZGILEUufTqm4Z9X4pWJymNefRU9SjWpSzrPRfVZsqpO2uuooN
NzQ2dT45wLArlctpD4/xqbnYfjOL2KiOUm/ad5v44HBFTvdfJZ1HTX9smWvEoXqaftpUJnkkOXQd
4pJ7pZQAkjgAc1VEUHSnH+LQ7y9pL0+dAYVxQiT63XTSMKr2okXoi7LhnfDiZUPfPhnSgObTalPm
VEFZc1bvggncSQrImigfliWwHUX1EdfNBWvTabqha/mf0v+/5+6/m7ujHWef/v/P3e/9IPtp3v7X
N/w9b7fVP6BuOHSsCGH4HJP/17ydUB0iCwR/a5lTWTDVIX+H6hjaHxD6BGJb5Pb8Z6ok/p646/Yf
mIhU5Dq6sGjbctb/MmX/1dTd+FqSSIogW5j0EWlmgVX6cvJxO8VrMX+Y2xQ4mrSN4d51eioSE3ta
4plveoOFxX6zW+2cO6Q6xIyfFijhb4VD29kky3Ved567LI12W3jAgkr+nkzhcRXZ7SnOEPtrXe/u
MswHmxSUsumUD7lmZagO7XSmdQSgjC4meR17oQdxdzuGx6wW0XyIQYiZ6nMUAUSRqY0y95Jm63gY
/U3CaHSOmn+nVY34TZtT/MtbIlTec94VoVscCH+u0kBdlq7WOcZ2VCRUYkEP3ouVI5hq2gIUTVZK
7DvsC4R/ow5HDun+GL0oKBoX8OMXwK9GFhGUQY2T8mq8OydXAZ+GzkwQDEDpgfTGc6wbuv38d50g
Pr6vm8TUI0XJZVqqpEn8KSX94bzs+oKQkAaMuOu5t6RwSQDXcb/3Ftyn2sHNMmr3afeUBoQaDHnh
TE39bmuU9lMWTpt86XGE82Jggh2YBZkBQ+iGDSUY85UQIYIkhxXw5ywpYA7mEg4A+0Rme/CLUS9U
ZrzXY9gw1HlrTYwPgVawLyjlnwk4lxlxKPsiDlCRZf1+aL0nQ4wMX6ED+b19E633Tea1AalA26oj
iUyQfLUoxE9vnzyfdOAqb5oVoqtv4x2433GjtGKbKASys6lguQRibsC31mHkYlCdq6PxVgKdn/kW
dOR01xS2wdjXHeedf28rdGYrNIMzzWqdmVV/F76P992OEIW4w9aL6Tb6yGpjw3oqup7/r0K5kGEv
tpRrzvhk3grlnaMh6jJZm7hhmo0UcpjjyMek7iK8wj5yV3RcLcyQ2ExVucUUf0kFZq2yJ4mq5oco
mYeZsTEeUItRewODFF27liFQJQDjr9Fw6VsgOVFvvNr+VrOp1IFCnEhgghTE/HIsqfijhJDixF4R
k/c8jmDNiZ5nczOMWWXgag2S6lAYI4N6H8WJyexXptSu0UDCAKU9Fuhi0bTlLTdLPssuyOfFlDJd
ZKKZGfaiLv0905FxntTkXQFDiudgd/R7PHfFnARm5o+EuhUNJcGjDWdkgkrS1bNnyagJOof9LpH1
m1vWCDDxE9WjQQRt+qpYCTpBLCULV23T1ZiND56NPWOAdJC038p2KOZxkV7zwXiBQvQm4wK2eXOT
NurVtk6/V2HwIBgQzxhp3pcRstOgaZ8Iu3geTXJpXXK4MFIwERmXHjw203D3+YhjtVfpygQT7Ugc
ClL6UOyJdTC4NItLCHS5hiY8J4BGhU6H4t+GwW4QsuMXK1Qys4i6eWibtS/qO58owBq1nN132yoq
36V4wJS1a5zkW4VQf+mp/Ss5foyzyKoFvDCprTO748s4zHr6PnA/yJsd5IvPXG2h+M3WJN4VDb0/
ZwbzZEfyEmNRMpTxLsx9FZs2uBA/9FRqVmveJDCPguwcWtUr3NBnP6Z16sUrkztplvrNS20jual4
OGl15M9sKk0j+gXK1UyFjYJTiIXVuowZsnkZv+EG/IBX9FLimU0N/VWp/HwuahZ0WYH97Z1T0Jq3
kM9TC0F+uME+KojpKItv+Gx2ReudKF7fIeTks9R4NYYO4Dr9WuDmZxufW+goIMO8MJsp5jk2ymVt
EHVGP86fceZkcpW0a1JB/iTNHpAdoLRZa8TfyAhZYS8FhmuBNzFVhFBi5ICr98SaVvBqKpmdJdxu
LSKIaazJqG8txLJ5rN8TvISxSMG22j4M0mYWHz2E1kDmvbLJpbPQcngIAw3cJfRwlmsY0111HIKI
nrCX0dbIxLZym21Y+tUsdt+EmdxBE39E7gFDe+i/5TGRjKOLcsPt1NNfjxvV48K1slXdogvjyBRH
cjHd30OVEWfCrVQmwdaN3aUeqkuNA/ZoeM9tkQ0kY/Z/MkebWPEA1BQ9X9bayc21h+kvQkfeoo6m
e++8ido9e1a8qLpSnwVuNddt+wVY5p1nk821lZUz+QLb27gd1IGZpEaFDNMri8d+GRCd7BdNRdy6
Gs5UMGSZoHSXVknggW8Wq8byL24HJC8Mmq2gV4qYG4tzpXmA3rt71Sm3aa096ebSCMt4EUl5tGT2
5Dnl5Ie/1bT6Z+Sp4xp9VWWK3h2B+xjg1CC7YJk2YKBCLCYyrehFNQDz8SFcqrIlL1zz590whtuO
6edcsr0RZx5AUdOvegD7Oea02qeiW3E2uo/z8ur6/cmSwNu9VF41MGVhVH33A1qPuD+/67Twshpl
f8ovYFZNzOMWSR9/NTjFOTeQwjokU+c2MmJffxG9NxvzmJi70lv4zki70cBG1cPXoRMAozsaiYMf
249ebx6swJn3XvJmASTY9WWIxhe3qANgCiZyP2le2nwlBvPew9JL+lwCJKy59ErWzTx1YH1h7xk0
XnOkvSeYDhAi4OiJsB9J3XyOetj/kIBec8V9Kn2igF3wS0RqMOgHXKgbVjBz1UMiobEJYaJlKwey
I9AvOM5gHHIB0HawH0OzXyi2vCUYbtH1cLZ6CfPgdUigx1qm/mpSiIS1zyFe1EiG6PfkAcKcqJRH
hs/ohhsuxby2TiNBMjDFPfI/c1aWLtr4QV2ejMBCS40SU9JonNm5XsPlVHF94rQ4WNj/9xj5vo+2
evm/7J3HkqTKtm2/iGNIB7oBoVOrqsoOlqXQ4Diar78Dat+X55Rde6L/GhlG6MgIwN3XmnNMRDbL
jv8B4gM7vNa2ipo68Ey9DgmzKsJR1L9S/B27guSw3WyBwp2zY0zmeQfeg4kLLgvPeSH5LIbAeHaJ
9KP+5D5QceHHtsefSwoVsTHnozmbrwkFcFj/2DhZVAa9676MghE09i5mN+CYI4Bdwl93LFJO+LSc
t6Kl+ygEwSYOu8TtARjg7Rj1XxbPXv1MJYVfE7Cm/bwKs90u776tX10XoZVef4+Rekfc9D8XjYO4
TPSvo4vXQGP9jUnwS2yUzyWRiOzoWGBr46urTHlw7XRHqM3PoSIQXDLbBlVR7yYfv2KhPSATfwdP
vgQLBfUxql5ptcFFJG1s1zT1mweBAA/aXSKacz+LJ80c7zMJcDPNX5h+XrR+eokS4BSO3XNqIlyE
sOqWZ+2W2Hnd/juGx4AYi11Z4DZZ39YSkJxy/9nLxK82m9jnJ/dNuunjwH+4atQAQZy86E4gg6ca
wwcnWiIhYS8icaIDyQABxS8e+uH7MoBRivO+PaqW3ryw9kKObuBA7OvK2aVBL6xgGMl/r0V94VRv
zOa+qeTr2M3flsbtLz1ugUmzJ+rKs4knbq5hFcIB7BQ+kxrtnp2Sy6attU4fdpMUNsXOBW6ULOmK
+ONDQel8r9UA7pqKHCJpWhBEknSvyjUUb5A3uV28GOTZHDKTFQwOYJzpmXEdy2mHLWY8ktX1amrI
sCYtLcLE9l4ITRGgBFp+xh6Lda4/g0utqrTaR05GBTvm8Mdjz7ykP/mV/yuNVbSvyC4LkNSTT0wx
4GY2KdzmLQZsjkNkKxDPJwyQT1U1MRDGCJDLXDvmPihpWdkrerRvA2lku6I9TzEmyzXauY2UFUqP
JKAJidJelxk/4qifG1e7FlS6CA3RSOuN7VAUUYnLCT564ubYVah6DUly7QmwOLYOh4fWIBUWC0nb
RZSgIE5XeK5FgnJYtw6zp1HJC3FbYKE90LSfV7ctYxZQUkGcb3eOWo63vqqacLvzzxOsh0ItEzMj
/d9fYrtv1pcBva320PQ21J5R98O50RnbrWMSLyvc3TVIWqEzd0lkna2tH0TT6w6zXZjrB9peaLsq
J/Ohwvt6aFZ4xTQoN99tm7kesb6IZBB73rfJccpLlVgRCi/cNy6EWYJCjHOJhg3ppdsc8RHbZ4zh
9o4FXHxh+Hhema59NkcvNvrmenv59WW2re0tYsPj3bbXxoaPTdM2ppBQGWSsWt4QFwqJYmeUOr9X
M96kbewSNTjuCRVTO0nSwhlojn6N/J7yWuItd7DNWTFZjjwS4nDyUnu5ssvARtKM5J7UUINSsety
Hmir/QrQC0BtZ3dJFBc0xAk4l7FPxzJankcsR8EER+TJjcl2pYAM/9opmc2B6yRDArm3LWpUyLSD
Hh2T8DSzJPokthuT/vwAvK40rH1KtbusZ+22jryGeTtyqzbPVniOthdD/c58BMB37Kc3aaLeulKb
mCVWe4xRhxmnFr5IRJAA1RGblWCGgKMcNENSJzZ4/9aZ4huq2d+oL/xY1JKfS3CFDA/RhWDZAjfv
OS0B79matJ/A3Vz8uYfX4SzpjWg5P1SSoaIrkYzDISjeFwYkL7PwYcpBXZv1PEtD19o3sXosbVtd
TYNinDGqZxshwu24sJjS6ewfQP0ZV0GpIxEqvjemlLV65ZxZ4yNnHaLssfOBTMUcMkw1qu9Dh95B
8y+1zQDWamV1rQxmYlAn29d4ThGbaT6zS5dGYZQMBeCF+JHIOZcCQDYd6nSIX8al+m01nL9pIAbG
ypvwx4ggAmAxDY3gozu6yy27CIhXs8MWB/v4JMyBOabrXQlDcK8DDjMne5qpV4Ysub9ShWG5J/35
3hbDQ56T5pr38XcHffRZ1mADJze55hHhVhPxquGKRbjriCe906wR9F2MxrQ3xWVemvkFBiv5f/QS
QqcwnxzCoV5iDXmINvRlUJvxjlW9eJjmNagql8tA13ZF/mZ0NOV6Mej2wzw6cHR9AwoFLZPX1BUP
Oby/U9pPt+2syQffj3BbGMXJs7r2Gk/jKzkEcOSALi6L++BRwe6zJ0UP7yYl0ySJccyzNHmaZ9JJ
MuUARaXomiJT5EfMh8PoWB692BiVs4jNfUVKFhSjrxGzEXysJGC1Diz4Yqj3dqnknWwcYGhlbJ9F
AWbYsR7iMddP2poykNMhOBWtidT1xWgpPCy2wFeWxPemiZkwLqhAk+BwSekqHJIy+tmBDn8yJj3M
qsE9zomN99Bw+MKM5duAjOCUdkcNuua5r/KrNehEr7Dnkj14IEL1lZSYS5I41hmuDA6DpPoSLUaO
aoBgn0i11xGAb6OXxOi57BDDgrimL+NrTFXGpTQMPApx5XhH9V+cPYH+bTb8A8l18OrtHDn+wjre
cCSy69ZEZ6sl2jWyr93gzchlZEwUaf8L6GNy30/et6i03gafmcy0KNgFs3pU7LkJgWgXIwZz01NZ
NxJYq/RpcEUvTI5ITqAOkb6DYB+e4I/tNVrEqqziR5yBd5EFCAGAR7X2N4NkgRJcaVfpoYE3rDLb
28vbApf34MPEPKZZcaFaSumFGjYFBYA2c3e1yRe77qCAqEcnLR9SpjRGgMaFqM6ZFCWvt+QxmSr9
SsT1PfPp7FCryjtHhPbmvX8P5QevQFVo+9iFspAv5mXDP+ul6R/TDrmiI0bOMqqaj7oeQUQS1Stu
+q94hfVb9aVRWvpCUkmI6a5/iBJkFxMTRoTsT3psQS6LCxsBrbFvSNRFgszUTq3tAzHmYWm15n4F
tIcEC/wkuXg+LmPfXKdiCV0HGIYkhZta6UHGHqU1Yb/OftmdBodUgp4K3FRk/kki2QpUV92o/FWZ
GX73iEDDbowusx94nbyWNKUuS9Fe0W3rj9Qs8Qexc9LtHy1WBY3vAyPjYttK0xvZMCRrDdkxO7Vu
Tgg61gAtmM1rbHR2GmdwdhlG/32kU0vSFKFzQaHR+53hWKG4ldqlSJrflWbM+1anA5RRL94ZOulH
GNTBNBp9bUFKWTdTOVlUFBpkcM3Zq0Y9ujcLKCGLN3fMPzjW+i47jFO+XGyfBXxXZiVKLBf/Vwvm
0e0zVrkj0P71pu2C9NO3qafUkXf1CFQmNZcL9vbhn828btKzjgBaBxh9mdeLbct0wIXshm7853o3
F2mok/wEoxoqpa26GjswWxXrcGb4Nt5KMcVotJiubXf0abzmyYDCJYBKoqkh+sTMBBzjmpSR7bZo
m7p83i0Y+/dxm79zmheBg3fj3567vcB28fmEv66CKS2BZ6rMDFTMGvTzKY3LfJYA2uXvFzQ8nads
D/yzacDLpfpGDMDns//tQduNniagBbQgqf/+D7a7//p8mJUkS+BErUlc8pI0NMA7c3KDzzf46xn/
06t8PsSYOHLTTofhzP7IiZB8Bxv1Oa4QawEKTo4SAZOwS9e7G9vjax99/slMPaUxKSqCBh2LOi7c
CMwpxVNSKbbr3nrjRPwWORJFjZhiZvEmyhJbyNAzis7ac1F5LwLVZmCuewDH1Q+fks+eNlyt79nF
6wttDe6IFQv8SE3Em5nFs98tyP2n5rgmB6GQakHbTTQWKAGAPc1s/X2qlrMaxp94DKEsg/SMo9ve
lJeqdElyGMhDQ/yHqcuF8MlehAyMebozvNo55GaVy+c0dX8ntbz3nSaMLf+hNuIPUecEFQ75HZXY
34CR2yF9aDAXgi8hBF2K9Myy+ytQ73JHqyAwSmwtrTatBR+0WEr76Fc8K8kIuIDkiagelGdYURY5
kVeh9Xbgxh7v3s23hMr9jgQTYN94rkb7NcvHl6QhMbM3PaL16CBUUUqFtxh/WKODRYWVkTDlF2X/
8iYquY433Jf6cDLL87CyOnQ1ZmGSdL9soi4Ta7q6SX4tNUTGRvxurv8zVnvZWsRWeVfXwXLeOgnv
NoYd87+sh7LZQ4uO4+oZXPV1nHzyDsodMrFd5dj3ptO/wa+3EorpRfMGrvHJqdFB1LaNykX72Xq2
DgIwvTeb6dkzlte8HqaTYVfJTvn1Tafak9TUpWDulucRkgLyCk+lPz/JWAx3Q0TwDpiWvMGGmYws
kKMWqKOwbpvYKsJUrPyPwrJ3bgTd2F6QbgEz8/zidbJondP2PXhXxWQrIKPZD33qEH6zoFzmnBTY
GdN/qKxPXfM65/P422RpSiMt96z3WRsPBCKfjT66a5zx5A/+bVc1nCatdXp+p3vZi234NM0JzoIQ
ms23jUPqSzfgAHJIwJlDv3sfxtamvKn9GP3mJh/gENSx/UYkOv6bL1MEaTuOoJB6Mrvibi9xPJDZ
RRHhyTOBGXlCfq+tko8Mz2HgRHK0MssNZhJl0RQJ58Deg3ndRPxCusQcRjST1pZX0EuaEKVVI5mR
DhxpyJq55xnoopnIx+tCRtSQk5vyp9LGKVjMgaTqk1WggEm0ipZDjg9pyfgCMXpQf5pZC7JSp2Pv
B/MTRlGCaxbvp9sX97Zrd4E5RYRkNiU7Y/RoqkjuyAKIA0qKLx5Us72LdQx757EC/8qi7MxaQiBe
4bfDGE0Sku08pMT5hhJUE0c6lsCk+FWnB6JSnuvC/w2LotmDMr34YCN21kJ6XeSb761uiZ3dToSi
g5S1qagGJhjBxRWrrM8G20r93vxSFygc65LA7RZweei0AmnyBAqKU0pOxiYRhPSfgA96O7k0V4iX
YGvi/CuMjHMPIoJCEQmzfAWy0pxwqt4xHee4AznWpChZtFwAetytfxFQWrJNOVpmae3zjvEVrPoL
OzxnGoF32Vcd4ey9F6qakl1TUGVQC4NjjdrAVhPk7DXCCrdJUKNxocRQh4DfiK9eCOVQBLiWtAoY
zVyXGUJ8gwRoFsQv6rNm7ouYkbsYkZN331rKPehe8+SweBZ4+ElNYZ23Pu3bca+8/Csk/2VvlQoK
vGqeo4IgOmUX93m7UG4ibn5yaVCNHFfCpWBHsHoN4KxZv0hS7el/OeUdqxW6WtEzRqr31vF/KOoh
/BrGu3eMFYh84g522TL96uhDqjx/SgHTumPlBZGIX9eGNN0uND1dQnKgKI5qhEG+QW/dnCyQsfHA
NEVM6VEnTTvXKbNgHrOz5SVpCPaWqMRu/fc7Nw29hpm6soiL9t1j0USsmG3Wg5MleEMHjoiDp1PT
xv0gmh9gC9sjXLB4j226pZGmipJd0LTp+dm/B4ItSvJAnEG7n9aCPUzhLEANWpE9HZo9eW8VlJ7E
1/D9ZTd5Uf9Qaz3dHMgwlpQKr7eeH8PtI/GCRAsiScTJnzp5jsz5B7JjT1F21gzjbUgp3XQz1Jvp
9wQSOcgrAPW1IrKQ9u6mhWKn0ymd6uJ3TsngICWtAyoyaMpwOTgLSsocIHLJYobsAK+ecaESMmRT
g931qfMtRVRM8CPkcrPYO8VCRTCTbuDH4+OivB8551CpOa9ublzLhaMByea9Vg5wig37o2t7FIp9
oYKu5TMVRKJVRDgGETFQWV72CGBaf0cQZMjRzrcvyPFhikAu/fpT2C801oib9lXJiWpmh4h0dSh9
7cnjsCQAhmz2boC0X0X+cbL8POxA+2m/FNEc1A3o7PSONjGIgmMpp+YtL+4LAFAheW7mDoujZeFv
7vtm2k3S3ec9+TpVs5c9EeRWf+vrkKbtjEkSoCWfU0J82qQm/1+V839W5fjoNv43qpy8+Ejq8uMv
Zc76pH+UOb79L9sy2PNMi9AgC9n3/1LmGLr1L10Xq71uZWVsqph/lDmWu94DeQwWhkf5X2D++m9l
jvUvYaBt9IRpb9a8/ydljsnS6D+lHNxguTjufIOPYVir0uc/rQ9DDvJNGPiIU/da1JTCx5mpsUtq
CvXat1GRbz0RFSbzyQx77Tn3DCuoe8qPSV4iX+/GKwMHpwlyhINpzkmuo1mjZ7Z9xmOqXXQbF6pt
XyoVK4s53TkZq/TKJEDqTh5YRF0Fo+q+T41OZ6yldVUSUGF5S2jPBrmVPke48L3LYpX+he7CEGYJ
kxqzFu5FCudNUmsMVOuzLNI1cRlasNvb1ueFZmMzAo2MRTV0XBDR210mFU3WpeuTmrF2L3kZo7/T
8jefdgCsm/ifi7iVJkB/lta5w9iwXWUqi8MLaVDw+eDtju0iXZ+xbW2vsm3NFdM434EVPRFjU6rf
SbsmTnklCiO9KK/bhW70WAqXCGkekdtiBuHqAzu6/NlCO1zmLi6mBbdZbBCLEPVEeSxLcaUXRo/a
97XHvkndQx3dEO5BdlcrKFVacYVm9b8vMmNIAyFyepJ5lBFGTLc9HPy12uCY8pqK9IbG8LJv70rE
8kHTAkGq8jplCVQ+mKP3Q0hmIwPti73Qi6/FwuIwSeW755HZ4s/uYzRmKtQTQTB15lUMyisYIiZM
19O+9V5CDXwoDkOj5YHhT8upFuWN5WHRHlXvIgdvzNu4M43baZxtaP0dXWM/FvohU7C/Ib+eNc/C
s9DGgB97I7nR5t9WZVS3g8+qhk9zO7YVplX7qjKrv4nmfp915ncciwMQCUF/GBHdLaC7ITBUF4WW
UzMsKAcI/TB6LI2G55lq9ZT7842YwGqpFSYWa05yaw6gLJiZFIcRxOpptK0T6eXlnU0mJXkwGMqs
MWauYOSYvBw1zke70Y6TjQ7H0xN8NuV4U4FKhnvboX+Z2qs31c6NXqTi6HrL23afL0e+PXJqSnAo
jDc8QGTCO5tKOxr867ezN1u3xvqpuzZ5GzRzPhB/eNjuW9YHiLS8n03HJad4eRVxhnbE7ojJzKvl
Ro38W6NI+T6c4uijLHKXLj4sMyP1iPL6iEb7VvSk6gXtuhTNmH4fWtH+x22j+gbA/S7t4oVcpKS8
aqav4y1DO13F3YVFTgewV1+Kdb3TXbYbPy/WsGHgvMWOE2AXbMQ4w+adkdhet2vmRCsoJyyS0qDr
hYKWzE5Lo32jHhcnfp1S5onsG+YVocOfQJuJg6WxxEMRG6Gl9/MllYWGRHy424Jke2eRTJ6UHZow
JViUUkMD2vqQo625rIVkTErl+xZdOprzcKp9VgCdyRS5Ho3y8mdTunaoID2e9AifavCj8EjCs1fW
urlekFxnO/xyOChh6VC3u5RrmKoC1tMC2jptN/mK5RQEpGGvLGRhnBKqXY+3jsrVkNCdZtWi13G5
V6tPjGVbS7yLmbFUFNmPfBqGfWKZzSVbL+Y1IHPb2m6bPEJw8wIwoqGVmGOp8REpfio7kZ7k4C97
WyLediP/w1J+cWhjSdDr+imXMv4wUmXs/3yTPTX62ps00A21opbGgtOaxtPsY8k3ncVgzoSixq9I
apjYsZkgAyLWifYJrLg2A1cbODfggpQXa01s6fQGfGkEJIfCGbBL/dJlVnkiGfugA8dOq+YIuS45
4KyfoZd3r9YauNB43nQw6+oF0w5AI/TucL/GNtDRSwbarFf0t3t+xs7yw5HC/Ip0oBfVEjoRVzft
0CQHh3V4ZQ0+hMMAzIVz0lb5wtpWE+XIULFtbhGq7dpM27aYgMPPSck2rjU9OfrlRP9t3QHmrRO3
brV1/dTpPWlZRllhESAYRjgpw5W/xsNEGIxYwSCx8KMMYatL2GiadeNFU6TBEJHWE+PAuiTurPli
DibuFVffO30Ex3ZpH7fKaDO2FtjG3dx+c9pfsUF2JC28ucBRyyjqBqbDkVr58N8mI7GCxBO/Uy9T
5MDwyILw0nBCQPvn0bkgpofA8XYXZf3eLTN5InM6hUECGmQ+N9Xs0fcaqRFxOtyTVkei+GJ/MYun
ESXF+a//fbs6pKDxoQPFt3NLHvL2NQDYDUwdmeR2bbvQ1q/DmcRNYc7fxzXxc6NU2INV7R0qAX+S
Pc0yhWfSJOCD2DvydQfNCTVe5oXSpUmFN2og7iVrRuJyN+EsO7ECO7RrUqlXqZtxTQimyYzkQVDB
6/3MCCMDmehG0FAxehHSFDJDkSJNvW/CMjyvAQn6kDzrHSeIfs2eJfaeBunk9ifdGcLP3ORlopPN
fB1fjesUBIkEpINiwhtoWHNwAMggHT1Po1MhGAukkrT/WZWItSb3ebHd1i79ox6r7rCd3rYLaw1h
/bzKclVeylSjVhG7KkzqmLG1l6ft6I91g7PBtrldeHgLaeq7q+6iuwGHxypeNyokWzA5tovOQBVh
ttGfc1C5cEpPuoToWT/dteZwr0miojoKh9v7bufb7bP8dXWJdO1YCTzeDnVQ1w+MqKPbkUvBAdTM
LIq94kvrUP/fSt3bRauRmNSWfCO1Hts3hts0R7NzfpfMv/ZToiVX09bCpZLTyaxeNEKJwP6ue2ZC
zGgNMZlu/HqY+m2yQnZXuZgHiBRYC93wMWpopTu7bKA9bY7xt6LJ0WrG+9RrAAu7mGmDxsqvPeW4
4zQvBLisVfZymXmtbXNLmt7u+bzbwOnS9xbxbjz28+ZtC66xPLvDO2FYa7UY+MCItX+7hvGO5R+9
E1KmuHO7+mfLEvnZwqPVNyI2SPTm3jqPCfzevkfpiHq4Zk19tCuXpBf+44rQiwsmPf0mG9zlxun9
8yA1FpFuOe9TVf1Ky8G4GJplXBpZLwdch+j8KCFvWbbbVrZmZlXpWjjeNrcbPx/zP93mttMY1FqM
Bn59rc+LsnLVySBW8fOmv56/3SHWOK5tq58aLdA0iifboSdlSSbmttkoURnoVnHlmDUFDbJrQ2KT
Dg3tHkzExJl8DqGfV7etYQFrtdvu3q5vw+zn1ZJ0unJYSFyZVLqrDH3ab0POlhKPqBfV63Z9XI8j
B3nxULYjQCDDV5ftwtMnYiO8rvdOQzMGoyX7m+1ict06nBmRA5LXUPUYkhAB00XD6XOKvsxzP1wi
xKztKR3y6Dgj4O6bkz3zbQgZr1XWdZOgJoZCopXqy993/dujUhgrOqQJxsrtUViZiX88Ly5nH4AH
65CzHg3b1nbRlwTG/blH5mJR1+1WVi1IQLbNZT1QjETUJdkIbM7WxOH6+Somte4AV+5QXOOaAl2N
X5uS06Zl+fPi/37L50tGKcnu2ytut02t6YEkCrab/3pUMife/OeeP5vbu//5INtDt+u4i3jUdv3P
O36+lJ7BtjZ90VVX1yUz/K/X//wUfz72592fr/5/cRuApsxtdDUcWAidl2ieW9ajawq1KUIcp9Ja
TvpIkaxCArIQ9wEWormzM31BfASQaFiqtyz1hrD25VsurYHJ7OIcKqXbRyNyH9p8kl9ZCsNlmD86
N2mgH5oZLGytOtQmDzdq0kpLtDJB2iavBDLpYZ/l0UX4C9rBHpFf5FAia6knA/voDl3dvVh1ykjj
tWRHMKLsxABWbPRGXKlASoio33WkFSNWvcYVFfYkVbvMrPyAuhmZsThuZuBLsJEY+OCFdeOc7xvm
p8HUZYpjoWvDrCVHeFCyOGIW/4VgOl1l56RA6cM3s5uoWIqvXta5O1dm+R4BT2ArdZgnA9IVYVDD
YajpYJsN5bFFaGgNekH3aqlPeQtPD+kWKjP7Cr2959SXfku8rrpLkp/j/J3MXOIPMeoNmTYc4ir5
0tHOQamanO2GBWlVT8QKWkerk/eGjDt+qobo9rj/KYDVS913jmZERSIT1SFWrNx61X3RXPETcocS
awGjnBlbeSo0kfkpn6KDlR8chTyxlSXRxoXYJ4X1nfbdI97I/G0ov9MQ3/dMue7nvvgoFXPdRq0Z
fPpDM7szUgHLpLPnqoAyNCsOu0cCJt4X39NDu/Lbc50jIdUL0nQza2oDVtnHSVExLIVG78AlsIQW
xNH3ug99aZNwUvEbAvjsmtN4CiicQJ5i+QjSZzgCGCQeGjf0RN36kMqkCjBbfWTs6ZeMkZpI2WHB
epG+EGf2Grlrd8HUSKFjAloyW60cYRynLrqMOqH2Cb3y0xgbz96o7KNFeEZSNvYTdL9nTxZ3Ixgq
BhIiMDojJlIa/X0zjeFianufcgbK84iMW+EftRHcSVz2N1WaRT+1ob3hrwkof5cBuvEVjM8JjuTC
lmItp8mUbGtQp2FW49xxbFQYi37vp0o/53GnsCBnN/owz/c+HGs8NwX6GWJwWvZXw4jqwEZIPjRN
aNQEdtgjzQcPochhMmkS9igyTVJAbaRlFwB33811kuXp7nQe5RfN9jit0vYpLBKRMyLxHEQ5zIk6
59Zb6tVAkjQ708+zq20OhHAP7hMJadmsH7SCpKDKyb82lvMdsMATZAf9q2zrL5JTVDAPuQ6ECezq
uGpZzGUcbnUdxh7ZOu7EKtI24XEgdGA4oLVAX/euJkdE0MUcc+NR1H37MFe/9SUl0qili2ESizYl
nPte3JtG9/MnJWtcb5NNAUv7uVBLryA1FEly8iWuBpF5bVDGojvmBS77OW/htw7tT7SWThjZ/rPj
Nu2pufZZax9tm3QzBGHtDoEUFiitWOXDEYebc1moajHN80CmrWrPIbppUSAhDO5/McnNdjbUjzDi
5FSX4BqxQJByTNekbP1LiZECKVB210RGtxdxDmVWZwzAItUm1NSxOGAEaZiEdtR9TFkpWl3RF3Lq
MiKmV2hucUpG/Vm6WnQpuvyQuGSRdI19zXW3edQmBMqZMcJORXs/dgTcRJyjAn0u0YF0rHHtiVV0
195V2fgAKFrgLziOtfcy9jipfFF1CNz0n6kwr85smXD90g8s6IHtJXoQAQHe4VkB/+QPt5Gp3iwF
9hFTQ3WYB75o820Yit8yRWHp+co9IdWvHI3dV35QpuB/GmhUEM75zY+mEzrXFyNB8UI36mdf0/+u
lwTGvL1GK9oWKm3hHYBGhKRG9UiIb1qrFEfS3J8GYqnQRQqQ9nFH3rVM6wPQqVBmEiqBsch9On30
8fg+eU3gL+PrCm+kfoW/p0UmkA6vSDbzXWmivWuT66wBHzDFd0xPhPthpoJU6g/opBv6eFjz4ZLq
v8dE6iFI29+eUZ3yBHqd4bvDoVrY/VJJ/l4rFyiLfEHEhpLEEMOHn/yO/qEd7TWotUGfyyqUFiHe
PvOjEHXAdwkAEADXPuuHI5IqgBuNQs7G0tNjqCqOBCHfFhjP9xZBGzuZ2k2gV8bPuUJ7l6VfbbvB
/1Xb2q5uh+99S+9E9yXHBSmSaWK0SBHoTL0PLgrSSObuiTqUrPE+it6+i9t07RRiAZpnb0fvUHT0
T/xS5Di0km+2A3kqupukR/l6JH/ajvpvNqTYmtXwQY3OtRdCgJJMbpUOsyv27eGAJAdSJT9btqbQ
xTENyJ7y8C6d5SMtzROjcLP3O/sAONDam9nyBQkJsccZvJ5BmFWYMGncjfRzd+mY4+pYPYbU2K1k
+rBN1AIZv0jbFm/YCCfmjOYvswb0RBnKrucxnOyZU+GbyM1r+yGT7NVetI/OT5vLFPUqMJYhP7Nc
vcNahkCOmGRrMGC4GtXRkfdlZTx4iwKP4GfNYdCm/eJ3dRB3sYFNkJNxQvewH6xXUFM1jFbGZQoI
T+CXXt2IE2SeSv1RxhW0qyqzKPPASqkRhJdYRYYBVV/flQgVasyVU0bad+IDgO/ah5x4PtNF1T71
y02qlw9TrVOs5icrXQyK8czZASTDnuT3q1bFybkmFv1kq4JUZBK0SdBg5tdBYnBfZa6ufZU8uGnT
XuvB/r5KKQxJhrYNZDQleIJsDGqBCXm4oicoKzJgLKVd9MNIppd+4XuE4IDLL8LYwDi26jDaMvQb
ZrCD+WQ41sWJs7uFIFJTs7q9jhRsL8lBCjGghfZQfS/qsT44jRpxFQ0gTFqcNI73EWVDShGVKaDl
t/f6rErac5gOLPeYeWifnTr+xZqDKj45k/4XpVVPIDOHnWGnMyVhSaDEZcRsPFZugbwLJPGg6/4+
N62D7McnVrkM1Bx1ysBIBrqKsifxyJMd60hX5hcWe8/48fKbMTX2IzqBUiM8Udj+bbIuQ5byiXRA
rFP6EBpevtzCUnw0Ut24avTkae1f26zzIejLPtBd8ofwZ8pHf1DUmj1jv8RoSJZY0oZv6islcbRX
ObNblzWf9lWjVUoreyL3DX9HUOfegWpT9RCnvnsPfnPqav+d0xER0UzmD/Q//X3RT8bdoPKr0vUL
Lo6W9Nt4YqStaMEWKR0YOCEz+tTanDFOzUAGLH0luhpEDWUiDfpU0gVfI3lskWUHowd3RumrIiN1
bvPf6BzhdjImhXpf/agz+2eqMdcqXETe6I6pGoMWvh8JdMxHEgfx4Zi1FLB2+7Mc9YTUQ4OcBE4N
nBB9/XHsJlKyGvN+gf+G9yP0itHfM03S6Hbn9FqjFSzX3uXgkll7IUypBwqUvotOHCxSeiRBJSTS
ScHOVNnREqqgky3pkE94Jiw76MwUsjydG8aO770oCYooOCvDV/XQbEQ3GbIMJlrJ77S9zSrjUDK+
Mo2MAELKJ0s8uwDpXyJlhGM8tgffc2Vg5aHTNN/agcJ535lvwH4x+LrWIyb7L6jYQwp4jzA3sV40
VQdgbInDqfUjdIXLU21qA0Y0ZL863/icrACqKMbvJnuIudehzxHFuwTJ2XCgxKhjlBjL0J0uAGVR
o5TmQ0ejM+j06YdTeXM4eCPikJ6btGjlASrQ3e66LoDAgl4UAQjCH/Ri7Xsf05kz5NKFrtSZwtAX
Q/BV9uhDqpnRZuyKF0AVU+Cm5U+rco2wxOvEeowUYSMlpbRuzEvT/CKGAlyRE01hl0PSnf1TrfDL
K5eSb47A7WRE6A4zV5Jl6Gd7VjlIvHuCNMDXF4J3LmpHBn6LfGy07nXUEMy68j2qxgyrN4gQzIrv
Ped+gCPpckxy8U11Wc8Jz0NBiIvLUP2H+C/2zmO5bmTbtv/y+qiAywRwI15ne0tPUVIHIUd4m/Bf
/wbAqsOS6p2juLd9G9oCN7ktTGauNeeYQ/OEHPjeJpFsqCZqDJiC1j70ZWWg5RmHL2Oe8elM76XL
8A7pjo4qrpLwlrCmxeGYcWT3WwppZ3LyQs5UxGeKAlDmekesw/OnNEFfxbd+uXc6jGEq607FuYui
rwL9OzY9lNTC/NDHkIZwQWPQEzsZdD/scbrJwGdDqCmP7DOWbTZxpVk97nqveCYYhyyWzHtJJmNf
Ot0PqM/PZhgckXDtmdZ/8ZMQx7rHZDn35IMO/y3Uhqck9lcSWhlZkMA1CzFu8mknYBQizOOELAix
3HTWcC0Ily18H62x88Wc0OuWfeBBsEHnH+FI/4BoWWGfK4xLq5slLcoK+o59Q2so2MgpgXk0Zc96
Ajt8IpeNXWZtxnS8Ze1CJUhouAC3DVdhj3KN3rQfJoyMN6xSTMwIhL3xlZUj/sG8tndkkn+jb/sa
tngKFGidIkC6LhBFc5X4XtE825WZtTe6oOLECImz8rhq+8Il9B4nSad1DKKBu4nprK+ChtaCJ7qt
p1UfZKB3u02sBe4DZ08vyoRVCkK90aWhl0bf9SmcVk4mPiFeUcTerPNEORsv+urUgqIfx6Ry0FAO
tKtXUYfLP58iwtgoJqq6eAUykEA1HdEJj1+NvDHXVRcffX9+AzqgMSOs21WNhLjSPrbBgBof1yxz
hBersR5rbB0o4u9JoLr1YvZSFgeUUjNEld60rxrGJxby1Uy9jqLwOXCwb5dEClpB4p7CEbSy1EJW
yGFw55mFsQ+zkHlfmDMDIIN0C40gZwaO35BEXDw55npA+WSl3og9ktl7O+R8IT5DJDkFm74QRO0G
9G7CkTx7fSRJPcLSdEmoMERCg6Hq9F9I9yPQXFtniMHokeEwT/v4A7iC0DQ+BRkCpEZh28lHRmd4
DlFnqBtSd51Uo1ECncq0HHGe44WRuvkr5BQomKEjKszdIxlaWC/06qbDlmG37XM0Cv9a9zO4nXHY
NL8WrV0jXSOsQWMZz1b/MJbOzmh0fdslyatX05/WKv3kO3mwU1YYgA5LmWtaPQK0EUtw1hhUEgnL
SInz3bXiYSi057Z/9UKq3tJ47kXVgoJwP8+qJEcyylldxpzPOfgpq0X6RCiSuAI4Aa8PMyxa0/w6
hqClRKlX66kIjEs+Ap1tmalWsc3MAdHoUJTR2kD2hhDXWWeuugs1moJVYnN5iO+8sNxAjPhqBH69
xz1TYf3jysd7Di232Fb0zA2mo7WnX+c1Kr5O8Li+UXFC8pEGfXhp2xqLMnm5sWaayGQF029ZWasS
63ujR1utTzetF5RbooGfMZW9NlnxOmtKRBbddnlhrFip+OxjVUUfQjSTGzNyyXpPmZ1rHzFhYyPG
GHh1om92mt2JbBJHhE0IPJl3YksZV2ZlXXWlPWNupksswUV0PljuD5kPUJalABfjKd8YTfhN64Jo
VyWHgdU9Kt7yiUHzapXTvRNweGZba95PwD+8dd9ZfEYwCOuuMrHLBxwtZJavNCcyt0FYMjfzHqze
+FTEs4sE+Yslj2UsYyTGzmNIAXrl2tdEIDFIiY6PgvCOehwO3T4BWED7FJlFpfonOcZPUQeeboju
g2g8ktBx06hsV9c3IjE/FXwEn/xop/pWQjoJeu1O4d9QlnYZZq11Pjm7eWE6tQUEkokJbWDcWknw
xfStZxw4BmrRdt/G1WsMyA7LQnXqssbdCe3Z9cZDKfRrR3TWqo5mOZrPxxWVxAXc3ZvsLcu3txi0
idZ8dKfpqbKH+GB8oqmApo7skQYjbtxluybjiKntvFi7ot40k7eN9Prz5Dif0TNSQjCuupG9tsr7
bLXt1zz/2isf8TQNjkz3n2kj3Vca0RgyfzV5s+lUvgYIX1NRPOUdMnwqlhg7cuerx/G8V0n7KWeC
DT+US1JcjcmKaOovaVwf69p5zMFOu3ZKoWA4AnAlIrB8FCI+10p/cQz12DvZLkRytylc/96dIznQ
cbwmbnLvBR96u701lXYJm/jY6um3UqerVM8WV63dIRlx1oB37F3dVRnOYhxeplG9aNFdOUWfkkb9
yIIbSxEPWJYlkuTGvRZYc4o2vPUNBAuahYVGvAqDSM7AnotVpkVKp1ms6aFRRWKmje4cQScx7C+W
rTCffayHQDtmzXiv+SwFQX0jAH6Yojfc7f8K+n4n6BNyBjH9e0Hf3Y88V2Pafcmjn0V9bw/8U9Tn
2H9ID5OUx5BEneLvor6FxMXEm1+bM1Fr5jr9hdsy/+AuSXHwLy3gu6jP+wOUOnI+A/GcB3Tf/u/g
tkDV/wPi59i2ZTmGDnXcMOSvwK0UP9iUlfp4GNLykYnghDo5foTSU6C2x/wgvV2ggWii9b4zdbAt
rglnMSOoSOWpOHiwSx9KJqlqnmo1vb33pobk6ohmayYxqALFjJj1dcOlcNR972GlyzSyhoYQg6cb
QvO4ZJ10IWIwec1a/lkY9gIL+F1P/88zXnIfHZwf4TQqODV4LrTbrqURkRc2J/h1qfDviq9x3UXH
GgfFSigazr0XHqIwAFidgnJJcjveqCohEQqJ+X4kMxDXcPBCartBGUVg8fdYFte9jM+UkZ7j8CGK
63I/et2eM76DuuV8Cqmh7I1G0QUNXntFKc7i3GVask7H0rtQ7IhncJ620tL0lE4hRd3Zjp51RLRU
EmSfQpEEBN/HiR3l5jrFkQOEwiDjlfXBWtcGUClm/RXD+2uIuXlTWNozPBHaQbHerQhBopCSugRp
hIhdpHkFdQBwgNydY2QTwGdd+4F2S0IPIQ+R7lm516Mon4ZNazvucUgw/DheWx0nU0fq7iXRzRiC
Y4nx4RWyu9LQIihDflWwOi9WZ18tzXKu0sEkOcSqZRFUJnuk7LjYZGVuusFJdrOZ0Jb4hpyxmvld
KY6MhlIthlscDHPt04qjF9sU2CeGsQHKFSO7KEO1AYxI1cBRT3Iqz13dk+JXuocQD4AryN7Umm++
QTwiYgzUXfK2JRzsVthM9x0iHzbabEBsVHOd0lQ7IkC/FQWzIScKzRsPT+lQ2J8cg6wMPygvCF3K
s0aEKHVH44DBFcAHeaFWoY1PfsuArYaYIMHeO4+TcMCJ1EfSXGlZtv7z4PXZWkKLozURZtuRwvwO
6yijfRL2OBdQB7rQDjeJtLtD5prDoU0LRjvU9fsq/F5jU6ij2fWRqW5vMMKIXPvBDEutk2GaFdv8
KgisBwbesNecYzyR92nGtEkU1CG/H8qdLlPjwkMo5TYcJ8z4evRTTbvBCXXXdrgV+sFsjxMe8w2y
gM+wZZODTqoltnO42qpqUI42+seBLgeMMNMlUgQfvFN973Ofhwzq0ZMFibvK/4x8ipE3f5xCgyMu
j662S2mvzxiTk0RudVMH9NhZH706fVSTrjZo7qZNqxhhfTKg67RU+2KU1+JLNEnypIaBUA7zkWDR
7ACk997T3J1uVIdWmuZGjVmwTyP/ibnLDzfy4F0NYAosMR4NCFhOlTyOkm5o1ugzdiJ/zbA0TooO
Tjj5FscLUznd2blGUF8E7cGVizl7nSuuWyjmzrxZ655v+WsUs57MI2NNVGq7TU3na+UUe+op1a3l
eU+1UV9UjSAK/XW8wXbXnJvk2YMs2vv63i4RGTVyyu5nw2T3PaEVupoGGm6jdGla6dqqLxu6wEU7
zCUCmCbTFH/0KwNjGHY3Glv5VO6Iah1YLPg09Oyz7+JOp0JsrIYk6QFN2F8tmU4nA0FaPnTVvneY
UPg+FClhek858llWaBEt48RgUmdHgIcowSakukaVQTM4ChBOpd1OLwTuaOSM5RBmB9ylGiVEZ99P
0UFVYK3GPbVWL39OTeUdi6yigntO2mofUoPVdK4PwtvbGKwOtTltIkS/28ytPgq3V5s+tSro3PTk
dAvfELOYZmwjCsJjeOjxHYFLEvUBmjD+jc7f9CpisU+TZdup40iQIZ1joT7gW1/rffPUCAnHsXeD
A0XpmApkeO4qw19La5ak2vdOZ5Ll3o/rMqC3UMQjaCs8LVj83IePUwpSIUHSvJ3c4wjJGQWdwB8E
SWJgmjpaekLR9GTNOpncQ/xknfo+oW47znlibVBcExnJTSO+4Y9mRUxYvTfCofAy55sGddrMM3+v
mRnHb62bW9WQ+1GRybSWKPSkv5kc8d3OjAedftmq9WNtW1NokhKGWlVEX6cGi3Mb5S8AeylOaTHZ
cHpgxBuknJvGR6LrHxzWVXoXVdvGCvdo6VCPlMYhKPDLeAC+tJBSgIhZFJiQqAPrtZL5hwRQ3mqs
mZJbNbUxAwsVudgGhhCd4ryXXv0peTCLkUOhMb21X1uPlhldwcxlrGKr9qBh81wxEdl3OvyhKA82
eBtjHPTjToAJHK252DfD39HJF8VooYe+aTr/vqoRZmagiyyPg2gmdHnGp4puHd2jMdwFIX5o4LvH
BhHEiRV3sxWoyfvUfdQLo6GMb1LmaeZqhd4dJ9c1d1ZJdgZFfVYwG5ftNfEzaDJlsa8SJh7SD+5r
4q5yM9zCRrrHm34sYg65MW/TdehHnztkXtcA8XPcJnwU0WLSonW1qgYoh551k3k55ARotJZhYCX1
HHZz45Id0vff3K6il+juzdj/guPv2Rs99JwV9WGRIfpjpZRUpB9obrBprCBi94Ch9OxNEySYFZ0j
BVi5rsRLNLrfRJgZm7b+oFyNBlZzB5HsJUBstIkrdavFFy4K/tpwvHMjqcLxBpscI6LdkgJIzUBb
zJqJPEYpg6zTNVuI9Pa6xUbF2DZuGx/zEbONfVr6x6g7iho+ZjDrgN1RfWUZmUVY4RNyxinEX4yy
YjpiB7vWBPKZNfDmuu5DMs7xm4OLVp6Dq7EswCnYJWPEKms9No9BURAkQjew5uoGX9PZR4Z6hibs
U4FMvptD5e4Gzbot8+55iumLxEZiEItMaWZwzHPQgChAvOaGAU7wsmS/t8xXKnQWafqQUx/Kq4p2
P9FdWT6gd5X7wAMClbpPNriQFefc3tfHrSQZm9Rljj47qXfRAPXQ35ZWXa8ygRSklZCA6KKcdDd/
Dly9twh9ote/aE2Xm74R2arFsAYbnVQ2qsXUSSniwh3th1NdIpx7v1nuWxSQy30cAEw5ZZdwAUem
l/7rZtHq1TqnrBbsFgVbLBC7RyShAeqbxXCcnOmR+j380UydfE2vT1MnEZmW+Bf8qBiPcfmYJa0N
O4hiyCKlXkTVy00yS7/fNdai7OVm+SDaoipfJLKLYnjRnI9NfpwFEvvlfndWFi9by83yF6qtvmEI
IcBx/uVy17K1PMfbc74/nVH6jJLlmJQEOHxddLdF9xhEuneUdHn2pZbchLT7LTSk0Z+hcc406vvI
BXkmbErli3zXnXI2317iTd0cU1xhzFrjFs5RtiOCrTMHZeWyudz5fvPLfcsz/nKfj7guU1Z9+OX+
9x9dHx5CHAMYgY6WYOmGOFXaICjq+SZIoDaVEoLNevnZdsSHtBy9bf8vOeOyWxftYkodF2nkvJvT
YbY3LLtZDv2HLAGSmC/36Q6Ud2XDiJqfYfnjZeuXJ6wT2hbSAfS1KAzfb/RZ+L4IEJf7IiXg9Drp
+DdJZrIcY8sTvm3CpHyZgb3bRW+6CNGXrWQRraYNvOLGar+/iWLT0NhMfc/ZKnOKw4swXRbpMYDN
RGxhjL//bbcFAc26P7eX7z6WXM0putLpyQe+iUXDvKiTl613xXLfXJMSx7JJwCRS/lmY/LYZVFCx
UjfYC6w7fKzmZTmNlhvHidkL5XxG5QLVuxuxqDFKWB4TsU54ATiJxjmHcPlx2dLnH+0urkhpmje9
jgB3k+RlP8dBapXFJ434wvNMMVoRBnlA1lLfcfdaaWX9BJUnr7mUmA1W3MrfJ+M0PBjqYo918uBG
Yi9q/2Ptk+DgaH20rZhKw/Co6l3p+DGKEdqudgnn2YIQ5Wb3uUUjWyCZ24cEswDztJL5esliDlv7
tpjmmYdJwdIWyEqRMQEsdNP4oCb5zTSM+NC1cmMheVoZk0MzmYSVqk0N6vqWuwbXEB+NgVlEkGhH
lHsRQgWVnPu5smt0fnZjmgUjJIC0TeOwtC7RD1NTprApgvJWF3QLhW6e26H71Jl5tLNLCGthUKtt
nBKgAQ6boJQ+f+UMf7IZ6I81AvGVpkUhAbF6ustoWG1SKHo5bflGkb7pS4IuyYKyr57rr9GiUIYP
uujGtJgRGjV62n4RkCYmcTETlmZmFKhQs1mPCoUQUekiF1023+/85W+W33qzavT97wpFw6x2y3Vt
edfld+kiP102p85dUlDv/Jm/NrmIt4z5Zvnx7YZlCYa7hHG+BQYSs5zBgTThMQmBB5YDFUqv9d7Y
I7gG7oaZ/rY8EVK08u0p6xnskcy8OCD277/zZ6ZcN9PllvuqhTgHem55YDs/+v0p3n/MKVPjPoFk
pxaoXTLz7WZB8AJxKRe6y7L5fpO6sdr3sj/GKSYaW2CCHpbjf87qHNO8mpegQNzm+95/8f6jrD0k
BTVSmX2bO29/svw2SMYvpgL2+v63pSrttcE8D6fcXxQZHNHRHlk7fZHZyoHa6IJI2d0B18TqNN/g
bJ5VRPPODjIyGtbLpjkPPWQ2vhhzwCiuSeBG880483dMukKIRid33XmOv2kzPlotMFD24AgOLhMn
MfsimJcXp2XLK9nFv9xng+NAmGUC6ixsfwOWEwfSPPx6/fKRUYFUQI/irT/dF1kUHTWYCmXEJLIf
r+ZsNzI7PuWy1c0ApFTrD8FslqLdOe5FZx5YuAbbmlNjxSKHqvbyDqblgkjh9s83WPe2ORs/ws3y
6oMcxa4orRur1rCTpJo6ut3nMSaqtSdJsCx1c+/PA6QpoxoQnHtvzZ8VjRLjY4yq8bz8PKQgJaEq
0uKLhyCCsEgXn84OCnYbU9DRTeAGYEVabtBl2NmBSHG+8kwDzRXEYwHkMj1Brs3fblSDsq12+LqN
2biwPG75bSviuX+2jB/xctsm9bgJM46tv/3V/ETvr7i81vLwf3ufu1gy3p9h2Voe937f+4/vT/P+
9t7viytOVtDxc8RJ/MF/f+blj53Fo/X23t8fE6ZueAD1vX2/6+1PNJOADCkadGaosE+k1XYnALJy
V9YJBKjZfjE60bZl6GWJz6mM/6U4UbwKi4M9a0SXO4tpAA0Kp9aOY0nyHC2Y2eBQBJAAbPx6K305
ZJYjdzmQ328Gx70B/Uva/BSX+ra/jy1ce+7sFohchv9+wlEw5dlMCS40upbzOFzGDoMJsCak//Ob
0OvusTfRLrvw0oIImxz4PSxfOfR716Xz42awE/kIRd00JysDPRXadeystd6Pj5mJmQ8g252RNl60
ZshGuYsVe3kORnG8TP0kmn1tpKcyDTt4ZNlr3SB5/V9SQI7BaPxNY8GSS4393zcWXiL1jTpKlP8d
FfDno/4K8ZB/uLo0qaiY5M+6eOb/hQrwzD/A1Uhc+rY14wAEv/qrqwAqwLVMm8aBa5uOYwEYoCrV
hP/3/9jmHzYSBJTv0jZ1l27Ff6ur8HNihe16nnCERUcBSK9pSOuXQFrQAmHSilCeFwmW4zfDrd08
CCOvD6IaRvKXu/BGAGAqDeB9jFCQM1kDRqi49q3dX//Wl/l9QvHb23FMqXu2IXRAtL9kirDWMEuz
zMTZEqaLYScswex+60aHSVP+hTJiuRZuRn5eV97OI8hvEpJ/xib8+fK25Nv1PMDn5i8pa14sJ0WE
Mj7zwf9UuF37KJBmyUZBjCL/ddvLJtt0ZXNRApXgbz77/FW/hxQvL86hwrEiBAEcuv3LZ6/DPgza
xEAenfXiS+GPCYhCa5WNkHbiOjKftDg4TzCrCmcivir+LrP0lBQxlhdlN3tLYQwJQjRvWQ8A5zdv
7ud44Lc3RwwJx5uroxb+NTq6r5IOoXptn1OfdMVYVZ9EWpW7Cm34LlMRVEmFGz6wg42GTmyjRdk+
BbK3STrzMaV6f5zLkf3g7v7z+1piiX/50jgb6MzhdHAlWI2fQReEl6vMGSL7TNKvvWeFhDi9Qf4M
k+VVT5Lg2daR6ZmptoknqNOKwNpTWmXixBU32icHFdvmwVIdSsdqPI+QeCDR0K7vnSC+1UlP97o5
zq5+tJCjIT2mDySDCNyzHL7LsJb3bfFJVso5eDCuSY6v4CYEoG0b71kDEP2gJeUdJ1ly9dCB6+Cn
7qUeI7k2S/pY430b+K8qt+t7v8CjHCnXOoax80mT5otOx/zyn78t4+eUynkvSp3TSuouFBLHNn/B
gsQGjbEU2Os5Kgp9F/ggEqUwmk3C17hSqR8xllJxiwoZrLDjkgaJwuJ/+kZmgAr8FHi5fGs/77Yg
tkBDjqN9phnQn1o9vCIisB4mkh5Ls3mEhoHOeVRnG4pu02THxkWU9p+/jPmz/nzkIGehKUuAkU6e
ovglqweJRq3h07DPHWpMzTzYDsywoR2PtufdEVa3Yx/97vL2z6strylNvJz8z5Dwy9Gqd7HtNCYi
QEsXh6EuxEZT5mMRuHeFn2m72NOn86wINRs4e8nkXHWbdUFlWB/qWvzm1DH/eb2RumU6hiktmx3x
KyPG9S2jmzTDOhdJcymS3rpYXnN18duCtfQedHf8Jhwt2mAdRfIZ9Sy7uvxqMOU9qol0BissjStj
FulKFC1OvTumW0+mD5YO/7gY4xaGEiY8tykuWa3GXVJw8TYQQ3G6tW9TlG/DfwU/iv/PwGH+88ot
dZtxjGIyG3TGfj6gfLhPPsZj+9wjXT7TxvFv6zmPSNBd2Q+xTjCG515KTWnUg1P7mCqBF32Uny3w
pw+KbJkenQhrqoTJGgv+tdVjCivKsDu2vXXuhEmMkyJDVg+9jcwMJMwYzrbaGDi71LEC+k7JuBKs
l/exp+rfXH5/7vy/nbf0/j3bmw9X59f8+iT15JCR0Xu2ElHBtycdT9d5uyS8Fueqm4WBxW+yrGZN
wz/ODymhtBgO0xA4MT9/o0im66J2KuscCW94oPM53pVRfUfpmgqiqJFLYRDaY65zz8uNa65t+T2p
iF78zyeq8fPYw0BvA9DTHc9mhuL880wtQ1gUVQU1tvETbRcZ+qOdeilQMmzO4RANe7OPgQG4Lji+
AH2OqRQjIRKeAzTgdu+lwSYI6uARx139m0Fb/HxFnd8bel0HRB8iEA7AeQ7394zpMpkAOtE1OFUe
zWcthREumniddJlgoABn2LVxtua90cU11ZlA8U2Z+e7tPK4EfWpuTQL5VribtHMv5j7cAMuhCyz8
4BXIbZp8dcFhnOfCOQy9S0w0vLAoAKWIPw4Z9yjAto3+eTBacRmqNLhiCTFu3EhWh7EBFjnY/r0e
uCsYwd6W2sapAdu8U7Gr74dQx+Q2S+8BvqB+SIZdVRfEVOJPg1IWmZs4LrYGVZeDHZT6XX+IjKL4
XbQtuXU/HWmCqa/DGM6J6+mWhcLml8GAditGqsyyT0FgpHDu5PMsqQV2LrWdzLNb5PFIODHjIcIF
egPSUV8XEpEeMzTs5P5M4ohjxpFKH3K4Aayn9KIaTxldkWNMcyHFTnKKmj7eMe36nNkZ2WoJvo/B
LhbT5GmMpXXyHHk/9Hq0T5MEHTsl1o0xNOskMZ1T7mKXpMJzUwUx/t6gM9nZrOTo4YzrGjQIQVhz
bXVZ+gGjHnGMzwvA5echBlisPOxj5EwyyJSOC2aD8ChrKsOjlgKB6UurOEfhXOuNau/UDwe/7ceb
HPKnn8KPAoyQ4y2QzY7pAYdQn5wxvVjraXQPXDeie8Ap2r6ySIqjm5mWCd27MH8oXPHAdS08zNOi
OqXEAbFhTEP1GJr0q7qQnqlXAakrpfRvE4HQXM/su4Zr6G2vwaYCCRVupV72R+b/+yoO1SVTLjJv
EYCsI2Nj5cBTvkC3JXmKDBv2HnmUdt7CWZxSeLADRjLKHfnJUsbsFPro6Ol8ANMctLrhi2IQfkzT
z3Eef7TEIZ2MaGu0DXmCHdk/yu6L9dTrL0UXBMfWEF/apiUBTsV4ojQ8vgX+0b1ySN4ZHLr7TdZZ
p12Ro1u1caAdRXcTtZa8Ki/eTwOEhrxWa9bSzmMfTN6qgGJTYZDee9C5oNePz3Ee9ZchtujH6+FR
z+SPHArPjvzTaps6CnVmEVGsNVqMj2ET3HWok+caAtRRFX5O8vHWdvMDPZjuwaGMq3qLiXzTPsik
Sy5+CjQrED4JB3GK+KcIn+ykcu5DQO0oU5h4ZFm97wfZEHRKVy7K01eqysGDBj/W101/24sk23Zh
Cm6waZjMwkO85gE+dapqFPXIispDwPx0w016tx/7En9MnF+ruHfOfmiXeyaq7TrxyZAw0s7aYNiq
nxBDbz0EVK3mQ2hT44ObhXtRhMONJuTayiKBnl8vcetkOWEwmGQaR6OLWN6Y1ZST2SqmA8eatSnq
lvmMwb6xPByyoZm7nEoUqaugLd+O8DrXyVyArV55bBmV/4pNWJ2LqfjuBYzBHuLXu94tbriSmQjR
J28fWLOTVOnjyWsJLlHqq8ap8exbn3BJP6CMMi9Tz8zCYiW9L0M7Pvd5d9VagF7VWD0qK9gHyPXv
GkJYY1xOXD7oA3vyR5S7dL8z9PFKC2mTJl1xzAKyylGpA16Mw50kgfF+jKsvNj7vQ41U9KCC9Iuv
4hUXDO+mw9R4xwdE3xHXDnBM/4vt+eN5lkZrdtdfgxbFh1/QMNDZq7BR2+gpEBxheXTCN0J+sY+E
n+SJoG2d781FTF2IY0fpyK6ZeNuOVd+qPNlMIKdPKWHJa1m9er2hXVOhvqi0qSDXdkjxpq+Bnven
vB0hTydWsU+i+mOkH9O0cl7gcX6ODIDIhQhvYUggQscEuBldL7nSXSUgYu5vKF5wKJxs3VRcAqeK
AkDSpuTQ13SNNfaWjggHSwLe2tyZ2+WV9qFmObwXvYM3nNonF4LiW8aUYgUWAF23Ud6VSaCO0Egv
GWlcZJBDpTCn/BEntL8jwfRI3MznEPPuFgUwRhtSu49VZ28IIPtM3F3cZqQA5YpyGKVnwhninrwB
Q14i1ziMyicWblCk5u1yH6GCbLp2bYsa9WBfqG2tGpahhWk85ZhJacI8tYaF4jDNnms7Hi6akfgf
Ktv+QdDeSFdtTFhG8066vLXu07IkglD23ofWS4obC3nPhtIeEc+hLlYM1lgRHTzsdTqho69eBmZo
yHcC+p5tO6CS9J4QG0acb/DjBsO+nV0Wg525m2pQAxATMT4FFzQWzK5tJCFOoN9EhZd8xp2y7o14
zktjTZ0NBIko+DgdaW4QYXm4jZRfKfeqTdcaL9ZuWZzlrIx3JnXOVUxKHKGGblTsa1oJ696cYLJo
j5PC9A3dqzp6XJ3uMdw0BQ49I3PFeUymuxyC9bY2826XZVG91WPEftKFOJHN9oHE++xnsnjIJo/e
bYNSSPY9thtzsF462yCAIAYEpHFxQl3ECGGqHxNaiE3eW90x99FIAIsVK3wJLcSHfc+agcavTRdO
JgMHiXkfaIqAZsFawjP9kFM3EVtHNva2zNMn3DPpxVIXOlTawSuqdgPcIRjP7VSyWiyHO+X6KNdp
94XKFxcICc9ebRBMonXEW+Bl2A9tyTI+mb2eCMExLXJNkbW7HjBRnAbdsW5NPM3A1NXOrHrvY6XG
j10a1Ychs9u96VWftIppdoC5dk2XHnVdkGS0EnT/kEzYVMt5ceHavfo+xjPb1iHALCFtCocMVaPK
Rg+Hl2TjasK6VKFz38gqu3WVMUtdyoFunnvpuqa+Zx6OgdHzQFj5YkdQXQganjy8wKhJL8LB5Az5
SQtZv1jjVuhQEkgWAUmfW6RquBZlauSptE4GVpdWs7E9jaLwZOi7ISnXGO5JCG2G4dLVcbxtYhBj
sm8F8yBwYmgm52wWt75UrgbnawAb2ZnALKaup8W714FB7DxnDuFqun4ji2aTGp68rQtcuN2clxXb
YXMcpaGfzS4l6Lr+XpnW+DkK5gmYua9DkoAGSOJ2Erc3ypcRZK8EFmPn3cSVRaFvKolGyWHtzQCf
DfxByeBvxrtmyGvyM7gsBl3iHvwiG7YdWPytqwgt0jxaO7GV+bvMImJ+TCk4rKpKE9vlFWGR4X6W
UbRKxCdggv0l9skxpJJng76IxSWcOiQhcEAukCusDM9Rk4/iGIY5/r9WJtdh4ZpI5XG+uzqeHQ0e
tsSdO3k/ELkB2e/6o3Ltz10uv5dlzHLXBv3vx80Gy+nXRPMjliQZMECNEJ6sETsPYFwYmh7NDKve
ggq/6FZ3k8uWhYrdfDI1j6SzszZyfGdG+cMWgFg8k7PLlGLlD/GemCHGDvtbUfbIrrrsYwsl+9Al
EZfpIlgpQz4M2TDsYAaCvcnDz1Ke52LYEKJhc4phZJXySsJAgc4x++o67YtQydHR5U5Gg7cpiyxg
EgeavY8C2N7qceCUxcaWR6Sif1Yu6uIMnynphN0qqIbmmHqBv8M8sqlHYn78EK86Lcp1F6urZrrD
Qc93eWs0O/ep67Fc1oP1weV/Yp78XU+/XwyJ3EUhLTNREWaF3oB9XXwhYYnIgZiumfFNbDujwjCo
p4/d2COIc2cuSGkfsvqD1kZ40BPSqyJBBkAtvpupmHXjdbqNjWpCbQQbnZ1R2AvvwaxWRWmScTKI
m7ELC0DdTcnEOIEkToOVOCKN3VKR9jsWyN6D/L7DmxU5gEcNzOS+RcYRHe9ER+ROf2gV1lGCUay6
VAMMggQD0Ur1Qb3JU8yGGUmiqi02qY52sI+KG1zM6A3JMKM5+v/YO5PduIE1S79Kofa8IBkcga5e
JJM5SymlJssbwrZkBmcGZ/Lp+2MWum7dAvoNeiPIsixLqcyIfzjnOzwU3UtfI8rMFbo8dM8Jcg6L
jJrWaMmxGPOnuFvZqst0MEDGbpahpveI7VDaNc1O1x5mM+OSJYJWG2x8rQCCaINH0Pc16nojJW+U
CAAstYYW0vRVHZJU9HcySH3w4s5yVRk5Ttlnn+k/C0kSsOVMTtBh0RN2edXcZt9HmPYHnwOdTm1L
jQjrooVBj5ECCkTyTcd7wL7fkeQd4dpqrHcuhidq0S8LcAZnEjd3jIqQunPcWpr77GlJsjdbEIkN
qaHlom45tNdVeaPCzJM7KvTN1MGKITeAI5RTztXJV1Dfs02LIUAEcmx+NNGIBJNRkk26QNhhfdjg
+XzRJadFsaIM2NCdrRSfTiGyF7qK0zK20NthIAV8o/syFjPnGGjzvsbU3SIF5dLyN3nvFvso+/Kk
/T1O4HKlQLrckipJruFrEqk5zJTkIkijsCD+c+vE8UU3hNqJDibagGgRLFH0XNTwVL3xVlME4xTv
LHpK/8+gcVQiVkXgz9hoR66l42l/JoXYZLBfyNPCdzBGb8SzfokaE7zAsKzI/Ng2KoFlaO4mP0Mz
5hhYBSsqx4rrp+2cNTTntyiflhyD2eiD+M/cMNbI4l7gpGS2gDM8AECpqt+5BnqyK+P2kJlfGeEO
IYIwm+UyRjBNhQaC7Aup3Bi0DcQpNnG1XX6JKQSJsRkOpQuKkkA7l5N2kh8LEKH20YsI7IpGmPG5
1T6bJl9Tiwjh5hs5kl9UnVvdAa41RKQBBQjxoSrVDSzinG7dfS4HTAaOQBSos8m0nU+7MXS0wNVE
WvIhSk1ktClELRCBKLixo2946kLgT7NHc1jRqgbtuMWwinQuC4b8UnFU/E5+VhMGM2uafuUkek+a
T6XsmdwuvUBpTMhFS52/Evn1xuqB/ZC1W8Y3/JGwIzPRb6JZoiiOncua4bsrDBsWj/shjCYgt2WI
G2NVH29cZ/jV2D9ys/vS/IzyBAgrV5hJOiMyfevcigS3foKfrFqMS9JAd5Z61221PjtZozy4Rfxe
6vVfI+Z47idgKaNPO4wcvfPyx5hbLjILbDG+86R1c70TOdATxtMH11liGJ3+bYQelrflcGEEOr5g
5TZCeoslNNfADbGglrW9suL2ydLQANGHzjZDIEz8U+RbP5l46qcmEqDETC/ayqHPD8ZqqciGSd/1
Wqltc1CLgVLuvHPHxNxPlfq2yfB5cJzqMnAMn7DrV6Bi3J0+kKhm6ijfPFyGj3yd9PH+Xj6VBA3G
xZOY5XL858cRbJP9uMykejhVQkele1iLeV3c/3h/Q1NSE1DicOPWgjDpHqgicJyh2w+5ko+1EKCa
umqYTyoaj936seb+sbmTX7Is5KHCAf44mtoh1ludMCsZP97f2P/1niPgPkzx3AAf9t7E6PywcjFg
fSAbh8d29I9oZmEsr390R0JQatRYgOVq32BPAIAYnEBe/8zRlPR4VLQccF8ygBtK4dWU7uAFvZZF
gVnoP+mKifQwlnHn17i6HX6FBrDLov5qy3TN8Eg7FCXDs0daCxI7bmsr29Uajiof0kAmQX3MLfc3
pPkTP9JQtpiQM9T3WvvQ2ONODl0K4x3nQ0/xunUd7cu2mwvgxdWIz3yMhO9jZvcvaRpf+1xim6jk
ji97ZSgTB8lCN+cbfr7ZsKXNdklq+ohB59dWiV9z0iJ6NdK//bIily3FC2idMUpB9a8kjn2m1AEj
UQbpjduggF3kzTOGS2sK+YRYMTMS+TBa5X5KmIiK1hku60k5zrPg5iZPT8CjOWvxaDMQaYlYyegG
q6Ul+y33vfNU993FaxVshb68tkuyPNZxXu25pKY9UOMa3XGi3ezeOFiIjvCsKVK49ck+58XyNRMl
88L24sE1O3nxPAUzHuHsZpoj/0qaSmm3zbOeuf6hobQg+dtwXwjia7ZRbAwErGfFGfHntbUxPeVx
Ph7SYi4OWTb7nNjdtHdLn4qm5iVK4t1JT4z0OJG3ommIuduOUJ+hlcm+IabmSWdUhgKyIifTby9R
uoSuOX4UUou3rDfsS1uWL45SV7zd2WVNB2tRST2MNUzwu2axjE1vz7057h31RB6NG+JCM55teUOU
psIxSuKPoS0evdqQv6t613kTQzdnzXhS4AcJbR5CXi2foMLyQ5F3yyafQKC4c94cKvctdTuOd8hn
D6voKDOqHeauht47aV7y9JibFiGEktAQEFBXi1iNwzJ4CJ9mblecLD/9wX1fTHNiAWQUZ350ua8L
cwhRakFfFicKVexpnuXQoVjOeSIJ0aW5zSw/fhjnJ3MReFDiEUNUHvkb1Dk9NEUsJ2wEx00L3e9G
5gc3Pll4SHk+zKrQ4cBjcSTgQLuAvCBmPdv5WqV2nsP933V5cakK5ifxQOMz+fFHU0e/NM9MyPny
bvNoNRcEF29GbhtnY8Il7jCjO9WL9kYMR3VDH3ek3fYwXRhWcG8+zUrFx25wHpgU4e1qoWkVhKoE
mYjVHgCk/lDrg/6QW6nx0Op5hbjY8ndtqyMavX/w/jljaQ8P3gtoLqIQnfZZWrp8wQHT7hJ2wAys
KAGCUVKZkMnwPPhWd+QqhGE8rYSMvrLsSxVNAv8mDnq/sEryNCc2AaIfmY6UpIV7r0ZNMpWVMsZY
IFRUZTWjnXW6wzg6r34k/INqinnrVs3GYSxKbiPOBc9kB863zl7LJCC4Tmmf88gMJKk96/P4Jhfj
hz79SAHJESFKdBa8rUurk9jlujCn5hreuAYBZCvw7CccWDp9aIhHQCS8GvluOeRMcIlQDg+1lxzG
FJhXUcmvRFRcqvPWtMoH1vnWRiV2uSsQcPfNFcMNroVpJuxIZfKPcCRMI02bT2niBL10/IO3RitY
Zu8c9fi9HuDG39/wOrotVvrH0jxOUm/CMK4zarnrQu/Sz/t7YE2Y4derKr9kbkDCeVyddZr+rS9w
biNZnqnLbR6V3GOkKRdYt0OuBVRjp8Vok/MwrEs5+v6RsIC+0sDlEC80Dga7oAmizVCmNBjMTzxx
AaJbnHWOZj3Wpp0vCRMWEv+an+fHtqEJMWfnZR6dP8T+2kHq3M9X4xWMt70fjPp5bAgYgqavwsme
rkkaM5MaIH+1PMyC2IYKXxPtJOdXK0a6/z49SdFS4wmgKrL/Bg05HV2rPWOaYVdFqb51CvtIfBkN
Q1z9tZtMO3P6H5jC1RvRW/Mh8/bgCogvc8S4L3uU2F7tv+G6S54TN9p4dvzdW8pZpXmYvGwtDYeO
05GWDF5mEz8YTokUmlDVINVSqqwyxVtHuu2BLjbO3WSjODmRf0Z4k9Rk0VblDwyaspCkeIpDRhEb
PfPfxaCZ5zHXXqZGXycgG1fDPey7DPc9GGjsycjtJDV74+fNz4Fe8pgmDNaNnCNq4MmdztBjeivs
JxspdKtnO8woPN4psvUxU4haGIPN5nyi7dxYc7o8CeNIxFi7Z8q/jx3rVrPSCuylV6HWIywB22B3
CXDSVIc9ZDlyX2jsMeza2qbUJARb5YHhLgw2NUGikanvtbx56KymOOYTsclTFe0ldFZWCvgUC/hV
5vSH0ZxGt8ZIz6EMZb7oxvQ73qK+dIZERe4ywlXryGcqIAnWv1xMw49yesbNbB2WTH8y4rrbo5xp
WRN7j0lhrRAuiZIXJDmUpx4DRsMa2yAY0WzikGEICERkz3IhY3Zwen42T1LVAQ4pa+dbWUW/A7r0
TP6CT+OTkulZfThcDLt4pOsxrENkR5+gr8ZQGfiZGQ4QfJQt9qbiXAqWGgzM5KKCpq/mi7FMyUy1
tevqGeRytDPq3y3D8IPjj4dKkjxVOLfYIke4M6OvxtG+7Vjk4RB5BJXk6meCnmej+RTXVs4qTeEB
ACTonnRVAwNiyiuN4kU3726h6HMsnAXHrVfupoYpwdiiayArzwKAx56mK9xDrgsyEMR7FMeffrNG
7Ym5xoaKtWyeEwMgcMKpQLcqk4o7MWKZKiISnxSBHiWoekAWLCeE+ejO6XsnBRuPrLmlTf9nmTqe
in/HhGpBsXYyCUM7R0hAOSl2YHd3XoIPS/+xNAkj/AQjQp7FHEPevFv8ISGM3tm6cZGdaeAxt/zx
15jDho30drSyIG1UsdeqmDKdCJhU37MR5sbLcSMrY74YjCh2yMje7KnESw2P0Hbg2idUVti1KJr9
WoElKhy1zXLnedGsn7M+OJwHnnkiNTecHasK8Wk3AXNnDLCRxWFBJhh74b92OuvbpiHuypktTNRW
z8jDOCsrEnuWrysOSX0hEePl4bVfetSCW+5gqnUpvBqwJiR5MwQa6cdRmBPVNjDI0L0deYdvWlE9
+zi/fYA3h7Yb9ZOqsdffCXKDfk7XQpLhV8P1kLAjZarNIg6K7j420peJFv48VluBdm47U3qfhJ9S
kzp+FqCsSbccqzbBoMpCrw7BzVLLpxt3wAQSaV8dOVz7wY+foe0ffFAvr3ngsVjFeuJcxpwzIYKl
ujc19smjThFfWPNwHqntTLxGu744IrSsL63akyP9VnreLycHU+bN7oEMEPdaw0XymdPvloS0YT2n
sSiwWPtGm1+TZTgX4JoAivILysvudYm16Cyt0rtYvaS+srajAKq89DCGa5dCqYbnwMhJ0AebdEdF
bfJcVCG2DNb5M0Q29gY8/3rjLcejjjc+25YZeunBil+A6333mmCUA1vnoaimR7v3xv1sChXqdfGn
XAZajLQlVlHzfiHZglFWC/3djJco6BICoWFdHWqIjX3mKRbu0xPZAqzFSyYvlv9RrcsOUKw/xVR9
FGMDwcEd4wNV6R+z4qepBtgA3hohmi1Lu+/w34ZVByKpcownPa71fekWWBFh8h6SWtsZQ5jLLIHp
SkABdvcAyLof+IyaQJNXOqtgtkQD/9Erxp+vyu3/WErP9l1kPNiwPi8iGQ7E/uZH/Cp1UAnynmQl
9qaRj6GwuaHZIXnQbUmYAzYQHwge1rHTeznhebEIRt1rmVn1BoZ38Zt9NByFVD17nMV7gXkomB0F
wLZt0B+WwLVSZ34scg1UNx6MsGF6mdg1G67Jeo6NYu+Al3osVIZ4ocFMwenWWxQ/c0S+LKtFCEU+
pIZ6NvZ94t/6hijiKMZgFE+eEyJMDVpVPJT2GO9n7EJodeJw0NwCn0PPWpJ9uCEhpPlwPjeRnN2d
SMxPUqDgfiOOyM2pRmeQHXVOzsBLWIoy0M3sLj9i8/Y3EWBbSJCtQQ3NRHDbpu2BqAZ5EiFwWj1n
n5lOSr7XPQ4EnVKkYnMT6OhSwTllzAvcYeaqccTRLmOSHfSmD4YFeZS/OPXZl/CwCbsqh+ZH4xLe
Pay7QUsnqdmO0r9zMqtNPYrfk02ueu8R7pzDjJ8ICN927bxXscoJtCZe1psssOXgQ46almkvkdp7
GXDAxGVjaKEdcVxA3uW3iyU8nmrrUpEpuUWiAiWaXMPMsU1SLXYlv6UrHHNSxRsub9QzwQqA1Ho3
YXs2MmyFEjmzWetaQNjSqXmGyo6ysE2IptU69BV4l5HmEGPjRAdRef0xzWioNNqi2GQlrqFTIvN0
neRgMtwlBc1n7Fqh2WT+yWNg/ISI6lVHlQaA3HzMR0vbEZJRblMTK5wBdtD5YU4FTDZqFYLAMHRO
6Sddtsft6uu7qLH/Kq80whRu0sZIDkVSYIuRyXpttCip/REgKqSivNtbtKVXux3Yj2KvM5sG1LkT
I6Ht68vgNA+DirqdqOazNVT5o1oM+s/FcJkcQHzs0JJvmnlaI5BJvnTjVnJ5EW4bDerNnXmpeFr+
VusE6sgIg7Ght2cw6Oa2QpextQd7eex55NDTQIRx+a/rdoDM5ZMNF82ETJdJf0QXA8alO2BiN+lw
NSNgINGweqB3TZus27gWADg/Rna1quY3MmWDMoMETg1MxXPqzk+jrVN0Rq0Xer26oFrAsG0tTxqJ
j6GgCwtMs0bY4ML69lureGxqY94Ps0OequmCmkzBrE3Ci07Z8J4GTqubVxebx3aK9HbnTihI5OBC
KFBiZ1qM3eeJTU49sDPxiuEWIxV8KXzznDU8bspIo1Ok+0E99WGrDdjR8W/rMNaIaoXqEftrHvGb
vaS/jV4eqAt7rt70v7+5f2z417+4f0zLdcWNIHCY65kW4qH9mFajaxKTHZLejan3d+8fvL8hoiEN
2tYZg74pm32FRDNaU6lSE3+LBqsA9/b6539+0F2t0uqeX3V/9/6ZLaTfjexYssP+pf8eOS020WpK
uv/DolzOUcU1md1Nuvf/Wd6/nfu7elEWR7wHXCCrx+u/3qh7yMc//+zO1KEJUVlaijFY8eOdFlu/
NeOsdpZd2bAf2v397/75Cfp/5onX2DRZyfznz2XES4tVeP0R728IbWhAnA6XQSUpZT3e7rvbplgf
dvKnAGhm8+FuFmKt+qIyAQ5mtQ4Rq3z1HZKt7n93/9DoiWrXxtaLtWbPZ3aMZTHLqmPChLVjCL8U
+wpQ0GFYU5sIfvrlLPbX/Z9n6y+phhm2N8rX1hJMT4CLBpqP5OGuofz/bLDXuf7+j3//9VVwFCZt
1yR/un8x4xiWgZzw/23heVldNf8W/GqqPCn/hQ4m/vOf/l86mPcPmy/FmBnlto1J479sPJ74h7Bd
z7EEGH3P9P4bHEzY/0CQbNgg4FZ7DZ/1XzYeYf5DJ1IA841N8qcpcHv87//1L3Ln9n/8+d/Kvnii
4u7a//h3U/wPAbRt+a6t27rl8kUdYYj/KRFmAZqVTZpUh6bqYrJKBveSqP61YKqPCu+jGYf2RooD
Up1pGLYS/80lnc8D4PRNbzve/soossLqiHcZOH8Es3/rL0BEK804iSqetpaMIhTTj3NTN4dB9/+k
q4qNjF9APJPGWo6w2k2SkPjFnLzaxo9ekacvfsZKuinF2xzlHBWToIhb+miLHiq050zsO7juWzv2
vCBvPOb+5CKwvyYaRGczsgEokR5M0rN39eTvYHLaZ5/Ue0bP8LsMFh18oxssb7Qo4CGOVZScGHVO
20YfWXE0sb8v6yTMZkZvURfDLRmdxxb6e9vW+Ytr5DArCBagLl8OiTZUW5UY9VmfQIGr0TsW8EP3
ppzefOkBy4dOeNHsfT95ybmeTCeY/bH91ASz1Zb9TpymPrkSifUYdUzyI54vq4f7q8nmEo8gFvoB
OdKKPrTRw0AFMqg+QitpfzBBRdyiyfc1FDmlCWFKpsTeV/7R5FlF9pVrnHLKoQbMacAAHCFefHQT
w34lUJBs9kQBYAGCy7ajuMRYlnqK7hOhhHHAjpJ9/6+FFI+CLhAb+VlorIgYTKDUT8sDMk3yJvTc
e0BKFg8kUftOcYs6UvYyrbWuxDIWx9anIyXdwQqi2NXPdq+dM2fOTzLrksd08KdQ9+u3gUiynegx
wSw0Upe8rgCQSuQ2xE5gG8I0CawX/PG4a1bPy1JBjCOs/KI37jtrno6Nc0bDFunuDULLNh80yHYK
SwZbWiDcPcPbeSRbzgF2T79tv0dc/owHBHRzNndzInaKKtxTtQxVUT7pkLbPwlHwU80ESbN0llXt
VLNcBr7kiuzGA4qAZLWGtuNrrfnIj314BVoO0jcfUme71ASIcpoTUpihyo6bL6LD6eEZAD0hZEFE
Kj5rRBq/ZnJFLnk0lM/aKkpG1TUEzPqdD5nYTDdn+1DWermt3PzqQlUPCRJi2A/JhM3j/FBIV3tq
h1dYw/VZTsXNK80w6bsXyydlcW7kSm2R5xrxm99G4pRQlB4U7d9zVNOAmUV8NMr4wPStuSQTLbbo
GPcwpF0t6X3Y4eoKuHgbcu/69txpy7Oqhuyw+Jk6L1+pVi0nNEstT6DiBdY1wL5kfq7i6AtpUrFF
aa7zey1xesR9uZOK6UxaOAl1JhEeil0GLsZpq9XleNAMNlRmRNX50539V5U06ppFgImVvecXJUca
rDn1LlxyY1gZCDIxyfu497M3pMeBZvv+Bcs8dj8KA0/018mc8mu5Z2fnOufKmdIzdZkWJDHIXis1
T72BsN3XUNpBwR13wOVOEYuifTakMmwns7mOywSPTe18UcrXxnwHEw9ClzVcqRvJI+l8KJN92Mbo
D1dOwStHkPs0jj1xvoKRYRm1OKIoLJ1idi5r0E4x1AyLeqgPUrecfargM3tZRXiPox4xgru0GfTo
uacxBUvydINsWYPP1t+KWqFVTxy0YONcBmPci5AcA6jXtZ/w+Jg/DdeyAjLwUFzJ/qt1sl2MW2yv
xXl2SAXhopR9326P12YiaWbb6ZoMx9QrnrZk1njnsdHe8jQyd4nI4DnVa+S5w+KwmqsFIIT2tMh0
DpdJrsGj3l/0qu+NkDgUjFJs2DlY++pjRk7zOHvrAFxFEd/3dOWhBaA2FzdVfrMv6t9oglcKOKE7
ULh0iyxKui2guwAIvTHo4nQ4NgaSJS2CMUsxPm2JW0GZwCUgvVXfPX9HdQkIVrkTPCPk/l2rPlLb
IK2LJfKWMMetX5Y/mqxRG4+5CiPD6a10deDLU+eyBYouxIaY9OTln4XZQw+/aquV45/CiIvAzLpj
36RD6M5g7Ks8D4XhEt+ZG3vwmpCrCbYKEqwUkdGx44jnHcQHXpRSf69nQp0qwfglWQgnWWEDO771
w+TLo/Iy92JZ2vSEegktwnKcGkc/9S5U/5Kc+xBBC6iteCw45oniWSzC/lrtw0rit7ll/mnXqF5n
H0bePP5mWzqBUfOmve+0BV2P+mSw8tuTefTcNLAsrOHWEjIyZ/azB0qOIAYD6XI3oGpwUns7s74j
0jd5ps3jiJt5aTYgObf9ooVlBhQymhCrItjYGVm88jmMAKGPf8oNtCh4jdpwyYtuq+sPHm3ZtXNT
muS61A9emf5eFjtm1wuGfLFCpAP+vtKZI7mMDuLWLh8LJhQBY/mFfNYVPgclEF87ARKYhW165Rmf
+qLCyGVvgDcS0YJoPkTnyIPZJQYkYGaL6Vj+gtseTB04lWXJbFxUi7017YlnCU8wJFEcsO4KwKuf
MHygkKBvLqY1dS1eQLVYXzPrpocllYIcJhJhje7vXHhoftuDXhU/DHesb4yhPyq1/GFey5S74zlT
zGSGV3Z7ZciQk2eWMpVYU82Nvvn0nEwd8NGMTJ3GYRvZaUoMrevsfXcpXgyzO2aRRtIS5/eaSmA+
RfwAgnCNZ9qCMGWq8GN1nUzMDqHzZSEGPH1nlVOEsCXuPlhov3jJ9NyWhvwxmIAObQXFPu3tVy/S
3jiWQNrL7sM14i9pDW3gZFn76CY9Cb1UMGS8VPohA9uzzbBCvMAXrMiwIApG6Zx5uhLIZFDB/oBw
8dOcu+7RgNe29dOLE5vWrwEn0HZ0xwjIGSYhhUxVylHf0P+4v1Df/ohYi5LyzM4CKc1r2ZOrVrGZ
uchmsV4Ht0HuS6I7+WEDSAMV3/D0jJtGQjBc5twAokcsOyLV7NTb080qhuFBDE25NRetPjgxoT6R
/AYTDUHbadIXUtn6PZsDg9BzYV/TkccD2Y+DQNKUB6Hksc5G6y8kUo7G/DKa87f09IsrXaZoE5wD
G2D5oup4j+51ZspGpldD4NJJY5SFWK9jyXbLimZksVSffPArr3e0nO2L4c9UOdhe1C3xmAaQ+9Ee
yRIIIYK+8FCxCWoT8hTANO2caCHNnP3V2VPpryR2HYwsXs8vxcbzYDDUmBL5ygRnrbOGAvZuDjrN
laVNRJF64+7dOU2MvFKhmet1+9bX7ZM5HqOq8X56kSWodxf/BcCqCOU6h00oVzmriRjPFySOSUQ6
RCwDq2OhWJdi2WrrEydDpRBmDP6hma+wwFL8TdvR3srOIiS61J88dI1L+2GNdvMlev8zMuvkh45Q
IBhg3j+NqbVlOTMiV0B6HVfvk5e2Wxz+BOJpdhK2RVptJ3uRn9FTKZIH1HvTd1xXDKPl8jm34kVz
7d+tX1Y3UpnJHeofOI84QTxBGpSlLs7oJVeDp+Vm6sdu74w/7BHBI1sH4rMCv4bBZDTfUcfv0W0T
5+oN1nmRhUY4zF8B7PXMPIvtmp5WjOoJeJkww4SGm7He0VCY5ObYEaUQJU+OtS3iRHv3eutEHYfQ
1qv1axVp8ki82FftZRmeAGM+sCr/UHgDVK3BHJoX/zMbmodI8e2nuC4PdsOSN7HeI8/rAlc3/45r
NhR1Dxkmvd6fRII7lDbhS5DJkzlmfy7bgaSDNY7ANJP3O9CL1gMJXwXD1l7/zf0foi/o8YoV6O+Y
yzHAjV7qkbHcUmXIFPfQ5/Gd6BIhWOUG1jB9eTY7odQkXCpXHStvL3p3dDJRKDyGUx/HeKbXN5zP
YJLqZ3hx+rbKF1a8yREMBW6A1HmsjGHYU4A9TGaPc7VGqHrPWr2/GdfYZDRKn0YFKdIitSfAlMyy
1rfcYG7CwWG5ncWOH+SDWRAatCD4n+Nlq7udwpS8jlaiMS23Wc00VNXph4Fre9d36lFrwREZLJwC
mTGjT8waUEnbn2O3h5AjrZaOc9U7rqnuJiyV00htGYpiXMtm5zfGNo0oKigofk7WyBB1r5AosHV4
CT3dEmPMRk5RzO6w7Wb5rGzX2dlxD1+0uC3KvbFUCF35++656r4kmxz6h/Ra2EjdEb8iezOwHE15
fIw027pMw4ktib7POsc/xrUlHwwNC0KZpYSteunVcwmsTGVKImLqbjzP9R+GJX9nfaFgwlrJLRtz
BrROAIKfAllm6c2AlFjb6nt1y7xoKfuvEXxPiP9LAkNNMWotw6c2avDnl1In1N77UZokRVUdG0nf
3vQjL0kG7vKUkorVjaJ7WVLWlkSQfKZTdZibQSKpzn/0uftppc6+q42LO8rf0sagkRXWh9Y8ML7f
qM6nEVUGYd4pl9YQLde+mz+7zN9BBN7oY84EHaT9Nnaik7eebFJHRwL7k8bknJUpc/fHPEF0joZz
tWRZtj7vR7riRg5oQUEuH3rN3Lczk9KIO2tDrgPlLj3gpkEGfejZh+QSHyfyh6vlTO4JgwYLGusk
evVrYHVOAJR901qQkr4OZwe1aIYR8j0bWZuhIua1+1T22Uckaufkd8TgTvojBA/iSJvr/QvB+DEO
qs4OKkLm0tZcHLUwMGqDZXWXDzMuTCaRvI5l49EWDl0U4BfDU7Y+/fqsGOmCGB9AZT1Hvm8eowah
xoqamgtxyFXunJoRt3GWaddhnILOLq0jDFoVuisRKzb5mYhmwgeUm8M28Ukv0uf+hYPnOemJRk8L
isgiMsnLaWhHQjGSvTEW1wQ7CggopDLXekqNI0td7dSz4DgD2YqOGnLSnqa38XHsQXvTaAKbR28i
0C7JGFDPxXTfdFmnQjN6up41FtGzT5ZQNhC1xT75shd7m69XM2EkQNPOA90gM2RezzS/H1+spfhk
jXM1e7K4+3Gct5VGHUUt82ooooZJpB93LOGIC5ExW+cR518c44yV9l437bdxiqDxDtqtjBi89zfD
M7Iw60aCxN0C3m/+qC/knMZLnQZcr++6M2MEcuRD7OZfhQfO3RtKC9zGXtOplUm1Ik8vlynTffaT
GSgIawBSqpMuge5Ubntj/h7Lz1ZNxYtpfjuL/15MSbwzM28zDghHMhB/kFA9c5/LazGP2CAdl6g9
rTr2ebuN5GSQDtz9ZptyQK5Oaq/p7jvTe0pj42ePt7Ds7aPV658dM8BT5aHhmRd30/V9eqiAyEUo
4GXKtlQYv3wmEix8uj3rKDsky4UuZlZTEJvfCNX9h8d+9v2fJpMygjxVj3RiZDIWe/HZaVEw+C0R
L8rsdkQr6Rs548eL4fL1mRiv3SRlkAB83dmRh1KySC8mpX6ARSvGbkkG1tCCv7IwL/LLmCMSEW3j
a5yQ9OeYvnZAzG2el8450mLCHlNS6yphqOvIZ6V29abXXRqyhGMWbS/bdqpsMkuHKcDO44aaRdag
27I39MSYbYfe7LcEiqA8rSoRaMncbpCVbRRP60OTT2G95E9ZqfCrVN+KXpfEvhhvHIpXLZ+u9Zt0
u/2I3KqQzbuvAdLNZf7U+uTEtclPU2Ls0228GcUK/CjcN9lxoFWMQhbzkdf1DgHcqZiK77rj6cBW
GiCImgO7GUmpwtxVRNl2MqHyszbYWHX5S2cJpJTzokBYoBlF+R4JYsotglxsqyekazoMglvOF+2j
yV2yQXOJttgOtQ5dKMlC1VRRswjyUOk/EuvLS+UXc0P2lS9TTDBpJgS/oOZH5mSf+MG/2+5oNfzm
DGA4ltvv7ch+JqmPMeuQ/6rwwQwTDLMS1jHb920mtaPbRQiRyy+vUehD2RjmnX0C7wp1Q5YhMZBg
5nVnCIZOP1rgcS80VWc91Z7qKtow7bnGzRo2U794skYx1fm7lPqG4ujGa6SL62eUx9+OWWALMBwI
xyTTOjw4jCiatL4xYDolpvY7iYSzAeu8q7P0/7B3HstxK+2WfZee4w8ACTvoSXnDoikW7QRBSRQS
LuFN4unvAs8f97aJ6I6e96RCh9IhpSog8Zm914bU25NXxzG/qKcion2tuthxqBkr4YjHpvNIOZ44
cQdHUrW+zWHzex6dbyCuL4XjkSo4sXYcX/F0oVmefidRRppvoy9GIn4ZU/08A+Yf0uTPYFpXfx43
Zog9PVMfQ24R7VwyP3Iz4jeJYwZtQSzBOP2xupKA9o7bh8+BRuUeTR+PoV4cwwTFlxtbL8Jzj7rK
jjGCnLAtVk3VfZS1exvpAsYSyA6HeV6C+BkcIi5BS0tjT8TcRvolU1f3AHXNEHyg+GWyykKoawo8
HyGmUYvIbT9hvdctchlW8mnUXgEC7U388CtYNDWJNCxVg+oXY+BHiXP7T4np3Giai2hGHqxmVq5m
fHj4IfSl7OpfnQ1L3tXHcnQZq0zqdSLHkUYKh0JGXdaZzD3L/Fs7R2VEXOH50t0ExUE7exLx/uB1
+XAGhJ8IX5YFP6GYlXqoyWMwxCOJm+iQXhX/dlAujyHXFDoyYHKs4rpVvcj74iyyVy5s8CUBqSMR
iMAcjDMt0aZsyLGGOrlErdu2qwaq10q6xrOSdEFR6rxm4iUjLix0mX+U/O8zM+hOGRbD0Olv5SBh
r7LwpTFIziqCmfRvFIJuJGaUqiZZDUxbwlFCORL3nQvgtmaq3Qc9mFdc9EIq81KX35o5mKcIwxVS
oCwMjIPXX+u5cDDhryQzjrXLQm7rjMsn0l/bcEK6EQzRsQvlJcpaSVee7/IZcz3eoocCOxQ3m8l7
klRIaTl6LdfyMN6O+2YwxdGSQ0Nm4fQL4PCnAoXQJPLMYp7YoWgR65HbEGjWoQxPzzmrCXlg9Tjs
BzNS9IrxBldRsjcaxlJOxV1n9MQPmxBv5pAnHgappSlGFZjonlFVVOo7g9vKzhE5J0XNTJbEgdav
nCNRNPZqKnoKT4LyDJV+eTIej5NJKFwB88/g0l9hjiNw0Cdew05c727K8BQHq9k2FotWwYDfPxVJ
QA3UE5U5uC+xxbs83nuu9aXy33U0iBeU8EfVtP3Kjsz0TMQW9iHfBVhaxgoaFQBoFIk7q2cVD/OQ
GsNiLimcrVRUWmpIxa61iSxKsbHht+yOcc3wE0MSnXpsID6HoN24FdTnpr93H+b+t1kRhjnOZcBT
TlM2SiQgEBs24zDcNK6VlWFc54p0LiQ7AT1FKLeS7LeMEAAWO+MqIyiE9JFs2vNcdA721Bsbp8va
DTw7zP6ReiUK+bGJ41sV5i4KgOQt6xqmT6PzMHBohRbSAcLMH83aIboZO4QdyOTiNUiYkjgX625w
r4AkmqOWGCz6bPjVyPjWEc25ctqYcydmrlraeKHb9jnIu4DTIPQ35L4h46GZPHaamLyACRBZmjwh
Kgb1sCK5O6FwEe3nmNQiQoKSwqHhAhJZaZIHO66DuyacCZLtbKRIiholCP6qFHqM4qzyZnxwQ+0d
ZI1MO0nfGm1Ujw4WWgu7co5ra0uqars1F80nwedJaJKxaDdrv/Kzk81MhAok/430GNyp/RJnfn3M
QpowNywIv4znz9YtPK5rUd4PstkVef1SRNiehRvla1eTHK7GamMU0VfVzwgGLRvfgsA6VWliF3O+
bTbQb9fDK9P+fjP237jmT5MoSPAeNq1dkrhheB+Opx5mwoG8EujEIIBbD/O7auGqeKF6nnz+UuZT
4JNbjqiainekHv60/fE5UIwwQot8+cploBATEmFgdNjRVdR5vSoq5DtOj3CyiTFZNtqsVmaySx2F
awlIg+X33Pi4ZZwOnZ5GItU8R4x0EvbqsLRp4EybVf8YPRmRDxwiIqiGe3ci7YwxJmE2qdj43ONh
a4/0minLsIyBAnuIq25QzkHGIwzRzL8kfxj90d9C/3F1c/HNyN5YFWs/kVRXG3UkyBEMLftCp/dV
0Xw2Y8cVm3+4lLseFmwUS2vmv9h2CH9xPT/hVB4eMZOvSOjYUs5cuuLNm9gc4uim5jLrb1JDaFMK
uhTGXQJhRf9kT+Mb28Ut7vJNA6bGCPu/M2/J4DrfwZQ3G0R8b6j6DwXXXiK+RNRu7az4g9hrisMn
4l+mtbUE9YTjnY3712miblsM3lPjkgDXZuswzrZwli510n62frZtyvaVKs/ZJX1w30/+xfDSTYzs
Eg+Mld+Gvnuv3Oi0fK/GzS6qdM5UrPtOvNchvrlxWTlNJ4tna+KMe1DwEAYeal+9hzaaHdO7hn1L
8MYej+C7bft3fJJQHje2Jvc6RWDr+tQpnD5iq5W1tzkioRr0G0hq25xDqumW/sScm1U50+pUmlhA
jkrEbc+Bnm9Jq94nBh0dURqTP9wVKNHEWL7kzo13bcNdeiTzbtuzD2mm8MEd+4fl80JAekyL9IEf
eQ81HHvbU9S1n2PFVGtOidzzenrtaUTLjnvTiA7ROB5QfOC2z+HiNOhDVw6z9Uo0MDZ0/UQ68RtO
e97ulieAfbW9YGV0BHd686OHK79BUMI6+yN1RUuiSv3Uhk/K8u5rLVEu6p1H9ryiLF6Ntfua9LAv
FmlgD+ml6YlszIwbjvmOd+4pTZlUGYT3oVcjrzjP09fJmP6wVUTh0iIuBGIj+gzYG2yaCnvn1DVn
J2dv0BrORmb4L6rBeajteJf28k+ZL2qrGjjGlLwye0a8azVkVdrElnpIpLz7yPlksHXO9WBvAPBv
QcAfzDDeq9HGWTRT6G9Gjkenf4y9adtxjRiWviSOtU9SeexTebNTCm9D7GbiKrK2OkSRsXOhzkSw
vYOKHIVqYquE3iyIFqd4/xwxBF4iSzh29xCd2NuE5p1dJls0I8/Lhd8Z6VeZM/XgmVYO93i614Oo
N43w3wkoOzdGeI/zewsw5IVF+/uYlZvUnc502BxXtflmjYFL+OdfJXDFTkX7pLnlV5ZH6hPWfwNg
hzpTetyBLjmic9wXLYo5J7rZTB8q6peysO+nJLlXafXF+vqjnYIDvmx243ax98ffCt+8Yu3pGPOm
oXCBhXEKOuMXlpI/feG8aDt4aSVzd4YRf1Tn3TT5ToZhH72ufmWP+YnhxO2jT9ONnkh//4s7+UWp
bJe52RM75+NYzOtMs2hFXxEqsJYDgvH65sl+w5Jql4T5L9tkD+yJZxUvUa39b8YwB5KbdZ99NQZ6
q7z9KLjrDVXdkTH8blfjx9iRyBqTxTRk/iErisd5gZ2U7L5jm8zZjAcQ3qWgCE/SJxTOB7HtxS+2
sB5LPhPoq7jDFyaohNqBDI0YYDZpHs/P2ioe0+nGfuk70gHELfu+zbPPHD9x7KeHXMZ3yTzdB4SH
A2K5zMI5N6L6ToZs3WTD2TX6d8FN5aHpwq9T4OpddZn5lLfJhyrsUw7mhO21zRCSqblo31zDvXOT
ZGMybKz8eiWT6l7iAhQDyxSzGx+QIz6MdnPqZnFvFBbjZ56XQXxqo+yut8Ybw6XnhmfKamYjUkJu
JGhr25Vc2pyermUuScGniChtkkaO0RXFLqiqdQwQe+313RkIJd1X02xzEm38B1dDJxhcxC+h0nK9
XCw4pR6j+BFO1E5WhFMlzK84Z6BO+1C91pFiaAWHOkJzj3qi2pVNo1bxA+aJQ9ipm+UE2wHHlV+6
Aqcs4RNm9QATbdv7zyIdjwB4ECcw4Y/td1crAduBEZCvn31vmcaMGKLd5mEenEuq7UcikX+JSR5A
fu1lMd9FbFHhJxJC3X4WfXIti1soJZE0vv+mg88o1EcMSr9Lo2KTYtn3XZtdo3WwkLmt+mvsd0PT
3o1t+y4d/eGTOgzH4VUG3HLKwSnXdr810UgOU3DWIvuKnKK1YVNOiaY8Tp29SYz4kCFBZDXGZgNd
DCmt5xG8XlKwjM7KSypn7PzUSJwYW5y+NGaQt/3Jw8lmYPHuLYVQ3sDs4TxbAB03g2+9sN26hERn
ow440eMcEid/dQZu+3GO+e7z2WT8gB/5oKyGy4/Bk+s8UvN+a34/sgD1hXo3WQ+AXm5l3oCxeprm
5K0dm2fPdclKpFQ3e8blRNRXS4pJtTMMyYDaDbee5fxdfm6mvSdThGdZy4u0mAs3NlKd5QcWjvVM
4nSyIVf3bor7ayjVibbjQPj6i13Yu24oX/01wUwX14LrEi0q6RZCeO4GZ0Oyf17+0FTUbz2uIq74
b7uVyGoL71ba1VMvd75ci3GTl+o5QFLi9PMmK8JfOCJqqlr3as5Av8JwM9PAraIyZTI8wZDx5tcl
qTZ1WyzL7b7Fpe8B0HGNhiE3xQ5GU5sBc5sZlxGp7oqIj804jYfGH/D2EZhnOsdobB+0gf80FsdY
dvsU7rTzPvQMsfVtIDp7SvQhCPoHJ/mIl1HmWH6nY/CLaesRfxmyiQXRS3Bc+MKK5hBH+XfkBJdI
InNHn38MzPYL3tuV7Mzt2MtjoJjg9GLND0Cm3eaQDzkiqyLbM8Jb99r/BPJublw25Hlenqxs5K0k
JQiXhWOtfWBYG5+1KlykAukCsgE2UGqNHZLatrA/liMzbqd3r6jVmu2PtzbaBy/oxDpMzRp+8yG0
OR5RTVxc8tlIsBxOyvgHj/r/5Z//N/mnYBD9f5J/3oiG/W7b7+//STT6z//1b+VnYP3LW5irvm3B
93QdD/TsMtf77//NCM1/CcsVvofq0xeL9vM/Ce7C+5cXYMJH+GSiG0Uy+l/ST+dfYSA8EixDgnRg
4f2/ST/N/036GUCE8gApwxjxIJf/ryBfXzfCkKNLirjlG+uf4IMf7uToiI6kt9e+duEDCmqR9YyG
Y23UJbqR5Ys/v/PzYhR6gApijf/+4mTI9n/47Z/f+Pma6nnOTj1xpr7PgPw/YzHMOOYY+/nvf34Z
iOZo52G3Vx5zwZzQOMU9f/ItMkd+fvXz0v8kljBh1zujFg/pEkNltS2+859fjlEZzgwX+Wq9hG9k
8FzmtSWIsS2XUwVtH4vV0TjWjgcNY+KBizfi1V0yV2qaRVorFmjzeRTZdipYwiLxzQdG+eO4mmzs
Er6nzsls0Vm2NXs5EHcomsgVkvEXPTu+66l6aSwxUkKQOPggHPMDFZi813ZKbsNkQDKZo4M0nIot
DWm7VZU/dObwODqShR8h9mttRUh4jAY6I9PvxUYkh9jcok5iixJDe3Ua1PpTcu5gj4cj2lhTyXfI
UGc9xSmKXGIqnIVaEOcJ077+acrbfeJ07prRYD0jNxhfMjnIXeFWbA6xzZpjtbNZApJGemtHBlIe
LvokyRG+qMlnuFU8oW7IGL2Qt+sYFZ6F8DkAcgCCyyaS0GIdOSNKqZqJfRwdsTbR5A0maewFkzlT
l8QtoaBdl4SO78aGUsWo8dVzVpcm1j15Hbv0A+THViVAHR3Y4ugrrE0mBmsXzv24gfWLTGXxSQdQ
e3qf7jN2nwsfD6mZNIxEEjSDvbNDoWuQwLugxljg2AGdQyqDC1u+6eA41l/oJB6OERv8bl49CrRi
T3Z2cgdQMDo3cGex5YhN38GUMYIEJq4Sf6LV03XPVx9M8062DAw1iYBJHhKQ50cwvihBceB92AlA
uaxMLB7jJPyqyPs1Lt/F05csnd7JBu4O1RK4LoL5M2HBR8TjjL2QO2h+bvOy2Gh7ejRVtbi+2O/I
ZBS4ipzfcbfErQo/2+AbqxixVkfEUDb7xmbf9oxhOttDuwshocjZ+Zrjlbwt+ss6agHjYShSsV46
/t0kO1jUpJ4f4kFsg85rThAFd2xHjjOrw6rxmDMY6DejJ0LXj24AvzAYBsh37rOdDL/yHkOLnsun
rjPRLs50ij2CZI41wGS2PkqkJhb6bSuqWLwbdrL2k/aqmpFZ9ZSsyylrVobrQuVtuRG7g8JcsyKW
zyLyFPFwVVtnKuBbY7IGTQzrbM6H2nH+JHbPPigr3INXmnfo736mZZKWcgDEKMpfXB2Urz0ZX2YC
TVLH5RLbo0muRHgLt4Z1CqyepHkf3D6mW93/ZL9YWLgj0qPPFh58ttzjDtgyfW+JNQar9lotxZMd
ZOjxYqB44SGHtmuU9B6In0OEw9VTiUS50vod4AvrBEfYWw2PYVUzxlj3Iu5If47bI8KowvI+M59K
29olrrkZ6+ITPhxiLktitYwGQip340UI/5smozt4gQf1d2ntHNAZmyZr33Ius4MvEHjFyEW6GeGc
oUxmO3JEeUMjEl4sogvY84K4WqocV+1Tk2maDMMWgAcQuLAhNMofrT+1PsYFK6kYgYNVCRpuJVHg
cGsgzEL6pB685YeUGIWB+Rl76cNCjczLsg5ei6lxH3vT+ZOjqy9jStJkepyGpLuHpKfXQ9PEqL+f
I6AZr63vMuiEIXxgTHlsuMbMXnu7mVBtelmjXumE3NqBKdtMA+KGWci81/xtZ/xXYcZfsbFuSBun
Kmc1sWhmC5CakbzqGCSsLTk5iTtdVy4a9C7fxi1WVkcCtqijZB063quY2ONNiaHA9MT5ekIkzfAp
xwnaF4wJ/RiHAMudeaxpjfE94DnA21wjd2PqOygKN3fU3nYYg28yHZzdgIT9oEPu8+rY64Ee01PH
KuJJFTTFu+v8NQoMmJYB3KrLE1ZfCcql6m9QKvuURcPBaKz+AMX7NhW4zyfWP3uV4VhPkTw8kje6
TlW7odiNjrPFudn/qWpki9EsXsNFvTJlACCzdkQVrkKbvEJ/2NkcU5VjgUPQR9+/poFcNwBv14jk
2jX8X8UlbIxHpdmPQaEf7jCNMUfn+4jOPVPiIsT8HIb6UzQpFGSLcVrd0/uZrB4JIFe/kGx8ketS
oUMCSjSxKqlYaJvhCYNVexbhg+lbiBJUlh99O/poSnM8BrLnKQOhIlrQwK6NKK0DLpoL4KIGdCii
xuVhdB2TeeFcPBqVEbDWBcC5QIsLv2yPEh8XyrTmFE7n1uKWFBPpvI1Mn/SUDuv2tUGluTOoQTbV
3A0MQck/DqcJuUhdIPalG0/pF8oauhBQXLWIFkEe3uqCZ9Fsj4itTUAvmeLQGLO/bjwwFB3x98JK
8tep2cMBQrtYHcJBX6qemWugNVPG/A1hrbuuYIrmjr/UL+qvCj2D1FQaciVZ2CgeKnGrHzAO3Bqv
7XaZl+q7ASskZQNQQEs41xhsdWrM7jmT85lz+j7xgKy7on5t8C7vtendG+luaPNpb7QmsI5GsoCo
5y3OGmPdEjG09xzvahguhnP4+qq0d0v5AkkjAi9Hwotl3vvKfebOeTcXyVRdVdOe0Eqo5SRS/bxk
FBIZYHdcZNfKxdwJXXrjypHyYXDRAsmyJevWXhX1COmY1MZTubwIaX8WPNI3JkimCWgsBGEO9TnL
n2RVceXJ8BNHQ7Gt6FWm2BX7CGQuZ51TL5NV92YOpL7KSH+YAQaNEVKLAToPgIFZYGEO1Fe1mOr6
RQI3ZIagyiyKq5mlAzGt6TpOyS1MKtwM6C0g9tWY+f9Euq2ZnODpT+iUmRsji6WeOIyG8Yszv4Xt
Uz/ARXSBbxH75RkOaOQxxFwLxwTqJlzypg5YzmlUZLle93ail66U3Xi2IWkjP3arxnQHoi6W8ztF
EERzPREgpgb4H21zFQu9fcxsWGOoWJHAkHiEz7JBmCKuiK/JufF8wUMCRyKayvio+JmtqcxT0ZUI
2RDltHtv2WuQvO6L3AKeQhGLq+EmUgt/YZNcfiR4vrCH/dSmp9iT7m6c5MMkUN5ph4GFpTvcxiRC
Hkp0VN0iuXMIvEVgGlwVSKmjSJ61fEUQwPSqZx3089fxQhTVWSKPflgku3ygZbdqgKNThNO8sWFa
INVmtJSskQ5RE4Z2vjO66paGGf9aTSW96yfjMoeZeyz6H6Gqs/oJ7o2XpFyT/O2tlVrftWt026zw
WAt7bEX9GiNYbUUIHRhVdMkA+jJpWbdHINF00tfgZ2wYAdGn00Yv0DvaHcbbeMNNYorgSghyAwfG
fAVy2u4Q5Q8ScyTACoAl+KZh8zrdAZnRdh7Ic+sa730hhJ1ahcJHhs4AlzWeT6Vpels/KD6hGLf7
OVen2egJXKOOWlJXoQJ81sNzkQbfY8J5Ic2SqawFZ8XOT2EtXqa4IlI6uyW1Ya//EVu2i6go9b7C
hKTa2ZXRKQz45E0dsVIZCUEuuZ2sOH+dYSzwF3eY7IXv1IFyR2d/VyovIfrE3CEP+wZ0YmzJ6Iti
4ge0Kf92U362etIWK/NWYSM8xp3QJ2dpIpDB7KTXuuy5q2bdl1js+Tb+WoUID7mMWFzFW2VSg5kV
cXJqyp6M2q2R0QxbNzDrg2GChY/yEirOMFTrSrX6WITXRkOOq5aXMf6d+4E+zgicd3atXgXGQjg7
sxXuUW7iiBNIb2MJnb52272gcYNYKHZ+Xn1QUaAVLThsIFJ0eFKQgJozu445gGejXpiFM+8TG1nB
xkiS+nkYWVqUvT+cjQAn/BxYR93jsM2NU5t0X1QPr4Rn4sby2jOBI7i9UmdXZDsTLSQxjKG5ysIK
5JV0Hbg87j6p8WRgl5+2rKghMBe5fTKy0j/65Rs+lmmbc5b/c1M7Y/Fk1zZbvQmuXbpchXZD7iNk
k2w/5b4mtbC0dv7w6WNmOkZVQY6yCamSlIK7fGIPkXpGyLECQzsuJu7uAJ0/HSFiGfBYq1CzfW/C
eFP0xGjQWV2SaExO+rFwc5KkOr4dqM9bqYkvxFguz30xe8eO+D4W/kyGvbSA/+S/xj4ODenPi5eD
i8Stz55C0svcSOUJP7uvCADsdXqMI8I8yzZ8xa5IvWCJ9p/LXEukqhw8GTk8H35if8qMcF3U3ncw
NM+eED0Glfmcxy6FkMua5cd+vogFG5OS2nexcFfjXQ3n8yidz0KhTrFLaBR18PdHg/jzYpqSCixy
xROLBa7RpXd1SFT85yWv+tcB7sduRET+z5dqjyWIkEO1/XmJPL/BTBn3d6Zp/xTp21lYTzxI25NV
x+QgZkyBja7+cgW4nDBhZsbSCvYTYYekEdUkMDJVPOWzREmXeeVhZCThFQ7hGDkSvBwmz657SziM
TtFsOqdkyfv6+VU2eus4A9ymeA4piNAtUfLKTIBBoNZgqm2goBr7Q1sjqRkb2kqnfkTvJvemV/uH
GdWyX4fhaVh+779efr6Wp0Q/gvKqSNTgj6CgjE5eml5Z3Pm7SZdAaJInezEExSrSvx3GLgAhkGym
ZcYDtPTC+9qI4730TJ7MS+RqV9vFikUeoIQmCOBml+/jkv/IHDxdjaXM1lZifleHijCEqmdWUADP
Vau8QWyBBvzpJyGdERQ+uuUlWp6SFlgT7AvdfPp5MdnLH1Rvb0TrFRwbJWWsH82nn5fFJSgMD4Ii
j7X/+rLN2tDlHtIFW0dzeZl7cpc7JwTe29cbnThkJGQw7CN7PM8+F1U6c/jOHMUH0mcXp894Vh4I
712vUrWtprymVc9ZTiE8RtUSgcbmDDB5ukhEO5JIkp+XwjB/mX357HY+iKPQeqlD0fPgjLZJE2KT
SpNz2bgFUOuu2jetfZooSvdtSlaQUc8XyZW3dqxYketsOXdm6rcrFqKZFvHHpK6sU1RPjBPVFzpP
Fv1fzsBmpiVr4RzN0RNcYf+5qigNzGBNMiG3uorcxyhMOFdl/qdrjH0UDsEpqfoJu9pcYozGbIeD
p8QphfCll+Ls+ohFMkQhCBdLxL7252wWJMWG/YdqIXCxvwSbIN5aMHQrB7nOahJJec7MmjeLwKMx
bSE3BOZ0dB33Gw/QTZpFeMBrwL5B+Hs50p5FspyuM3G6s1JfUVFYv1VN/LI3vmm7EKzzPLynKcYg
O7blaQwAf/nxdF8lwMUWEkcy01qWHU4ABjuwjcrw6Ha2fxnMriT3SaO8DMbwLql+WWMuztXDlBfO
lQ7EZhVfYO9NQvzinIglDPNjatP5xpW1uAh6lC9x6YCQU0Srjigm6W43Ta3qA+C55m6MpugudtKr
O37pSWaftgPD3+ywVk3iRgjTV/AGxZ2NbYB/tulc64ZYbVV0iP3ImqFxlkrfdfnc7mYjdPc/8TSy
zOCytZ21xh+3CWPk+YOcTlXlWpuhyvTeF38bqeaj56bjfqYcoQEJyAloo1s5a6pYkwIj9Z3pUrew
DLGxYaEPRlDKSfvgqvZNlgGc8CXdOFpgGX0Y+xumltSBy0PYoKI86SQrFgLtLhK9BXrXwtG8HP/o
aeZT0PRogY309vMlaiF9eqzzsGeuxYvWpN+mo4AMZs/mhp1jcxqW+W23vBhlAIjG5eYL2UtiwliX
Fhdgbpklwpj4JVvU41D2R4KT5e4nOR7gszppu3mkqx//+ZL9M3StbO+lA7Ozs/0BLsfyYi4vgVfv
kDHimVyeOLV8bJNSH39+X/CkP7W0Z8QQSGqFwpyqtWe3FNfeQszAvfrvF3tCMxlx+YKJxANCfGKx
+lHh/xQ9Ucs/+udXuZXmu0xZrz+dTklb4xfS2k+TpQ4TF4pnWX9IKgAqmhRH1CrhwfCq8GzH+DbL
gYFhyFiFVSPjFg0+oIr58IYp96hyw/7AP4+hSL/nhlEr5F6cH8bjZGVijdPEwrm+UG0n73vQyMW1
E5yDILUY/82Li6XHIHaVMT4ba1x8I0j+0ii7ebNIaV6YHieL8FYQbABEv35Ia37WUMNJ5+N6jO04
2g6RhwlGj9GFqxVwM2l1dD32RmKyTLZNMMsHcmkqQmyghtTnOMhZopM9zfhosSQuR0382Av/MR2c
bNtnMYI02z76qX/N4vQvQy0WV8Ypg/5fScQsWGjkWlfDS5Yi6XdgROmgz5BDMjNo+AhWjaGzbaLx
mwetpXdN+pIn4rvXStEcscQaY/lFH/9Axtw+CzMmPS14oCZM1zbDRY7HYTfVPKL9dopWfEqZJQ5Q
23CBGPhv0ZVN/7iOQoIImZVqtakS3mx/rouN3+J/6kTSoz9bOWNwl2EAwr/q/1JZiLYzvytqPbLS
4J8fzm9EzZzSbFvbU/ZQh0BAG9ga5NijlcUXXDHk3fCTKW4yrDxdv5xh83yG4pjt/X5+nqwoW1G8
ktadML0mGmiV16K6QxHFaNNIrYcSjlFhG1ygQXIneHNYxXKUe/a4Y52BijasLx6z0txIvyeTme4Y
1ncT+4C1aIpPvEXuwS4iDR4r3+B9uLda46xFgD+qM54Z9D8v1N21UVnvQ8vYdylj1fhl0l3DpjHb
azEn7/ja7Wtb8c9u65TpeVcwcKYcTPL4mUYgFZdOYySLE/nczpUByp4n3uwCNK+Km2fHF5+aeGg7
eZmWD7rWWPH8dD2ViAgdz/7t18G887tXFeYEc6C5Z/Xz6jpgQ2XvOHu/g7npMwoJPcT1jJsRYBCv
0uNW4pFhpfRz/rGVln1QUNXylKeZWtjWvbkLmumtTxP/iKTnFgT5zvI0YRKcWTzVyBUZXOCP/XjI
xNQxzLeqXW+h/sAgdchd72rbLASSIYxIVxm3s+VdPEZxsJpYmxRVcyqA/wLqikivufR41FHANtbW
ZGtiRjh1tYeMRhs1gwCAXQaAQ/wukP5jVj1FKMKNLb6NsPsjwGTaisSo2ChzCuOPWD5KcliPOh5W
TA3jlUl5sGJwwgALiQgRGnrNz76zCmGvLagFfoFinUK65s0yOVSwThnNp9s4f6ffii0hdGh1MTQc
5yKWbyr9TacqGd512bbLuLqxthMZTctWPYKsQJgODXoL7wtpUQUGiAvEn59r1wzol8TGgeF67qHZ
90RGTKMXrWfvPbXGkfGAwDVPRDCJ9M2mx6lUZTjnq1LvhpGRgCMRk8amQCvFmGXx0btFik7wvUzh
+aboup3O/pUIdNf1aEJzmstXVTAqt/okWyUW0qi+KXckxlAqM01U2rqBsa4bTXQs91zVO7coCZtD
tGjpyuyWOb3DWntWsMEofoowIK4ODYsNeie2JtyLrsdEqpmB4CbD2qqvPoORkaqn7cRI1h++Ppzy
mcN6KKkOsyKCL/CNKxag7lk69lupww/ghRNTNxnuO470Vnr3dpT8jVOH9f6IzB+N2NKgAUG3FE8j
SQWVxsCf2kWX7ufUHq2WpzZnp4AW0jj2RP3uQp1CWCPdbW2ULiIPK4xXPNjSVZ4Yv1qkDG5EujuJ
HLs0qaqtP1nONmicZOUPe+qP39zsG9mYfIyK8Axi9WiuJfw3+0EU58HiTqvTF+R7SBOgS2ClZ1nR
xtarn5NCTM98nANkAuSmOsm0DPCQoBFocJeFM/aZfEdN89DawbbJQVeYhP3wbS4z3R1vRPZcV+Kv
3SDIYGXCtYM0C343pq2wPxZ1fpG3LKNvHM+eq9gA1R5vQ8i3GGRVXyJjXLVG/klWMsVK0r2xRHDX
tbAfUoaD6MONcw3bduXMWHoE2J087x4wKAHpgR2E17D0dzNaXTwYlWMbeNF3TSPJD/EVUHiYEgQn
lfATwt9dhOFazpV3idP5OCw3VMuMKDKQSIaASWo4fL1bcYvwnGg9Rr2K5+XKtWNr1YKbq3Xf0gOZ
/jbwMLGrCIOsx84BACc2yE+mm7/rUiGqTOC7jEef7J1bUvqsg8AUiaVIjMXvRHfnTJfmkbNmM0/F
0TPZEYV+vA3++FC4AJnlygdrlC4jo4EZO8ZEaZoPuZ1+sWGrd0mHcI/pvbtxjPS5KTMPm2F2HTSX
mDmxsFP/wd55dMeKZWn7v/T4IxfeDHoC4SPkFXITlnSvLt57fv33cJRdcUuVlbV63pm5SDyIgMNh
73c/L4804llUuWkJOjfJQdqYDXo2qzhgMxRv7ApA0RiSgQwxqkaFWfN0hTSqll1sjMmN0DHN5I0O
Qb14y/o1RV70K2W669WY7ej9vlQpeuhURQFd9coVVmSbIc3f9R+gwbVrtaS4tKsjFPmFvsfkwJsH
C0cGiLFumOOAAl7BdDu7+UUbY3mVbNlePvbHNiC7MNJmbJWeyGs4d2vUex9Uyh6tmVRwPNREexDk
+ah7lSV0WPR6kdrblrqgraC+XQYXUNy3eZfJL9Ycn2OUbOWN4sGkLQ55qwUpCVNGI0GOI4pQUc3g
l/CEMxbxZisOWmrzQrysX/sq+e8M7qDYXKzz2+jX7pbVsW806ZzyeCjLLha+jDIrM1m85YDLQGx7
mfw6icvxftv1t9W/jjcNFLEGChYno49dndhwWKI5wbLzwYhRNohDK7DLd9ksd5j1qBieatEWF7ic
Cp32B0Gxade1uCxVhV3scnrX6zI2f5hTsuvBB1YFb0MN+gxserA4NeaoiIWpN3oLU5rp0LJONuVS
O0nF4YmPJdIuAzLqfxnNK1itlc0HDjWObxAKWXH5fBGD2DZRhIhRVAeOAmOHRSFmaKR5ltFGtuID
NrdAj/R9kR2/Lxf7s3Ii1l97wXa9+W3/phr/z57Elo4OmCk0C3rOvIO/Zi2HuZzW174u03+1zl/N
06XW3lvNFue16mDAJD4MhBopM520lZgUNEABCxSTYkzMu0yKeWIHYuyy8rdtv02K9bIOfFQMfZ90
AcmRf5AMA/5aYoDL9F/O1Mqab47L8mJJNkSXjcS0WGxWfP1QAT8sqQPQPLNCvppRv7Ag1otRsUgM
kA0SIpP2l82/HUJMavKg/Z8K7TNvo3b6Tyo0utXIv/49hPDcvof/JED72uBPAZoiO3+A9rNhdPE5
I1CB/yNAUxT9D2TRqoOKWHdIVWIcnhfw7v77v3T1D5kvKqQF8iIOU3S0aQsMlUWa9YfMP+AcFMvA
3BuJ3DfW4N+yB9Gs/bOBs2zrjqbJaJ9MTVcdU/tmgl0Qtw+LyZ6uTEUKF3o5t7W1hBx/G6VkH4ly
v+SBvka/r4COg3iJtRRKJ/QsKBa4BSLHB6ZToCGzqIInw0doGWIJvhenYPHXzCfplkgdAlIcFOta
Gg644tlr8C+/xkKKbvFhXrJoE6G6MYnRRWOIJen0Yc0xsPhmUwntW8F1Ng/dYQjj11CaX0IF/QLF
utGu1Gmsk4HC46yrNtkiWnJ0BReAykyI9WM71ESDMXviL+FVmRc3YlRSCnt+EKN6RtXO0cYoYkV0
gZcqUpU/N4jI5P15KX7bjdjqt6sk1hIz0RpuIzi8W4okenktAKIYOZn9ixj1+dzd6Hr4KJikYpYY
CMaogKn91TwdpRa/lYjT6P7/jOpSjw+G2FIsEptfJsW8y2FysaGY/pfRvz+62NFlvwFp4P0U1eOe
2DuBJ5sUrBgj0v7n2GVBk8h/zrusFxglMfhvm1wWi03EZJhSLC9Hqez91cqIOWeUXMtBf9vj11yx
OebXHEeMUsnUz1X4dbLfzulyPLGvb4cSk+FyU0iqTuncP/6eUriQiGlgPeRrS3zTkCURvMjFEHOv
/DDoS1dCjKZLVwZ9MaG2utiKWV8r5qKbtKwtVvnahxj9WmlZfJn8bTEFtRytI+OAomAZFWt9252Y
/PeLv59l0FKvEzoRJAVnkWfGUpUjcV8iG8ugCiSg1s4glUR1FeAIYrpooj9XEquLyVkK48NwLzYV
My57ms2WnYhpXnH5QYxdtswpuVgSZ+xTzLRBbLhdplJIGKLtBNxwaPloRAZyGe38nM6WQr5DLB/z
jA6KQTpyIFnjwaujAKYjB4o0ocfB6C4zDAMWI10dH7Ahfg7NyYLtScSFPt0MBLycc07ChgiPv9Ay
qiyKWIOrSfnhEpf9GhVzwSEc9Zj0k5gSA7GhWO8y+dsuxUyxWKx42U7MA8YHqB2ozAYhEskzUjAf
/YSzzOzXR2xMNAQKqe6ih8Y2IG3fLskjrRlp1AvRtJtL065kNQJQ3kWe3o2QiBackG6h9IWDh7VG
dT3r1WNhpDj5IMfkl6Ve7WAapzojDR3G/PX28neLsctAzMtNrVxRad4jz+N6zLWWz5Szo2yRau1Z
jysif5ZCjWwNJDUIB1RCAYPUhFWPlvcx+srRLvIAv/cfHdO4ayI0VOWSSmujGtDhQHG8mMwIi+gt
fwX18AQQxoTEmErK1sVjuvBgSHaeuWicy0UdYtUVhuROt2kJEu+V7snQ+ncNQsEma4LqGMFLO6Iq
pWzSIdCTyZqPdnR+gHzrmWUn76pqpgcsV83BkKw/xxrCCDsL2S3ul8TZI1CfholJ6bR854jYeVPa
cDXE6GVm1Ms32gA2UaSKxQBvpuJwmRRjlA8rGy3TrwWaSgySEGWElSt7REOoC0W6UQpuKrmVtmZt
UvwL6QUdCFVsYMGaBgUqUYO6u1Wdfvi6EbXll7vcfmJMzKtSFJRWr6dIW+WjVBTplkqNBrkBuV2j
Xr5BLtNirFK7kYM5NTUdWrqSrH48JKW1/MIaRU55DngpEtOhzSJEsPwqg9ojP7Kwh278JeEo5zi8
2gOceHnWx8PXaFth7NmoQFDxBxlqnc9pGwJLKWOaCaKbTCnU0UKxvwZVt9eBih/MLrYPbd3YpDRm
fRXZObWk4qNynDWUPIjUEqQ0a40HGeQLMa1op0x3TbyZHki+a+Ees9w3chMdfkhEs3JvfkIk96vA
OEhbVRSUqVAsvOQn1aHJbdRvy+AF8WK5IIt3U/ey/qERce2pQd+p4UoO1/2oemsLGxhMqQwocLiI
5DY2fdeBfKvg5KX/7Px3YGPsOq49zfGI+aUA7J8oW65hqYXvmXYCDJBj1jQeO5v4AeGkVYxyuHgJ
SSfMn6q6jg3sUcJDBD812PfEmCRvoeokHm6mm0E/m/pON/aadoSlaH2aS+j6TKVS0a2xwazjq8J8
oiS5Sk8+pFokZtNRT055eFXL+xKeJB5ULWYfyJ+3CMLnrl2V2rbhcqoSCQSMUTmt6EqpvM7ZS8SZ
YKD/Gkt80SnVG7oX7JIB+rFHv7xB0ZqBoJUxtDpNyKDS7dA9Z8CtuuC2bH+a/bY+2EfE1UAd7H5r
RIeYyjdYr+k+lLAVtHdIB+BIBQnBR15x1BxdB/3BtHe4DPr2TnvHBI0U8BZ2G3ARNTllzR5H10K+
Dh2vwWGL66s9RtoT+o3sdsJ8Q6WPupWhefzCL1t+qZ8w0B7lHTw+yvbpr90oVxma3RR/pLUZriPf
LZxtOnv9EyxbZz3cBNFKObdXEVWRcAG8xN8UOKIsZtr7UdtSNEhOyag/W8ub02NQXNlL5h+a3cac
+dD/iGf6kTSTHXV4J5mybmlVmFuo8uGMK8ht0h3j6NDPPBeaO0KjjROQik96c7XYPR4xUOF6k2mQ
gy3JeEKV0i8IPxYV4MlK4jYdwwOagQBABz9gv4U5gnc0RBnjZzivw3FVYbTYHpRfRX2XJ/uS4K68
XDCuE8lj128P3J0q3jf2HldlavKAPhCCZGctMe2jQTB33BT5ZmpJNiMa9vL4CvhdjkuT7ln2Ef8f
ZVzJp/LekNaK/uikh1ne6eEKJTbGGzXomw1Gv+m8Hmq6DnDQZrepV5CjqDvQT3MyuevxbTyTzYl3
ioMu6K5V9wNy2L4/Ge1mijeYR8ZuYAaukRJ22Q8zwhtX+YzfEIKa1PkNzRa+3qDeD9kJ2Jz8SKBT
l15lUI3WTfSCuFKbt2Z/UKigx5Pm1dGIL5/8YJspt2WNQwjoDKq1Z51ojHxbx3s5Iv0QrhR9g/Ms
TJQ0Ww0Dn/ArfHh9BXTagXEoHthidp3bSljQfrTZFpoeAJjHzr4hhVDHuwx4IOzGn5QzOmeQhcZa
u6beBYQFjIwCDxfiNf4aP6zhNRlc09rGEzRDtL9bPouKl6VmmoYTczeyBtWKvTTSNg7B7q245jCg
PevKudaO2TbfQU2U2g3vcbtz4eW6DRdM86gm4UwiOEFY7rZnPpzIqZXH7sXQXirUXem63XX36k8f
zk6949QsLC+oKU9tDDe2nJPfbO3sBCIGnb/jBefyGcGbHm2pegR61EFx2xTqA4CxlqATTTH27f1w
MuVN+AGjeMYUsNtL78i2ybBRZyuhvrruCSerwB686Jw/Z1foDm/0R2ndzvcYr8yWqyKO1m4WIzSM
mFAuGiSR4lVfbbX0ShlPkn5V+8dgYU2cp2JTEY6Xjk5611OhAJTljvIQylRgMRK3Rj4Ob+eZ9J3z
g4LLY6rvKExZ18BzCIfvg7v5iPIA48PxmZpLe9pCAB+SNfUBGc+ytIpfZA1M7pryD7d3dg1+yBSE
IHYPQXO6Er1gnr5TKT0aktfNjzoo8Olu4KO0eafGvSUe26MPdTWDH5lwtWvgRlsjrkOU+IDa5HFC
WUAhbdt6UXzoUqqdgOs8kCYeplfSxy7fk24UPmdwf/r2Sg1ukEXgX+T24L5Jn8HxtCn1JEuKOONk
ws6iZYnQKq4iKnfLkyIdG2KUNjBzt4b0QvpuRDsP4wvDUtdBz8s4ue+fNrwM9yZ8ifQje0+OfNCE
kOZ61Fsu6FSv2g73mGMoKlnTdU5oGzdWvrPRhq6pLobYZrnFNqy3hNIf5colhHtQPcmNNxaAj9UP
I/bK5xIz71sIFXsdh7rNvIlX+XG6Neu19uZTVulRkmKtudOsNdpL+WdJc/AUPMaRJz9Y10O85swJ
lRGCfB6dlY/zV+MGZ/3W/okXzVVw9Vk/d5JrXMetC+YQb3vw3RJ3LBPSGjiba9wj6fH8HSoXN3JD
T3HDjXH/w/0s190PCmRWe7I/6q12ne/U24lGgQ7AGdYST0z+HD9jV6OQ0H427nvf0ywX716kZP4j
FUz8P0yvWHXAZ6SntGEFAahY+be+te5V0vW4yG1bVAU+lCSyEfBFPYz76EIVK3KGJFP3KXdcuINU
XLw12/IGI74OSNU2aO75XCpc1A1eUG8gzhz0Ve9hIKQaiIk3fX49H/AYgxfy4bj4Ze5i6qUR7T3D
yVsNbz7Q0BOCth0IqeZa+iE/UTvQQ0h5D3gMskNxZ+yyO/kcHJIrBAOI0zKKfONrBNXFudjGnNU2
urNfJb4MaXGfURZXQGs/KIQI1mStYoTlxb7w+NIKbbptHvMiN15Fdw0F1xQsc9mf8VzkPmOGfFYe
1cDrH9Sn5hqkwqa/NU4j/Jrb5Gh62oqbfdM5ns5F84yTdmqu+9t672/foNDNp/lUXWskZ7xgB/P6
BJAIh3Mi9DxsTI4IjB9bn3eGu4GFSoHEA2sUruTypXMyNuFruzfIY75Pa/vgH96a9/GUXY9gpl0Y
fqv8hOT6RBXKvKEYzks8xEUrx6XSzI2vfC9zWWVVXCGB26hefNvuTSRmj8l1+Si9RPfjqntHGuTG
j/BrflVPw7rcG25J7ZfbvgbP5uzCzEFXThNPE7BimKFvXykb3hrPtGTcOlzhJZsJXM3jjh1hOAfu
cDvf1ycqTMp9ci3tjJV1Mh5LEEe+l2+d29yLNhaYUtAkqxBykje/dh6sHBf4vufIHiAzE/eLHfoU
Xi6vJAO9bbClU7JPj9wOT/Fjexp+Jdf2tj9V7xSMFkS+XuRfL9l1dD+t/V/ha/4z28lcCdoY42gc
uyuH+lVUuw/5Q3eVq96me5PP0Z1ZeCZti9vwUEXuo/yZo/PwZGTE5yU36D46H90bCBJ9nRyru2xn
v+vn+nW6piGkgdTf61ecX73hOg5W40NyTI7qGVzrbXWnn/EW9bioW/WKoQdamQN8QAel9dk0Xk7F
l2ucrJ3pFYfwZbnpdtIz6XCaN7QVtHDVGznR7opkGzORxd2BlrzhlXioPrlXQcvk7n4+xpvmPB8D
2pj2uUjWxRVvp+RT3Pftc3yDqp7/Rp6iFdgRfq8YSbXbmgfNx3nAK2V3QRLxTfpJmrl9ZhkPEzBp
UznafKNwaXSqOsDPeCbutrwzPuaP+EECy5l4/uBS2AmEQp+2BgZ3VOacpQ/5inbZ9IzNuKeQhafl
1jxgnLof+UGm6/Fn/UoxV0MVG/d7/jjQJf+BfAT34CfpZqbqLdgBpOxiZdcgP38atJdkK++p49iP
YNwQO5ET1g7SFVoVOCzWffY50bVrEOr/hNMNqjND2eqMt8mzbUGE2oR30728tW7mUzfdJVf1kS4F
1DOeFfkVVPS63/m3n9HdwKUeKR10FbABdJUP8U10Nz+PogEUrQRlWDQqFTn+c/GJvIdGRXaNDzzq
Fps6VLa0H7wGP4YrwMb6U7vPV+OemgX7vb2pDs5HlgJW8ai4xGblnbH6NXwBWHsDJ4mznk8B1ln3
PbjU2uN37x+sZ/lc35CHT7BkvVv6B2/KR/XGKcaLyeaqQkZ2mp95IfYfMz8jNYz50hjTsNFFGK4a
mqVpLbmUfU2Haf3R7+jhAdG8167R0bsgX7zQw8fthraU1+TbnGGQvW3O6Q1NXnozXHFdkx388rV0
7AJXuVEPIU8oXSBPeZP3+NtgGLK29zz4Oml2D6XHChEdzQ1A+xt5K18Xu7ZdGY/Bc70pVxPxKjek
GXsKdh/hqlwb2xFrxd14Z57QpfLCi6m9cgHwKzSSWIps+Bp7rnjjfFg/59d28IyfyqtxY/PujjfO
df5cHlG6H0MAkvcqxUHWuovXvNLUW7qDxGG4ac/jTqN5rvfAblfSEVLTFgPt7cyet7f2yrinTzF8
2stfHxz6Y7Gdd91nTzuxy3agVT1lF2/ih+guuTOO+Wa431DiojxjUsfTOkor9dzzZN7xzPogyzCc
9vRPDVMMikufpvfpvbytH5P77Lo95bSC1g/nJny0HpQbuCrzHgX3Fhf1O3kdr+LXj3gl3Y/HnsdZ
2y3/mkCFBzeqPfNJfU9v8SSPS3dId1WDkaQnvcjpjhpT6Ep8z0buix1eLbxTOJknu93QLz6YB6R3
eA+45Z7vhbt4o0BlW+5a9QyyKd3QThfQAB+DA8zheZXHG0Qgs/UpT5FnB3eJOfErwumxHttHaBzB
weQ+Qlz/WNw7z5zER7Clg4/aZ9OJaGtPxwrlEejPlO8jEXaTlkCkqO4Rg695DfgWW6Vqf9Fu2v9Q
cSpLiOqi55xsyMPFEN/xFUIEV1/CyWIgIlGXSTEWTIPtqgNUQBGFEudjy+mhC51yNVjKQ4JNyx74
IdWeQ7nXSvRNbWNBcKcv2EfHRnrrCeYsmfUFhFb1WAVPchEcbJ7qAbBAJA3g36hRk+XgBnlHSFUi
FUFiwKeLKaNkF9ViotBLjOHXW+9mOCfqSKy/iZeovpIueYW6Qc4qRpNWjngLUEVnpk2xz0MTCqNN
BNM+B1SJAj/ViJDk+X0xVxS9YTLRHuaYfNKkVbe1TmxQFCsoy6wR08BDiG0J4PLkQ2lNoi8q8qRF
B1KOCPiLcVw65Qu3Jr2aSpNu0FLfRlSLfIwco9YwkgjFpI/4fJwLELYaDW4l3RCoxU+yTmk4OSdo
pyB7iuextzAyTSY440s5W2st6REx2o0mIY1ooRaIkK4I9Iq4rhizRLJuqKpj5gfZVpTMiIGo4xLF
M5d5JXYxO+CJmyBfGBJCnSyEyUKiLCbFAKtcAD0DX2AiDioGpSThcypGEfvdtV3WU3tOmPYrVqvO
asr3WsRwgCKOBywe3rJFId0oFMz/GKMokNjnMk8Mvk1Oy3pis0QqyWZk+fSm2CjBzOYzkZtPebQ9
cqs0AEnHo4p3mNsqxVFpVfXg1NdpW/J3jQQpDxOl+IdK0UZQByCP/P1A3cVK7TRaIp2oeLlkccaG
zJ4YQ5J9nPMwwSN8vC1kLN/XfkWUMauWQigF9UlX1cqml0x8DVWy+xVRdWKk5pOlYiH6NSUWUHNA
zTtqYPe3mWK7r2kx2o9rJ7dg2s3EXA0afLUmiNwGNfHjxjBCcmNiXMwWAzCuRJmXwWXysrRqfCKu
PbC5f6whFn7tRetqlHyXRXid3dmdhY69shBTy5FC6ZFsXEUOWVBXbaaEKEO/sIhMLi/hdARhxUHS
e3XtKONrkRpgwBx9f1kmxoKStex55m8QG+Dn1chrsUgMKlXiR9MhLlA4AXVOrCQ2InqNh4Yi0ojL
8UYrZc2vXV3mfk2LDcSmYqextdRCitHL/r7WFDMvm1+2+dr999Xh/ILkrvuHb5uIAw6LAepQE9O+
7Oay3vcz+236L8/scujKSKB1OjGZ5+W6iV3+dva//XVfo2JL/3KNfzvS16hY4esPdDq+M82UqO3l
nP/tNRFHthrgI19r/3bky9/57Y8Ru/2XM7gcYn6bW/1Mmu61WTJ5AiOD/jk7iMG3ed8m/2oVcgDE
tb7tRhFJq8vqYuyyjthtUZl8gV3WuSz+q3nfDyN28W23X+tY2nzfkm/bdMvfZ4sEbBBPxbaiTBjS
c04BJO9bsfTbJNJkMooUN+ZfK9oiiypW/xoV6xfEmlTboAZiOcC3XYhJMbjs5muVy9n82+2+ndi/
3Y1Y73Iksb/LvHHJgglBzf8RsP6T9siQVfXvtEdPn3VW5P9smvq1zZ/yI0v5Q7c0DVnPoidyDA0h
0Z/8K0v7Q9d00FimrpjCFvUiPzKQHzHb1g0LhflC4fpTfYQwyVIdBeyVYYCSMdAs/S/UR4u0qEhB
vuT7n//9XwbKJ0OBpMUJ6hrOeLLO8h/v91EeYJOq/D9b6bs5Kmxjh1PND94+8HfvZmUY0XwDZP/t
wtx+7fV3l1Vt2dlvB9NtE5gDfxX4Lgetk4yd6+8H87u+UiE2+BiwKAld8Y4wcz9SVFlp0Rrj3lr+
SbnCviOKJU/gA+2XShr3aYa2PuqpSbfoaacFHL+hGVZDix/ACG5QTwLHtfPoHNkUgafgKExTO0ap
Qe2EWg2rrm6IxSW2N44WX45GdCoCezc0srqW+onAu1Tf/v0faiEb+5c/1DBlW3b4pfBV/HZVQ5r3
UaPzssOYAiSsTSQgtildiAxSKsBElRRYdKT+0OX0F9VCu3Ksb+Uoz7zWXyDuZUuBQLajMPFXpmen
NO2HlQ2g3TNrytRy7IQmM6rW+LpSXkxVR50pz0kX0gkhwpsCUbU1kpB6Q72grq5JvwK/Sqg1wWhI
1taiXl5SqW5zrPjpt1LgEH0HhZma7EGzX6XQDxf0LWeqc9ptjzX5gJGl6ySUL1tB+zJVJoqsoNqF
tnLOI4w4ghxoi+3Eu9hu0KBCOmST6JcSTwAyh9ve5AcIAQKsVBe3o0+I1LeJHPwyE5UYYRI9lB1y
hwFzb/4sbC71BEMCOOZUhb7TGV7gLOmw+g+/1XLTfb8pLWR3CqITgyf0200pw3zQshaeURhSjqVU
/mOsJW8OfJg+H2U3T3Kf4FTXwWqNDdIcFNIX9bCaTWPXSMRt/a7dKvBbgkTDKRhoPjRGc+0PqrpS
o+FAPaW5Nir7BYeJ1FN1xPkynCYMkUiXmsG2LkmC12kbbOzpTnnu5RQDvyD6ZcRkPMpIJ4RhaSFB
Zu77qpfW9TA461l3PlIMig4QkV/SMD/pBaR4KSJ4aUcd9gPJMVPLp27Ib7OCGw9HOTeZ+hPVDgDM
81u/mYCqH6Dv7ifVXKlKeh370k2nticD4AdKE03Gf7XtYcayAh5e/Ip6LgOKt507Gby4608KP34c
3wDqXFk6DJ8m+WWTeeOHus8c7pj/8Dv9xc9kW6ajoOPUIQbiSv1729HoWgdLcnB2EZ+2JPvJHtuB
MW0UkoKt+tDqycvfH1D5q4cYzahm6HyzGf+CBTR6pclKhSNqIyW6pnk72zB/9OVhgJP5XEb5tSZh
ThTZ3UsycQdHGIUAicW0EMuzfR0FvygKCypg+N3r35/bX92zDnUF3C3Q9ByNN9TvF0NVmjyHwuIg
fMHPFm2EsF7gTYZFJ5bZ0C5ID+eEgP7XhwWSCMXRsglfoFf958OSFsRubJDsHWCGX6NhP8ol7YFd
xL+aqvPXAc4KSWM//v1BFXnZ7bcn1FCZjScwr6l/eUfFgaI6Aw/uTkbYhnHtDWqlmsgRIZ9S7kH3
gwzWe+xa9bPfWI9JrPOVN6JxKSz5l6I4x6yfe6Sn2IvFYXZlxnhxxTQyvkzpcsRucO7ZThSxuHk8
ESeQrdQrUzSqqZnd6nS+QeBEz3kt3eW6eSCYQvsLTXAFOoE4StKiFyGqkcJ9iUGac2/eUgkFpM9s
EKqk2d4xeQEE2hF3OtMt3sDoIRnN4blqIUY3iDjdqgDrY9r1j1Y+J3g2rlCjAnStKN/xkQrMlfXW
UkiTGJzZkCDOSOjK0iwmBGFtyuY64wgsgM/kiLhZmY1rezGDAmdo8uEwLQ1POs4nzEvWBZXY4DH4
2cpqI5lUCkSjaVBnMT1qfXHulGVdXq1AOaZ7rHZSr5J62e0i51EPePB8h4trVNqLSXIgoYiUWlww
AIQ6cKl0NrId4mtE7KfoKP0fwVqAU8i8/3BHqIv4+p9vCVuWFYUbUcU53sGz4p/vRF/F+TKkqGYX
OOpCu9rEeX9DB3jeSn4DssPB8HUEEK6UV5rmo9Jqrat5mCVSscF+Gikj6Ndpj54D4geWHba8U2wC
ZWkWd5ss5kVEX8UzqBEcOmLRktwFJ7zHz12MqEvNkspLYfw05qrtcPDDZxSmXkV6UzJ+RNYCYwCy
OWEC5Rn2ANYkJbdeWMbaV8i3akSesZ0MN2E2/Wpz82CpkYzDB5VC8r4OiZ0XAzq8XilRWrZbFSzV
VTHrPzETNzzfnx7H0sefwTbWBbdTk6ygkDxocnhKjfzexvMRcXYNxb7ADrZU1BenS4eNqlsbI8sR
ZncOVZSxtDIIS1ImRRcrUDJgKgolqJQvS3nebcJeejZNA5ZjOKEv0M7NXLz6RUdOszGw1CC8maXR
Q4wIFJ0p9b0+qXifopmUSL7ZSNfV3O1huuHZ1lp3HJdycoDgQVfv28yGRxcOD1pc7lRkWbacRSTi
hqt6iruVzRWyUi4VuYUhbTyiJ/f48vxCrF5sie1s8rLuXKV0liwd5+3H4V2IshgNeUs4KlE2iRNj
mTerbIsJ4OjjnmLN44prtdSK4z4gUcmmRxRn+RpiqYDOFzKlccy4k9nWU83pna4Z/jAkjIDMY2ZT
acpGV3xq72PQp0por2xKTjos/m6geEYboMq4Bsb1qoo1mNoUB3I3cEugeyQYTZXjZsB5Gu5zRp4j
IcQdJOqxzg20XcvLWUMRYadhu7YXL5xEyV4mEk3xWIVPc5A+xHBsIoqdYzNUvSqZsD+Kwh2K+h3F
13g9lJvBMrahzs0wUeImW6gywO+jnySQjnUAd3dB3nFy7pzAJF4p9Q9BU5HKUOpzxuPq9op2Fw6W
RE1hcsQSen7Pu4OZsBteJeYWvcmTURnXJp4660YJQeXBMMtl3i7VWNEKwsAAGo3hjzGRrkU0kozw
1kAIDIWsuUVanke1slbzYlrmjCizsk7ZWpiu7HQAMvhzkNN2JGvckAuAd4kZek7qbJhwcevhuRdR
ia2pdjNhS0m48z0rxjs6rSTpE1wwNHVREZK8U/z+tVfz+0Dm989qWT7iRnpoLEoVe3qoBr2Vwiiz
Td5JD9h4gGnNaWL1IN81FPincXQXLx4OWA/dN1KPrWJHKYYuqae5bqh3UHiqWyXeTUk0e2QIXzUe
GwQtmGT4CNikIYZquhjwZFsKNl9rDTlGE6GMNrOJnCK+wEjHtHenPfhh97OitdnXA8+xM4L5Nvzr
tKoectvY320GHJnQe2IgB5xfHmH0xsj9rPApyfpPKGE4esoQc5XyukGPaFavbdU94rfyluiHpJoP
Fbh3sG9w/ZLJwhmrzmNvtobnFChd1/p0ututkZB1HwnuzTksobgnazUB8CnD7FynPRKf1HlP8CeG
BDA+pM7i80ZI0tQyE01E38Picja5ZKs3WAbNGKdDgcchCwfBUdmixoc6ZSJOTNNTn/uPi0/nMBLu
7ZsA0JSavsY5VyfUn0oZQVhWU/sKgEL26No+OypvEymWk7tScnIyuosQRiHTDGViU/B1QKnnThrb
DKqZh/MsagZrIhWjkhRL9Zb9y8PZHhDk4FF8X6EYiHUe5rJQ0V/o7dlyctxey5tEaxG4QHQlr0BC
ADxQ1SxuSrN1tvi+2c95hnXHGNFGzg2OcjjlbRtCynYbpmtY0vliaffuR491Ay5umGg0Q+0uBz6w
QFqQY23bEbWmEqI5qGhJ45pcldOaNAo+3NvCmSjUJQzbV8XKsHSEKB2V7JGNcngYzqUz4SCidmSt
Z9B/yh6bal636LOikd8qcaYPKXrjKW/WVEnGK8NxnrrGuRsV3tWBk5ybst7qo7IYo+F7cSfDGN7j
kb5NqsiCIoWRFMXLtVf23UbO5JMM+sGjH+lKete4xqy9lI7+auuuWmYdHTzem1GP1tDMD6UW/NDU
VZ8GPzJdI2Nf4fdFb+rcllAgWugQyPuHg+o3z7Lk/PCzaGeWGJ1MvvSUmJjggsfEOdLrqzUA3B3k
1Je+nh4zmhfkYPZNbJFqbC2cF3pnlQx8RiYkuRzrVxyT6jHsmhPti+fBgb9hmcp6yMPrQgtf/OCl
UY8pvpSunOgF9YLOVilHFAOhuhPbDtBVMbPoNg1uRdOI65Xm0DUYFGPyQsObq2T0oPk/h+agEgK0
Y7eHzOvVFurauoPL3KWbaMA5FvJDusLt2c1l2twWXGZvUsmeJiTQJuW5gHK7qmRjrVaASGUduBht
HLEIQAyRbR/H2vk1Lgeb7YJHDfJdWFLDjA038MDgHKp8rmmxR8brtZUKPOSsF2q4jRepvosj+T4b
5notUQ7hqtK8iDxp4vM6y16TQtoqvHOHKY5RU9rAp0vUqpKjfIYxaZduesf85HYYoBZbRBH2Ujm+
tFZwamHy9TleZLmEm4IhnadJ0fFQa9dU4/ZwvhdgoY6am9dAuqJY4zYpj2q7cP+p+JD4cm30jY+H
zlZeqOd8AP6J1zFmNEZ6AQCtpYaA7uqMMBflt72k1LpZIq4zIs2lPq/aXxJ8YuwyCEwEx1mMdA1E
I9TxBa/V28iGqfiAEEnSSFtSjubCXWzJ6YkahFAQurIoRoxJMafYm91iV9qBEK0M1FVklgI7QwSQ
ttcCPJQA8KttiI+CGAaQmjfHgHtXaIFqSGJ0yJp6VRpgf3NthR0PSrdWvYrVkDs0O3OL89rVE40U
ETrNDqWpaSDTqiTqXWS1Pc4IwavF2CaQkk+qy2+HOYM8YeefhpJeWeFdGfHtMU/Bre+PmFcB+XOs
8HYomjO+Xw9VEh2pg/2sh/EYgeFWbPXd7sw3HYEin589UpouKz7VNLhV0Xoq6rCUAFKEH+OUQS/j
qu9M3uvdGfT8J32oY18t3RRkwLE88+ojGGZjfFVPyJkA2tCY4rgIzCdDGulkb3z3TQfBGhoWr+me
lATENUjormHwuKp4+vYSINWy3Iq6CZGeNtXRXxtd8SQqQFrBn+eHThoD1yoeUSmCVyisj8UgH2AZ
gsy5pt/tbwQHau5oxtLB2BKkqQ61nDizF2X1/2fvvJobR9Jt+4twIuGB+0gPkaJEmXIvCJWD9zbz
158F1Myou3pmOu59vtERaJIliSRcZn7f3mtDg2irlzTrv3U9c5X16K6P1nMlUWCpEhkyzzajAWf9
v3wy6yPPGpAKNuDa4kWQ3vovjtGikyjUV1h95MID5Exa8TlKqf5MY0maeXgsl4KGQPidYohhwXSy
AGGgqLUvRh+9QlFLjtLxAbkJ+5TMjG4lCXOgBGmvS+o7UT+xcB37AW7VkoXFJC6pUBM2TN22loly
W5T23jbUd0tOwVrD7FOYrSBJ/ajTtl6FDKdO7AMi9U+s2pgeCU3sHQXihWw4/sHkvrmfHJYnIbun
7dOfo0VBzra1H/OY+pu25Qv02AXsetY3UIaZ3DDFvHNZXrZuuLRnsbE3zs9sGdaX0t+6SAzJHq6d
utpYaMXp+OokqLLkVjQmN3rikFg59kFtFN5uXt6OVNRXHVeF75F4u5Tw1jKXVvgvjci/ANtnXpuB
7hB5+o30n5/WrPYAcwJn5vul7TUWmrmdIsKADSiJ+6QXT6mBDSSc+CFXPmgjSAmig80j7n+4FdwP
9xhFtJpeKQIABeKtJvgVeZPuoAF2jMewHxOGZ6ZwgEcgUITPdlueUgmarTUzFNbDW+GgJk0QR+SU
yC9GcsmH3NsROb0ZAWRvY+hFJ5d6av/WVaygljNmVrGza5Y6pqOMfREfRp3qQdsXKH7seWe16Esi
4QFGXsrRHngdUNYiD2YSAlGQLydWFaMvn+Zb77bfQ4eKQDnJc61HzNdHChVO2n0MvRr+GrvbFtUH
fVAdmqmQGgb0vxay3S7vGbVx5uwrk0kTNfdyV7Susc00PpSj9WDIg6o7DzoX93p4Yu40SUxatROm
X3oOxH5U5QdDMJSlVAYnu3pIfaRVmSBkVgunJ2XNaMxVzeWRmVfNRMljUzhJGmbTnu89aXBkNjNG
qG3PXnFTqhi5k3xOhmTJB/R+nXXZHO8LXSyda2Yn0yyQw4qfSjF/QCq1FkIyggg3yoRkH1JxpP8g
ACJ7L3lqAcRf/o1VW8MJFXhA1pcDYMbLknqpxLiFfWtb61teUxvywxrBmviRaOJKGhEJj+lGxv5h
3aUJcNI91IelUEmDhHlOmSB/5K9V2RtzW1Jx1Rhf3GKp42oqQ90gEFGN/X7qs+dinq9pRXV+rFjL
FYlFoKUg0T1XqodqCsqJCPWSYsPGZqDYK074zdxzXNfidkkxjsr2hDMXwXRGhUdzinJfZYOBRBaK
b4OC2pgpDFe1hSOqz3uKTihno8IOhn5qIFmnXyKLKoyuXUadokSbojyAGhh6TXaA5MlwHLvnZtLj
falVgK5GD9RgAkDdKvuTHz7HdEyPcai4aBOKNS3cSkIWbPCZh3xipUCyYKDDYmw1G4hW8ZNVAXK3
MkQAkX2domwMsgFDSu6pn4V47ZcT2I4prGl+BroLalcbsjxeWNwZdTO9Fbepdo+FSXVOpJSVlI1L
hFVlt5x41C8gbmXntScDDuwn5RUO8+S9kLNxzRWWQ+jneyZQXU5Wp1sTvaohGV3PMWWV024mr1BH
DcKl2xp7MTS3rkMZAavwJ7npLODIEuZWiXmkQNQgbaphunE2DAtG6VEXRXM0jMTfziDTC9FRV9Nw
ZWUjMuiYQ+eDwwnD8H6p4hJT1jfyidiRj6Lgop4d/Cu5X2/h5C11NGbB0egFTmjHO8n1zDfsfjQ1
mXuSVFxbJ8Gipsd3Si0KpH46nTTuKds4Vjr1B1ptRTSSG+zX4X5KnjJnfmtBtDLE7kJLBiz4L0Q0
lRtBxRDtDrPEmWVOZ4GNN3rtIfJPRZUEVXNqhdHs6HpnJENGdV0FdAo+JlZ/E910qpbYFyNFg+kl
6L5ZdkDrwVTA4AxOfDtEEQYd53OrQ9yFnf/qKPekF+7b6GnfEMEkZGFpS8a8OjTEROlMC5M0oRRl
m9uW9U1tpB/rHKJqIucvrj1hSxuzYDTzS1borGtKHMl+jjZvdLpr6BsncJgvzRJhoJKraPIrcY+3
oQIAlRfJRfk4v8K8PfmtiM5N5XzVh/xTH7FYTLycTEQBgg7GbubiBwkFRlc9sT/poYqAHzRXEnab
IyXb9FwofHoaERRWP+CG9bPqPEumKU5/SyzqmZtkOEkFUtawzR+hMhp0TCFYeerM2IDMSt2tm0g0
Q/GH561PWbOBD6J1lXduG709mlr01PIJ8PXCS3ct7iHjrMlzp+wN9xIC+7gvbWYlYNMSyVAA8GzF
3frcj8MHYoxJ8xq8guqiWV5CGrJq8kp6de5eUCwgYsyAVj0RfgowFKOOqd/1WbbQppeHtR0Zd+uj
dZNlGh1Txm6y0SWJfcsmHPKYNS6Ioj7OzF+vrf+g4uRCzX/eRyl1wrbyDmlkPkeDmVyQezZkc3Dl
ZRXqcMoiQOvoT1IyZWncBQPDkX0WPm9UMWqjsk6xDP9rY/sErJsWOL24asoz6fV3ayH4/4sS/laU
4C0V8f8MRPn41sW08Puq/BMWxV5/7Z9YFN35H58SOoVcz1+Cuaih/0OXoBvW/yBiNWEIGggP/klE
AaMiDMtzWVs4Olu6Uv/UJNj/QxNYN32UCqgIFljK/4UmQf+zKIFbPx2RBbkCrwWQH/GKf67uK6Sg
g9YNzi0TwHbKNpNB10dBH4kJpjjjZkFj2fIMXBg+bEpnquit0M9edazYvRtitf1Tmg/iXsuzn3/Y
k49/VTEYf6a1rJ/OR39Bq5vMFHbQb823yCbs3Y176+Zg1mlUZd3nxCkssfZ2kOT6rbLCJ1unHFtW
VLRlRX2EQoV+IncBQ2bhJfssYv4UKnpYnp1eQkUFSkg33phA7x+GMAHFhShX0cMzq/Dr33z8P/cO
//HxTQGC03Nch+P/553bRn02tZVu3Rjv68+tqlLK9SmeGrcGcq8sImGAAz7GNH3M6bOMRP/YM3AW
jhuD9LQSoqbyu6b3yqtLDJqn0U7wev3Vr9sgqTRvVxZhcUiMpg3GsXsyXAP6c6RTAoWdaNbCvdC4
vP3Nd1p2+XuHcPlOLp1zXTDn9DkHf/9OhplEpZ/m5o0TvYRcjdAX/Vl0EFMUDEaJR5QmwSXj/DjU
GRbmsGq0O5Id5WW2wumYeM2rR7DwmbnfwU8b/Wp5L0aSUDZPM+vJyVuMp6XOTDfqf+mqvs3/J/pR
/ZuzaQ2X+8tH59qxuKK4qn5v5RJvFQ4R4ec3vWbwcbT0SerHqWgWaCfVRzca4zMB3rSZ5bKIz+cv
NexuD6O5rY2nNMGRC0QCOXOk5oPJjA7X+ZSQcD1uG77CWUuNe22MElqWHfFPbRk/eJpJvOokzrFF
FpLrdnKbJpm/0K7yA+cG5UsrVouCHY+h3hEzXBj+vkkUppsphn3hVMlRm+rq5JoPdkSJKreq6EQM
AlUMOI9N2DPZou4UNDK6AtzyWXWwyag7jU5xtEnOJWpW3EvAt4GdoC7XC4QxpFdCy63kF1Z4/cab
ko+jVg33qWble24V87ETIXzKVCfVTfTjw/poyrCnpaBBhal1T6ZhVMwnwqCipes1xs6fJmczOQti
2Gq3LXRd6EYWYfLwPIO5Ey3gkfq7dGY/YK78ySgR0KvZs+gq1Se76NrT/8Op6piubTsG0Km/9NC9
yTPJ/Y6Nm2YMl9EdqEB55B6F4A9X7Y7nGldU/l5Qye41Tmycv4UHADaqoq0yQMbGhFgN2Lf0rFUs
VfXbpO2ijCKD6ZMGqlr/nqwr/+PffOw/9+B/XWGI13wUOtyS+f+f7xqOBqxutlv9prDScuOOn6LM
eSCEjWWNU3iHpiSFswkXJZbrlfcWdcBEy547/034wjg7IvnpRRUJJZ5lBh3Ga82KEdo3Je2DmOrJ
f/+4+r+5IZg6IgUXehe3hd/v0SNZ1hklVv1WsDx6FHIxDy+rlPwS41qGYlA2u7T0MD9YF12V2UWP
0tck8/rgv3+Q3yRv634zIWVSIxZ8Gvv3bMlQuj1DE0dpKEeKeLp1aXEzpc6lSpbmszZ8KEYqtyxW
E5XdR8bsA04yjId1V4IrOSRyyq8t6QA7JZmaUylKjaBuSmp1HfDmJNUuHBwmiGV5GufCDYxkfBqp
gF+JfLubQt1HS0b2Ves2gjj4UsLKyz+lxFn9TVd+VeD8diczTWExpdBd2/zLnYyFVQXbMBS3bk6+
WcOUnifKikSZme4uT+0nybrbqbwblgVwjOgavqSOea/L0dkbiakOddoPR+mpNohdFmp9QclAafNR
UZfeNRpMhf9+bJy/DuQuiYjLmMF/rm38ptLT61QQ0TIat7brvZ1RQBPhJn1U7vCtZh2HKcSCPJ0n
lHNd8s0HV1Tnok2toKMBMmT2o84Sbm9V8zeiAb2LHmcZbfXqCxoazN+CgwK6OgtAGj5MinaF4Yxm
4FkfnR79oYhN4qaqmDhC3uE0dOZd7DvWrgDHfWiFiTtOd4vLUMjiQmHW9KPq7BrzUyYM79JT8N17
KewQbXbJ9hkPJfXla+ONAaMCTZQZU5Mojceyi+yfGhAe1vL6TRvcOzOlKFml+jOIXvO1IHQNs3Jl
wXUkwKMs5vvQMbW7Im5ZovOljBZ7zn/f79Zyr/jtRHENLgmkRLbpc0P5870kzaNw8KSv33y/BuPh
qvFJwk6G497iaiN75kkDlbNNmF9cpFTo2SYZOLCLkWoW7akQVngYOuuODJyjVWrXYaCCaltoaVIR
jUEKjynyKqpp0euwkOxNzz/UzYDflzotQA3mhqW0nqMS5+SIgo1+nwNvWwNda5yVORj3XlWLTSPD
6R75xUFN2an2qvyZxDFih3tydWIwEDPj4GZK3XpfoBwIjAplwn/fUzqT7b/sKRRPHpon9pe9KqP+
oM7VZmMYndDSb3NdfoQ9T298iD9lOSdi1+jWznM0SRWxbYAeFMXZlv0mHoppk1lzfSa9D9FBLe9L
05V/o5pcVZF/PIaOoCvpsXBAtiyQIf92DIs+MmjSyo4aj1md0ynrHpEa0xXNXsNGAyboapdZo01K
bRYntZOXEG5ZC3sOyPX19K3NbDzZsgWvYGjmfesh5EuGUVxk6N8rA39sFDr50TJq7WD1GSFQncp2
/RDLfWmiJbHE02R+nBzGRW1S+kbVQHYyt3/Tyhy41IJVV7Chc5tGowUjd87ro2wIxImbGr1YhwG7
W05+E4SFIKpqWxAnMNOd3/SJHx90lxpaiUJhG0d+fTCJZdhNtsk6XpfXLHtLMzlc4KzUObdm5h4V
c3WDHr2OHcnDPjbWiA1Ih2i3pGtF2y5CkQJPGF9vQjyKWyb5391/Eaz9drqwXBJcUCZ3NQQ9DsHI
f5IFKlJQ0AfI6KZlU3UtNLx+lpZjegNpu620i20335NwhkOipBf0UG18s4xfeqXhHsXyso3dr97c
0oGRoOw3hqvUjsYL00ZdkKbY0huaetnDOEJbnDpf8y5ibUNLZC/9CStslxDInmWPQv/c943+lIXz
az864n6oHlM/exCjFsGz78UxTttvyYA5dDOLJV/Ujp+m0XCei57oBbo2GyM1xn1p7UnSnMEzMP8F
Lo6nXfKVRotgoiqNtsSEiB0jTnrGo4k3PX9ykyU5IGaWNBJrgbxtm3pYE+sYOJxDdsJRtAszerYM
UgOJzTWdbL78emSQDFxYd244m/soCcOLnnR7kRGVYFM3Bs/ebEytdY9uTgJDhB26swXZO96sI/01
nnw1hTe5NZ3hUjrTEj6UftTxJ0F8wDlFxWivMsgtrYJJUxCvckRtTRHJTR4iNLWbJq3Ho5t2LmoQ
VDNRl2JynEIWYwNG6cyeyResMCvTdtavTf4JBb0eDCXUCtWJaO/MBn1XTV78Wi/2bbfvfOYDRF7M
N7oIEQ3QIb1KlJqbOfQd6FvFN4Wx8VS2Md/Ttq6zNVw0sHUPOTnMUftgJnFDoboj4MWcwB6R87wp
SK/ZE+a7LezxB5Q3CDNTdy3GnKqUF0LgQpLhEFJ0sybOHg5vfqwL97ueaiRcxpJIvKkBsiHGazr6
5uPYp19Qw72VHjy9NMudmyzlhjFDD0bPebTa8FNLyPEjxMMDTeRk1+qcECmgf63uqlOTkXhkV913
KzcMVFcKCuGIA4BqJV0Poc4cNnDuHrRrX+on0zajbd5l10Sj6ZTWyJdEltfnXDqPNZfKaa79/h4r
bVuFR7+ML6imfsCwo4jedil2f/SOhmN2hzjsKGHKpLvmrb9TBaI2T/eKs4Gkg3IG0sCQ8ZYMK7lR
3VTch3V3PyQuxW3Lm29uR5BnTUTGWPK1HOC4D15uYOP24vqQJHF5qGzCFN2pgKIvBwfsKauwSAWu
0LPrlP+sci4wQtf8ky6aK6C8+5ApVxV18700w2g3kMC+SwhoQFHADJwbMs1NzXTOZO4Mx6n1gRZl
bfsQq6h7sHKaF8o02K0Uvc9tXkf7CuMjkkaHU03MHyx+66IJMjtqpXkfCeyOQyKvalQvm0xZ4jHv
e/EolZwe08Au6eYnPTuJdI6ShjQqpsIHMJ/FSXQFw3nXVxapDrHzNoSktdiuOiX97DzoOfggkvaW
WDQgY5Gn0BG6Zr03Wv+bjK1tPppf5tDTCMftyHGZyW2ChYSPEcMvhBUVLQlw/Q+3T+erv2zcGppc
41EUYm3nnkMgnEcybL7LIooeVT/1gWaEj5UXAs1S1ktVdvdtG0b3BCbrm8Fvx5Metx+KJjOencg4
x5pU1wTEArWHzWgaaEI5bb8Sz/0dYYt7rBQdGb33yZOt9Q2TMfg1ejufa/s1rlkLZUhAtgXtU8tX
7uM6l4nS5KGbteQauu01ikMcBHURHqPMJaQ7N5nfjQ1ZiF3q7GMUL3eEiixKS/dxqOYvjdMDLZ/j
Zyuz9iHAw/1oqk92LOHsNq6/0YcGgtvoVi+T9VCn4H+yRn/gPhXvhjo9dQbwEZcgGohU48506AD0
jsOvjXN7Qv35I+51Mxja8NGsUAV1/mDR1zVetVjN+9mj5ywTG6kSruElmOlfD1m98/yIYgTq6MLn
XUm8K353fWqsFMz1oZdCCvDoJ1iLtdouPSX2auZe/eu5QFEdJp23Jf+1umsWeuS6ITL+HokYiXCL
1GRYpCbvG0LlIIPZwS/Q+cxddu960LMWMLtlMi9y3BD4j+1KWPVs3EjJu7B2kZ8Z46khKbVZdAbx
NI40h4ogjTSSwuX49utlCuU0brJjvYgO2mVTLG71gQYTFRO8FyuhvbDCncuSHh0AvQZK9XiJ1028
BPRpgk2fx98cstAP+ISomvtEYhkV+WNTmb9GJE61DroHb6RW7xPYsicIC86szBmAkCzszFFPzm7J
xaJaGqq1ks9GzI0aJkjOVOiuHGYbLSfO5XcM/29P1YRsWRF3SZJFt2TO1jAvOlrB2lQyOSB1at0o
l+iq96fAMK0TwTtElPwTuc5YXN+tT9dH0WQCqV6fp3Si6BkB6HDLh3bWn9PcigJI8tEi8NWOEzf7
nRHTNQSJvxscACDYmV90izroGBG7PGYSTxSqWs3r6bFU2t7VfwjiL6YJnSVwbpgX7ohew3OmTd+o
hqiaJkSH4CCrayaxy5Fve1NaXXP/pe/b5BC5YbbXjPxt8sk2nRKCjqzF2zKS+gIz4eCiY97ENULo
mBiJTmJw73JCMGmBsKOoV9xNrfip+dobcfBQ21wuT6JKIA3mQZtO+7YHAdNl1i4aCblhinNB6FQG
dhUHXsPYn1t6cyLKpdRQBHvlQMpFt4QzRwOpKePFmIlRZ62O4jjXnh2bqF3wxpQzo9reFbo7grMj
YRo12koOzlerarI4WVeUL8NX4EewSdeXkGZj7V2IEuuj9bX3n/31u//xn9//gh1THOxHdGG/v2ex
2mrf36ZuRHL05Xz+w9/+BTc2GhzwermEpi4M5vc/TiZVtScI50dLUjkQt+WrVNyeMMiNBKyjczv9
epf1X95/b/0o69Msqg3m/LD+IomkvSVOLC/nQ4ro6YypcWmUsUDyqv57moZHbTZxr2EDwKkQLoaL
MEHovGyUQVrwkApza6c9N3ypHwwJpqbUvWY7k7yFuBnRf4pX8yyczNtl/siKwzIohtXGtzhNnCAR
sY05pLHvMmIq4NPgNztoffw8eR5X8vrP62ZgHXTnuSByjAbsnF+aCXE9y28zCtp3qPfObZqq4/pz
60vrZn1a2CXsPJS83fJH1tftnAzM9VGdo6GkN+rv3n+BmTw4FFbL26KW3slG8Jh6Wh8UGRGWdsvg
idCqM1DMozIqlH1KP0UTIpnC9vaUn4AMRDY64fUhlqNObbsVp7u+sG4mRxDZkS6kk6pmEjY0ZEWt
Sqt1s0blvT9d+SiubeGyfn9xpRa/P33/vfWn35+uj2bCiPZ+t0jwJ4EocXANighEOnMd0HZVy5z9
BcFVcjBWD/oKTn7fkN+D6fz9uVyc7//x6foP/WLcfv+RSMaeBCeFS27d/PYX1teYDiBtAS+/iwdq
Hb9+uiiQ/f56qMhvzzbvv0noLapshhxSibnLG+Ep9BJc9f/xDVbszPtn+Hc/t3bD3t/iD198/Zff
foUkNqKVzXvfhOhD+bS3fr35PJCqS3jMspvqUHX9s1gehkVWFKd1z9TZWBYnJZBGFa59Wo/Z+xFd
n/rkgoENIexmgX4tj9eX3390fbQe3qQaI0WRZfmhcdQ1uS3dQh3NNDmNwmDePym/3ncDImIW4qvO
sJWkCOzXM2BWRtp9WiWI/nqDosse7XXUNZsZTbiNbS7IOiZPpTH/Y9N23qK++tfz0CZSXuvixT3j
EFWlbFYYnFzrH13JPJjVIuoS4TnXimRja+0hEd60XffqelxaJr4Ho6lealZ15CEzgzGWA6x6YIP9
ft2Bv+3+9bU/HKJ6PU1/7fX3h2FWc9okhM14Q/TN1RK6WERHnWWlZrDAHoiqxi1vwxyeZ5KpECfZ
81OVZRlUUVZcwjt4WucdsJO4R3gxA1IWephWBlMTZE28r/u+O44+uvOKqSSZeqq9pwVxPzdG89F+
1JzQvHjlLdShHCNCDyJBDISqEK0Nsf5V6Z11bSrxYk9jEhj9dchEe/YL69Z4rXGi0PI1OSSdLa+W
m+V7i1swYx5doq5p95XROHBr4xfVaosHyHpJpwYdc+N9rbhZbYY8RV+I/HqvJYz1c+J/QT+iXyvy
x7azZYaBkNo5D2tKY4744seecxiNVJ16D6JWFinEzMlmMAptW0WLAUA1h3YoJ1yA4XwoJxb0miXf
EjV/KQmuwnJDBUoIFk90mAzmBr5zaDvoa2bmGmTKVnMAdeWbogF8mArNP4ZRFz2Kbh+7u6600GpH
xAI6BGrL0v1ehoU8iG7wYRhPaOCF/9SUUfLkdqTg1WP6OhK/vKc5nIOtJZjVlJW3T4vJfjNGCmam
rqJjFyXBxMXwEFVUq5KY4EhcUXAhxUdbWjZDbOijjp2jHbv9WhJTuU3a8ptWwtkd6xnl1hLm2QyP
3JCas6XQueYJxt/UGQPcjjfLF8XLMEYm0yLr62xI8aHNT/hjq3Olue6BaKBq5xH5MSAuZ+4ypkHo
RftJZgyFaeND/KZmwPH4plzzOvq1fU5CxsEQEB3doZ9FRZ0yE7h9RAcq1G5QjNwV9IEuxeCVHzC4
bzUTG3HrveURALvIQBynVxHpw8227ufhkjncFHDyNI/QcLAndfox73T/QsrTxuu1mXl2qCBgjg+j
xB/l6rN8SuL2RLgvTnZ7uBn9TAnFlPQoCy87R33ScaqlLPQY6DTPBbofEm6d0sRMy4gw8fw49FCV
Urz7o+Vd8rH+EI2uHlhIrpoxxAUoqSEKG4VkG2Z430dpn+dJ+zKccsIM0KL7lzzGQyGKmBx3/aum
aeQTjrQTZBdJYAC9jw28gQ3u2DAjcY0pA/y1kdRXnyL2Pqy87nvhR8k19fUP9G+YwbJCP+j6RDSp
XV3nhhNLovY2i7Y86637HNemcSneFC3nD73/1ajlk0zK8KYn1hezsebHaA7xfkt5TwuvuNpuyk3M
F2PQVmgzZdV9aOfWfjYakAFGm146QSxjS40KMbVzLzVSQjGWyztf9DtFc/3F0/L9JFKS5AsoxSSk
fSD9FyJbQxCJp4ljYs4X1Mj0L5IxqOmbOOTMkeqHDcMwUj4dOxjxoKWdcqle0zqHKDeTC2sAODQP
cKW7G7r8bVs5d1jcc0rFdEX13GWKlEP7VHI+tokljjRtwAziTCEmJhKAOR2SAnP6B00po7NPcllp
o9UzGFfbrLd3JtKTM87/j/No5BerI7RkNAYFTZMaocRhvjNDyzwz8Zq3JSkXJ5yAWzSNZOOWw5Ys
yE9y4pOz2kdW3faftGrCzzHm4b3mlj9kX36Ka/fAj5QH0wg5u8VQn5t5GJ6QHjwbrUE9gac7BLYm
3RYwoa77dfErXMvauw5x1gXSBZPNqvja14QIShyAtekkd1muigtt12+GqF6wkL30kfQOUe2eKlvd
p0X9qdLaq2O381GE9Fr9+bPoM31XIaXZp34b7pb2o27+EGkwkW/2pn8iY1rdazGAgTao3YEUCPkl
cU0zIKTuy2QMzmlIx6feTn/aWB1PcNAfMpvQ2LyIdyNr2ZeODvWGTkMbFPLJSxqxH2fH2VpOqZ6n
kQqjWXIATIfwBFatuZNqr7ohTmStGXlqvMQmGnLaARebSANSDnyouRrUVemN4iwjEVRxexht+ZFc
jG5fR11/tccS4VnV+HvffRaT1ZIA2VPoh6k+o37FCswKUGouXHbqUdhiMcok0wUhtnZvDzs0gfWz
0XmUtEy4+MNUAE/QhwtGgGqS7c2jXDcY0zNTOWc/0T2Y80l+MrsMS3F+6cw0fsZRuXq8AI91bY3q
f4pfNTMcby504kT5yH+UM9xG+Q3PRvtV6xww4Y1KNn3GSUs1sqQbi9vIdWe5bceIiOk6q2+yZ0zz
cjJ2h6XRxwXRngZ1G3ucMOsroRm1Z3Muf2Spn58ci3AnCbJezOUFbIx2Uh1zKEMlQN5DLpi6So9J
zftY6VgTHzkTEmVPXBeYmykNZ+mrxJnWRhXxCF6RPvThAARRFXQ8/JbNXD7MWP7v4KCBzDbNbecY
56FjYHCdutvVvfzu2P1VVjrWApm8ETvnBlG53LYLatHYUrm+mVQy9Wr9Q97PlO4looehPxHVVzy6
Tn+EOFHZwexpCB7HpmfotbTnHL61Z1k/S2JvP9R2epcJnFZWmCdPXY63vEsiggNS9Rj72dtia7vv
xpJYKfrUd/0NOoc8O42FoBGBDG0XlvKWe2xkGVHvxrPQUxU1nGCsnOmV0gqnr9YrYh/NbWVGOGtI
B2OuNL1RnBfHPGUJ7zWTf2+lPuIhZWDezOZrO92i+jNvqYKJvXCQOhlYTktEu4jx+2pjR+fexKxo
UTIN2TPbunSRT2dMLzS7RbIfkqaYZR+jvA/p6BlqG09Gd2gdSWlO0Nutwxj5LxG4ipnqJ8vKX8fJ
YgZLiRVGQL+TyeQwH5hfMpsUaiD32WGaooe5pfqJa7jephoMapSzp8mU0EETjeIKvD/hvNG806+C
FHl2pFkU02eTJMm9Y0c/Ihwjm4o+022esak2Pcp4/3GORnAhZf5MGnKzGxMMlJ3O7Z8pDGeFVKRB
mumdz1p56t3uQel2t3ei+UPCqpkKskpeQme4j6KQjFRbqqOSPvYI62Sm/vekmfOjGLlcewRE+9Tt
rlrWk08gzX3aWaBirZ/M6nAGGhPhvzZpr/NQ/6CZ82QPhvhuagmFZN/5yOhVL+bXnQ4841bn7mus
CvUWRw45zKTrcn40zBnHzCNlw0HLajTa0XexMmj25AdddMcQKj6IpvzqElbrJx1JgAmWGGnBnC+M
cLioKPYvtVM86I7LvB71yD7JwTh2GSuNlrn0haU4Vnv3pnXLzCskGCEcwGPo3k01ZXvql3KJUICH
Db2uDnne4OOenV0cWQNlYSxkcTEhgEihIIdZ6nz2o5xYlMVwlTvNZdJHEg/miHQHGW/wE4hTD40B
74z56JWF92iX0zF0qWDkU3KmJXiilE1dxVKfG7+Af8HNoKMds9MHynAV4uQN2rbwrhnMpxTNzJZA
6f7UaHiPKicj+oNc420207DLmeyTkjlvYR9dECVQL7bws6SvtQsJuRc9mQWuQIjke4/17Mu7zBCf
cdcT1a4zoLg0VQlLvTBV6PkENfZ7d/7e2PrDLA/1BBAnLdzw3GT+IyrQB0On2KI3kCWVm217YkBw
pLmPTVp9rvXsnAy1dhS6gWVYueEmpft27HCYbJhWpWgi+hHiafGUSm0MfNK8d7Pm/WTCY561FohB
S2ZmMOtT4DC2PQDvCtpmYlaB74cS7vzmdDRgLPCcr7bIHgqcnPMcMm1yOhJPW+zwGUGoXmXaXPRW
j/nVuZYxmmwv+2LX0v1RduGbVX1OTDE/OSkhuIP5uUJa+uD69Ueiq9BwG1axN+pOMt+c4ICkNoBs
fThX2QS0PkHqF5c6yJKGFTADC3LLsbiixbqLl79Z2D1Ioa3T+PrLmNcnUwsLOm2KBJ7YpvUlvKeM
+28u4YPkVY8nRKKdQ1xYHAWox6NuEZaM2vYntfGnOC7ZWZXL4YMt4tQOcVuR/rmawnumRx1Zr87x
f9k7k+XIkXQ7v4pMe7QBjnmhTcyMgQwGhxw2sBwBx+iAA3AAT68vWN261XWvuk1ayrShVVZlkYwI
wOH+n3O+0+Xp8mhL3AbddB2Lc5hWX1rPOFcBhXbltK2CANAsT2QzgpVyu2QbWczx3WHVOL27T+b+
OvekqAs/OTbeS9CW3sXpeyIVqdNcRDY+lzj/iyaQlzjBR69wTe1Khx65mKbzMKIX6MOemRISofE7
K3esr2BUhEbk8DvUIGIeTTbSgXbfjBfW9Ph9dNFvhnvyIeQxWmXg1iG8PJIJ+wHDdO0hUJ/HyBzs
SC8PQ9A0a94FmPxyqfnOcvNxjWOT3RRppR6MNL+xIe4zB9A+4gtqP2LNahLI1XJiT2l7p5aIZZuC
GseGY7M5aooj5FLGjZVzy1bpexZZZ1Sa5jGdvloKo2bEEPKKITrHb8/z/uNLgdn10lbzJ3gvhBQy
UZ2XijaAqOV8dsdseTlOpJLWksybqwPHm1dNUq4vPuvOwyoZg6lPApXQqNJySDOcQT5kp0aMx9wk
7iVP2ve/jwZKy31IC+vU8C+n4szfG3czdtPFV/G55jyyyjk4bwoeNocijn6i+B9YDIYTeYLntiic
U5oHRIDz+TS7IR+47VsXLzYLCX3wUs5k3SiH+sX5Wh+s2f8uphq+tVVnB5M1zooz0Qk6wWcEvugh
Kmgmh+T2s1lAGIdLbe1skEunYSDZzX1zUCME+Exb+i6tJBtb0D2We8PWrT3mQg0zeK+jRtozLbV7
cdU+MAIWD23PHzM1efgIZvsI14yAIv18W01J+jpH+NhzIu5WFTfXmrFNeaobUiaAXK5BWVmbu9Fm
6NBuatqDV05M7xD+BNxXW00qAiHC/eQ3P22i2eHcmHPPaYycp/rENaNP2r31TDWeiyJ+tBRTGlL5
1W7I7Ok6kzDu+wycvou7J00979mPrRPzBSI+eX0pe3dH8AdWtg38nCNhtlsUKdgsofVKMHk9itwa
1mOp2c9j6wIiXPVEvuQn0l7FhbAjpRYpxHsGXIRrsjDeZ7NdrPFhmr0Vss9UuH5PfLPZS7jF5nY+
BDrA7dYJgpX3AUnZ65/UzSeXSaVXkY5PmUzi96l3sCjXtnPiuduDayeUKjkt2hgDj7XnsCUtveoQ
YxTcutTUbz1/IKsJeKIqm3bfF0TcrVlVW8vNwbPMKwKL4ubN+a/GoLGmup72ReIP57gq4oOPULau
e+e3pW1odhpu9NC1T8YYvQmkPC5cpeupiwioBMjnxV3czpLSebSqQwHY4KyQvBBXCPShD03HJozN
NVtyip8eZiszT0YHb0pZl4Ag0s4LnX4zUN+OuWO+9HnsrfoqHaDolU9W29nr4H4gSSHSUX06fFqG
bBeOhfhpQGdUVUxDmTeIN8OSCPFBvo5dj/A7ho+tpjsnBtHceeUPIeKU87h4aX1L0g+DiwLSl1xV
7lA9DwE7EhLTxKCJhTUx2c85omkK88kV+6X7kHTcDaXKtmzGyEj2QU6XzUzgtAWNg5fyfmQwg4Rf
H2qBgS4cL4LyNzIJYkvLYHLo4Lowy0I4Nx31b709c1q/b0pyx8mPqeKMgHyJ0q66Q5thvlwkZkfl
mlfXB3iSIPMjGCQkS3OyGH1xTKZM70QSbTwxJPt8cMCj0q661r0n0e/sbzE7KL/teI8L9Xkko3Qc
fJHfHBcxRAG/6eb1RyQhiji82B5FWplK682Ypt89vxiRGW8py8VjZtW/qxm2ksuRPComrDxZXG3n
EcOlHoAoRgvFpB1HvTU6irUbS3lMc12sw9rk54gU8Uy3VtPMyYoU8bKP9JuV1/G2iKT1gATv4mZa
QiDhoj9+RJ515YXHoqfMqCSvuSMN5yA4eTvu6BqjJDdqh5YHP0/UE9IVgdw0t4eTXUQEJHE3lde0
nzJi3SyzZqbhqqe5ft+M7UtRhhEm8IuLhH/A502pQ+3t/piv2fqWx+yoO2AgT/PCcaGzyny31Mmn
WXVqm4qITpJSaXoMrzyN5NnS4eePEUwZUv3lZ8I5FF/cpnTQcDEENeue223xJkTE0d7otBj2VvdL
dn7JONV413ocf/pVQFlTYrY6t3Hqk72n/M1/8XVtrdvGxzbRkpYOmvh5jB3SiarjzOpOCVNS9ZuX
/ey28q2qU7HRjEzXrt9xklQ+m6ORKYq5WziyxP4KSgdUYVrY2G5huVQuJWQCUuKTGGz6TL3dtHRy
rzBxb4KlXnZWlrQHEVI/gQSHDu6q8ga18C0a5S2eUqqiUjltvZENSGCP1c6OG2/XVP7jpMPhpBAR
7EevSWAYKPfXgMXi7FT+BkBKv4lj3BPS7rjc4oCe8YpaL8KuCc6UaICAEE6ck52CAp37BmPE46iV
f8mKsTrlRfJkansXhY3/zaiLWLLo7FbMkaqc9ImfL1C7unRd2YBV+25pHwYpE/bcza8PM3wyRd9r
FehPtCkGOdhGSAPwm3i8ccM/BQaeknjzp8n8XtxmPXNiwhznjYfR+c6GSz71CyhQt5vKixs11zGQ
DBubEhhagz214G5eM21eV4YobGOis5869Y25Lf0OMgg37Kbe+pwWaORm3APSj84Yjr54SnWnNiUj
MYSe3HZlAkNHl8BAWo3jIZqQPrrgHCTBerYrPEng9JKRdk5Zx2j7cUptFpIEVt171L1x1nkb+Btc
xcNB2855KZV3SbBFU+hmvPllLjPKeLIu3TFWAjB2Hz3CngU92l9FMTGlB0exg+zzueUwfM4D631M
0F8iPJ+ntFBPWt7NizFNFS7qKQzp9Gjimwrz8PTxpbQ8rjld3cowcXFuer8yzqgYh3HPrYxVf5vz
R3bJzbkmevupkCG+UyLUTka8oS7iV+XFLyU3winV8TbQ8f2uLhjGTSUjriLrn3DC6SehInoo7JI1
fmtHjF0tQjbAU3+38UjZtFp4kGlgdEVlnxBZ6CZcOjYkQCCOPp5/p7DOLdyBNznlxXP3Xeh2X8um
eOPp7JzrOaMgp92Do8pfbJz15OlnJBvHmy+x060JmOo91HyAEbpb9h+zBae7cUSxDrZRcr9QegB0
Ta7sqJMH++eUWdmpBTG/L1zrpe75kxh8wstOfJmr4sFqZIjlvqPP0xFfZTtEW6eiz6qJCICbiCmv
nMTKsKkNvZrenZ7+NTIt7roQ7ZqBjTzMOW06fuYkBxwi2IXmitlSFZGKDep6w2EkADDQvtiaKgDj
ZLs+c8NbHc57t8er10TOY1UXX/vl7qAZlb7VwL5qY+D6cFY7qcanDbFmUOjIpj+1VrZvJmE/ZXXz
zltAvHxhCz67ztXNePk1CiX9sFW1a6M8WA81fcMuO+I9Ht3uCJhFZROkjTYQ57m0vltmpOctUgu9
iB11f/Kd6PF0yBIz04ETjAxW5SWpC5plyrE/lxFB4mQaqseu+B439UZGovoGkHCE+tttSPykF1X0
ZlsLN9/5wHDXdSDBPk2EOCzjuJ99KssYdXwqmjI5ltp6dVUP3itl3QoBz+3pOKAzNV6eu2kE3jrR
L+n32zG7NwX7NSVtWZI/UdBOPLz+3NlKHxsiY1jzbGw0chnxyNb9BTaG2I6wG1cAsRwz+hdCR/4l
iIsfVdqWD000W0+I/S9xifTBuK57nMwqspPVwjDohWdODKCoCk9abBNNGYJFSvMwxjfm3sWLZf0u
555OMnqH1979qGNUcZ6YjFxKu8SJk0quNtB156Bwn3KAtU+gk6vHUr/98Qcxcl1gyQYLg2Ev8Orw
ZLkYVq3aeNs/0toczl6lMFwkTjqe3R660DjMVMZ0pNU/AhfCsIMSmhMlUlGzj2zsjXkQndsRyUqk
VnOGjvRpMEzybMe+NghWOhsCCJ6ttQ6V0zGJEoePkyIvAddvbh1C3fP55qz3kd9jsA3CvZDLsA7t
OeGMzvBuyqern3LiTJPnLnOmJ34DdujRDFhBlNsiaaYtnt99w4e1Zk/jbHCHhpdgab8tFeUy04CF
Aw5jsPO64kt6X0/CkMqqtreeUz3m+NPnibackNpMKkkOVE5DLxyey9o1F3QDa98aetrau+yoNI99
E+PZ8xQ1Sfcda822GEsMbLSBhwPDrmhlkb9Y1X3BtlQ3J6pdGD7xHIbrgScrrLd5ok+tP8RbrbDN
jSN5M14TnsR+3EcDA7l0ct7HO1ykNT8YYBaH2ZszeoKraO2oLoSwiJ3fFb17VsY5KXvJnzgnK44C
EiBKBqEHlkZDWJQuuK73nVcG+iOTbmasBz8086uXe/lzypKVzjOmlnB+Mdrnb9gywldGNYa6b88k
hSCLODNcIGiUUxI0N3O0SboBXw4RmtnJxGvo8kqx8FYeRKPKZcxrIvUrcAvvwWJf/FgbtWYQtyks
GXx1ySiGtFWFg9uzMA3RybkvnlVoDwebz426lXWn5oDNn1PQISq7g2hC5nfVacTNR4o28/FI3+OT
khEhItaxSdv8OjLPWAcTo17d59SzYLdA0wweVdRTj8OB69wF4lMSfJ3SoH/nw3qTJjLoFZ1Z+e6A
uyCYOHfambfLPDqZ3Oa7J1rzmER7UcWa8zMHIJXE7D+C6rZkBJKnbl/7g/oiQmtrKvlSCUOl7BD0
16WpHrz2XumYlesPZa4oudWBHUeH3pn59IQEZ9MK51F4+SmcXwcPA/rclDELZDk/NdmEQSswX3yo
M+c8TjaicQ8WJ6Vz6X23sOPu0wHw6dy0PDaHcIOCma7nMshOfQNdw3KK5L26Iy8z0iO1Q7NY3S5m
KzvJNCTFwVwuXgobylX7GlpI3JvTMI/m+ppiVjr5Xraq8ne2Tu0GMzPlvkUHCChYDlHiIpVYgfsg
6uoNq/R0imHYnGaUokn77nEwRXvpMKzs44ieRJAzJ1u41enjnwBE1idTOO9pC2r0D/SD9w8IxLS4
JENBOgx5qS+hxWA7IGjb+/gEID/MayGwjUUyxTk9NDdDfAglmY+5HulKnfL4zoCtySsUVKzPlA2t
25AYe5eC2ZvqbKI1NV5/xMtq5NWXJf+BEeup9ZLgi+a8ksXOFzWFw80tAWKGBjhjb9RKBVZ4cot7
qEAyDNTNchFjb57d/Cu2RP8FLvbem2OYPfYAeOfUKD1snEZACep/N7L6nLHz3yM/MNXFvc5DeQl3
7G2PSGbsvyp5lOn02bMrlrksmjag/TlEVvm3D3/ElM6Mp41sL4tnqDNMoXHGBmB6G8EuirLxNYtz
cbYyVkrGUN8GfpEcr94KN8Vvp4fp4/vcxp0d3P0q/Wn0vPfKmW7Y82jjypsfuVwqoHbWZha+c4Qn
d/HAmW50T3o3pkIzlzMHw2g8dchFJ3B+ZzWkxcYoYrxew67b7QfiGjENOL77lpJ7p1k4CjY9KjfT
U54OPZW6Hz5ZKDKPEvDmTt6Ny9AtFXLgHcMzVIDYydFt8XdHO10xPZHGtSgwzdCS1etQRu02jVgl
ajsheI46Be2JOuZiqNKVnhiYd7HDWNH0CbH0It/qCrrwUDT+s5RBiT/Vf8gveCCTN1fD9/RZ7ddx
gCMFmDCz0Xr+hjW8Pdj+MbWs4MIoi22/sLaSDoO3qAx/VS2+KJ6b+zuauBp0i+s9kqQumekuvs9z
YG4OGKvMwWBBqDMGz+14cI1tH6zqO0GXZj828iljIEv/maMPWgdbHZh9MeThD3PQTbc1ixlujeie
ouxeFO1b5cYMzD8BS0C1LEZ3kxWxw05bOE8tbbi5R2y5aj5XjNToCfdC1hdFpZKi4cgknPJCTBNz
XLfbQ1z25F4CELBTGlPWGVblZaqHH1PuMJdMigd3Dt9aB4mkBc4JVjonLQ78atsrn4EqciU7abEJ
opimcFTbLnE6mCjdl9S1H0Wjq2vvi50rTXrRkXOdh2xhUFsmGxbC+ZilBOrt2kYPQ3/i/Hf3PJpH
ywvhMS/69pEn6D3nFYtm89D37Is8L3/Ju2Y8LHXw3nt3/pUKZ1Iq1k/f8KSosoJGwTmOidsYYnqo
TuugdNxz3fff0q7tT3Kc7wZS/4/g8/8novwbIoqDPYaY6f+eiHL4Zr5J+Wcayt//l3/QUHzvbyTb
HR+sPen8/0ChBPbfhBd4mGX+XsXyv3goQvxNuE5IhQrZTC8QEXG8v/NQnOhvsR37xJtdO3T4L/9n
PJS/pshZVMkaxyAD6BTh+BTdc6J/yoHaAa6QHMbPi63YkBIFGA5Wycw0r51LIQvrU1kjayqDAagn
qkGWgqUp7hgXVCre47R515ozfpnUZutJ9jEYZ6djb1d01LfWiYB6w+INxmiMdbJmtFvdrYAPZkDM
Ar+d3gww4rNb6Fepop3dy0PokdSbC8ihdkInhxU46z62sEuKpN8OTmodkhEzXGr0YXam4GsU09Ba
OiHtEjFhgygyLgMWgs1zbcKDWyc1WCe9XImAoHUHTb9hj1Hsimh4blN2wIvdi91gShp7dR5d+iHd
smt6a+sMM7d+aRt6wwPYRIvVQ5fEXjUNEClydznEKXA8uH2KmfrJ8fJyx7XUrW2ZpNukg6Wf3P0o
GZm1Jz2aH5weV8ylPbQuNewrZQhNWcH3HucJsIDu0aThM14O9TT2HewG+mMQGqrnGSnuIdIhmvl9
XNz00ucAlG+8Nuw/6Sj53aphhAUXV7vJpWWW+SYgpYFWTrqh8V/qg4iHeWvT7HCYcrnLRzM8+l56
qaaESHOIUlsG3rFppt8Nx60nM1ifLWlfdSMWdEDsI0Oh0xf2i7v+vn/NWk9dxi51WHBphIE++Nvw
Gk8ys3/kfRw8diEdL8lEzWpq90i9y/LaTmHKpjSr90wd2msFi/vfZFSDv3AZ7hcypomQm8O2Y2Jx
d67/ny7kamHlhNAfvNRsPws7GQ5sbv1tNpUUGnMMfoCW1m/5uVlV5l9tv97A7KYCuvTyIwNN/TTG
jdpYjRNuoP7ssWY6z2GN7qaX0b22qyaI01enIdJDwjU9hmp8loU97pcsnznkDTvh1MBRBuexdAr1
oKAzxlZfYe6d1qlpw32E0oeQGcqNa6nlPMbG4S7b2hahv6YitTlbNEYi9a+DvvwRquJbOC76k8Zg
wtD4nYJQ/5YpB7Ci+UoKKt2MmksVn9CahD94RWe+aQ/RDlILYPrUiNcOOYTaS6aakNjilz8tcv8F
XkbYfwnbUxOF4sIiRJOJ7Xn+X1lKKiIEm9iqfglbELoZXAPE4XmLkda9uGkFMtH/VKdZ+lSep0LR
zTpb10mNX3vbsjaFVNOGOQr24aH74Q+Av8JyrA8u06DzLOlvKsRFOpIG2QjWeXn/QuGJpCN7ZuTM
0e+YT4yQO6zG1pC7VydvHoZMR0c5fU9JVx9LNX7SMEehNclrmxXEJGWYbZaoeu/wE5h0km9CNQ76
dVufLeFy/EzDYwkG2k1bjt1R8p56k9h3bS2PAUeYdVGD2wxRK1B81RdjawqUVL2vAA7v8XBqBRth
brp+28ZTvh4j9UXaOroGeGrgUlGovbg/62A4m46TdMjiRuyGIPnotOu2zpv3OTVnL3EhxtqI5R62
PRe1bogmtcswVq/d3M7IIjXxianXejA2WaEM7D1OOe+YC+eB59Bjifdj5cx0VDHG2GfCgJ8J1w5W
pF1HUHKl8/gzjtUfzSLPReYmZ+W9VbqRL74H964nvV5qEtCpW+wZIt7wWUbrxWG0C4k+hoaY2ocq
Hva5V7NZrjtMb7rb5KVFPy7o3iJf/JMKnDfMeU8DUine5GLawOMRq1JLQ5gyKg5SauDrWVhxNc8n
tE2xFnKINkq1hxZ76yNHvBDz/cnKIp4kI7f0Mqr51Eob7gB5ENxhjL/S4cEjHs/Z1KBT2hObOCs6
1i6k/9SB67iAFnuBYoyyO8zHeU4v4+hzPmvUzx545qoTo4VxO8Z2EBU/6kzrQ1V24khrxj18euG6
usdzNkIsxZlA4AbatToNLCZCLTVxsbnGn+HskjZNQTAvBVaTZzervGsyUNxQJ5Q0SwIEw+yrfRCH
ipEYX0Kmc7il2+PMKwP/VKhDTfxmFfv9xSuTeQOg76vLQXlnD12xc1RA65WAaF5XG/DtGvth7TGz
FNMhJ7W/HvO0OLp0eBiRuojNnsYcGPJ4KtJzBlaJqZy69oH+MVAC8m+oQ+AC/wkNADkiEjF4ANd1
gLQhLd5ZKH9aeJFtkwTnsnXLS3xdJnOo4a1J9lMBRheKvzwsMcOjoo2O82QwM4dDTDvIOrNC+cDN
ck/Cx/Npgq0M4pPbq6rHd8Jmag3xfHoY0+nnktr+iyQZkrFYDKTq/WQFfAHEjhWgMyl/WynVHy3Q
nFXm9sBK1Ocp9oipLtPABJ8r2cI8eCcM3I1FpdwyaMue7D4Mt4LTMh+5AzUHw22jdb+thGMRIah/
kUkYTlkKSAnBq4efmown8lykAwXTtrQ+t7Ts7JoOqLCXJXz/SeZb3xYblPFYJN+nysUdZXvVqdOk
iZqJ0uk4OtplKC7tyNpvLBDCPqrnWfHjV35vie3MjXV2lQOtx07oIBh6Km+C0tv3Vkg1AbO0Xe8y
kHVryz+1OOnHKvs6Kvk9sNJ4L8Z0HdtBeqrQ0NWYOtvBxzeuQ7PO+mDZ1XEbbeGBiHUsa3PsSF3l
eBKYcJXWKYiFWKUjWBaZ0NMjnd67mNpVq2iu7G0Vz+zLyDucZMrH20+52QSYdVkAKDDo+EQpJTvo
WBUXgtdi0zUlYY/UFGfUuJ+IDcEe1Km0IGB4Iem2D6qWQM48l23w6tbYGJvq7NTRvmkVeJolTK8f
Xw7TOPz+1w+v4H5R/gdk5H7RwhOMQps9g/D9KIRQ+OeL1jCOtNKlS246meJNPKbxCUsLlcC90Afb
E++qw/liLdNt9H/kSzxfPH/nWAIWBxmRb9DC9sBAcMzbJbtgMeEeE43YZYWYzpXBgGYtN2umFHTq
0dsJyj9bfjl/iWrGt1FsZzdVhfVaxugk2IRoW8d34EcUS3G2jNdx1I0b747MaRvWMjfslt0ipxJA
HkC/CgjEnl/jeyAZgPZ+sTCAgiyq3cs4PdfQkc9TEug1VWLkj3toJj7EUzbRfGiElt6hgm6WcGGW
6y53uk0anH0OvNw515zo2aZJSlgUvt60crB2//qN9/6ZO/Pxxnv3s40TCNsNhf+X1aJGT+qcLA1v
ZbD0KPzO9Eg9Qbr77A1Lcq2RIva2R8sBGcudYYoSIyBB/xjOync8nCRQ7CoAVJlvbdu+nHezJGI7
FOodWIcPep6EVeeNmGGYrPNcoSUmcvzHurOtFbmWE5yH4iEh+bGOWDLuZYAY20XJmcAf78QGt3h1
bP+pLKIv8OyaI9hmAqo42NEWSILwOH/p0wTfrV2mO3bJD5ZHE/O/fo+AeP3nq9MLsYI4QoSxAGX0
l6uT4pKOsZd/Y4/IEzMvxJN0nvViEw7PRnvPz/wcABBcB+M0HO1hmTiu5GD5RtoVqpGlzoLURmPa
0LP3nbCqJxXbWuZkGxWqdov46Gz63DkFabxc7BiMIVVWHet2HTxEOHLwJMhLCGekGWzv0OhzVo34
b7CTapU5D0bQBRWlw64Pqngf6/D7nOEgY1VcXsMY4vBEARJGV6oJtDyPY7UBQUge287xj7Bj3IgI
B7gT5fNj6bHIFRInviX1zrJnTjgo7GAg6+hc2Y1cQWUYSDrNCEbFY57K7LPl4GWs7wy/oQOU4+3m
ocguYeDCqADp8GoTdMKAsgSnSit3xUaCheSIjs+IUFacrwQRymw0Zi+mnWfZ0PKxGq+BzUbEvf3P
geG2NJx1tpOp6QSNMo+Rn04Ppgoc7JSBc2oeANeUFKJQfY6+pq+OZ+TWijtC5X1ZXQyWE5Hh8dMN
QLahHG5yuWd2mdLjFwselyYJGTHSrRX78vPgapYNPQH6KbCwTf23qBBrXALLqvUTSvHYExq24tdk
dH/CnZonKJ49FCZUDs8HydB5+48nkJfV14gF6tzYLSNH66k0TvSEWNvtoqxstiA4F1w9j55vHlq0
mSOeUcocmF2WKTN7VA6RhxZQm+CB9rL0HVHZXwWznJ9lmx27AKwzZZyfKpJvbwawYVF2elMzuubU
aTlr+oHARYy13vVWVJ/yKLz26g16QP7UtpxyRJ/tIACSedGsPIzypRjdk6aWpWopgTEe1OyiNL9C
4MRAaYIUhbSz6YmsildXHjNpZecWf8NOkZ4HXMwfo5TUR5X/cJuqoX6NXRy3FMdemEhjFLdcM7zt
cFzO7JbAppv+xYWRvMtmPLFhD1RwnlL7wpsb/RvCFovZX+/i2CXYRq2k738MbP5yIo2w1w66GNub
jwlzPVXYp5QPJ00zUXnkoXRbApZ+fHTeE7NHSAuJvxKtVtvSTO1+TlpIHznuK5/T3YTd5eTezYgy
uVpV/eyJvH715SoQ/fJsC6qLpDtDoPIy8RbTmoIpP4BoOdr1vhHqlc4Hf29TzrX6WGfdrq9WstTm
IcM5u05TSgFJyf0co/FmQwh5TalGb/iYH8cCc6Bw8m6XMEBZ88yMtr5q1FpQA7Nnh2tvmM4MKw7O
5U4bSuNCspyHxFEZcZlgYQFP+hUU+F1nzdHJWqLoMaF59TDgFUZjaGt+cFo/+QPO6VkmHJ1izFx1
OnzB2vCQ58XyGjgtnXoptQ10L8J2V89j3fsMZJrszV3a9lBIfm5pTflrlbwE8f1v24t1wfVZMsvX
JeYYrHNtwupmh+nz6FT2JYmxkle2i5BG8MNEHZMP3/2k6eNaZ7PAq0oK72HMvGqTzvg14yH8URH0
uKWDHSDtyhRlBxg2rNI6ds3JuUNC09ybmdzE4UaN5AF9tkw3OiPWWGPcvY6nHkGAJxdVQQ9uwYFu
csA1kbVtkfnGfc1mDz2wSh5J+JKtsgMQYXbeI3d0FV5Oq6aYq2CuYax3OTa4RKnM2HczGPQwGDhm
sOloGuGfavFKyUV78pvRXxHGxS3b5Bgvg2wjSVKulsrAmoFxtUtqiTXMBN0dXtaimqmhOJQxeZYs
zT9lOWD4drLdTTmAeCW3GNG6FnOG1cl5zIP5mfdh4+vih/FL5wW2arH3CbgcpapxGUEgCZs+X1My
UP1woMWoPvlmNVjSk547MnVM+VDc42JAE06Jh+NHRpIeZswqpeN/Z2DjXD6sK30bn+J0ubVtCV+c
YeZricK8TR3P2wXyvdKWeNIYPq4JXo+16opyF2koPZgyIz7CuLhFArNV0XD89orfSWe+k/4NnvN3
AV39mGmz7KZDT8fes7R+yj6L1n3XRaesBGaThrW7n0eftIDdRG/4P6o9U0Sm8HnZ7OmRgioUB++W
rshYoP6ci9SF+oEe52Y8fyddzSuxVPK1nIVa91OdP6R+/abSBhvjXRxQ9uvodmx5Gld+icbq0HaX
fkkboiB+hCew/+m4eXSa6bXbhUDS7n3Gu9TJ5KNd9/LZpP0dzRjsUs+qWV7V/F4kXHZsjrKsXz63
E0x4uHhUePg0m8ys4ueqrIuDVyP7VSE5OoR/kfskKVVzDelTW1kAja7K614GqCq7kgA/8Ki4vCxD
C20/YTw5SlKzytLzMR3yT7UU/jZiD7UeorjaV+DkuVog3RNozz5DGCG1g4X1mvuKmUP3kzmFeMxS
FW8mKQuakLOFyugy2MN6QTKRzk6mffR6qNkbYdCJH6x6cQigZW950ltk9A5l3uMenWkoG7VfnQKE
883A+Wk1WF5yqKxI7xyU0I2bO+PNUbvK9put3Wvap+tMIh9BIJp8BqfeWJcP9CRgyyXqffSKiuCU
j0gdOlgE6Jygu2YyI9Q185I2ZXkR0Tzt3XE+VhXcnI9t8+x/60so1RzeX5ZkLtbzHOf7Gnf4o0Qr
i+e9GvIfZW7KnV1G9lm05EigaW5MiDO6afQ6DebkbJl2eTQEqFaxwkuDZMlm1naiw+K4X8Ka2gSt
v4TEww52hacWQPlda8V2hLXMPDp5+3VhWLy1IQquyB3c0BBi3rT4ys3SHXPsXY+lmjSzJvc3baXL
Fozt/Mmb66cUVM7KUy1rmld0RDuCXRy/O7GuP0fMzjfovVQMZIM+BOzd/3hS/j+jLP39hWy+9d+2
3FD9/Dz86ubbLz3gT/8HjP7+X6+NrPvX5v/uL/3rb/Tffn385H+jVYkwCCAz/pNW9fFLffzG/+p7
lN94YcPPX//jv3vO3xCckJ7gnf9P5s5tt40bCMOvYuQBiF1yjxcpUDho4xYJih5S9HIjbeyFZSmQ
7CTu0/fjkisvKdl1MgJCJleRMrscDefwzwxnXNzyvtpwY4D7mOITVVrIl2un3OcEJzxwxqTH2PD0
Dh0/n/7OUztwDLpYvnyBox8n7L6WCYYsW4vfRqRPcRcL323OBGJAxhIwq9oCC99l9wsKbW+tFF4O
4SgGXTxTAiIKDxJgWsVFkFQ727znfNdtq9A2pmD37qcHNfkum++Wdo7QQC3GsLidZ14NyVSCadEB
MIYMq2kLnefut+cnnnOhyVTTFtxMy3zvcTlhS+gA8N5OLN2sgL1q+gotYLSyuoSsMOk0u2ImVKop
wHx1ph0TyFCnJQoNCJ9UEpD3jIvetfHyzibnklCXqqiaqjC515WAXWkxgcjT/TACSaiV5rK6iuZR
JwmxKsxbVVGrQEm4Pw+pMcGAWztN9e1cKDQGoaVKIveiEFnFPKtVCQJpb9J2ByI1LjACRIsPRKO4
MZy6lJoRNXZFstA2ylDd3GA9HBOSMxDMT3aH9NtFwRSKJJdmglGx3+RcK2AXFKqTQRZlNTEpLa1Q
1y3iKzKSeImMaM9LYxB4uyJJqLEfTHFpxilPae0+b0vxOaCiC/+QyXrHtUGrVWFaUGjqtMaVnGFA
dpsT6ETK06qSEjW3y8hHaA1+ZEblW+Y/T89RIm0Nais6CbpRwLtlTiwdegcNQtDUptCN2bMnsZNA
cPPMYCHyuGfBglYV89CaBqswLqRqrg0bo4qCukcc5kS5QH6tkiqEgpiB+jMg9cpxIZIFrpvCPSBk
8D5pSsECP584ZML50XTf4w1Hv36pyLLXlId5vjhxS2n7pFmlwVJR4Pa0Wa0nDzjiQp4Xqiq5jwA4
ITW3UJvKTicSqcCi5oxXpMioAHIrlALiUQIl6zP5CMHFJElJATfWSLmQqRwJKECNHBMiKWhaxUgo
xiIyU3DiUmL2gLE7UnMIeESk2No63P0uA3tQoRGIEJj45uxBchoB3MfOoJOdCBxECjiYQOUlPpaF
Evc4g0uWV3al5xq1+C1CLphMUYkNhGILWOZC0Ob4z8x61Y2XkuSEILfVzcLtF6UyACekqB6i4TkX
qlZponI7f8sJQXJc0AyOkUYJFkq3zkEZuUR1pRgsQyTNsKlxOWlLyCjorCykRwDcCGwM95fjPq44
TgYryEDbmeA4SltK2wfQk1qDouIIMG6Zstaj228LxUkzRGHpOUZMn5Nu36LoGgR5b/GjM4BLAEjE
KdM+zZScGdA5ka1QD6IBTFUDhZCbGRcE53rQoiV1TSptSjkmyIXatuDJXIJaccxLpnsfR0vyDGFg
AhmTvtKzA7qpxPsHMSRJYLjj4LgUtApfwaIIqWJmdFwaMXjcKuaiF+jE4/YgzytUQmksojSyySET
KZkF67dKz4JRVQPqwsx0JwuRf2hrDJATPTbz2W8kZx2ImsUBI3qRDGtJjPAIdJaRWOMSw5b7YsaV
noeE8RJ7SDadTnrRn/rDTEKtaO3kUnYmV4zLxelJnYg8F58IwAN+6LbkPuRxRTayBkHCjdDZhKCk
ZyPo/xJ7CoWi7MIOmfU2ItILXBOiclp3WqCm5NxlQywn1YtkmQ0NH7auYjrxc0+JggP0DnU5U+ox
PU/JVLmUC4baKloJ6xJLMy4OV8AFgDQuLaCHyOuM5KyDpsVJjB6AmZJBJHzyufboLJBeQiPiMycL
qsIF2wwq8pqtLFBxRpbRHYg4z9ySeUAhcK02WNq4UtMLtiRNDC2jFzlYBU6R22R0IrAZXBiS4VX6
8s+ErCMDMbTYay6pNsNJ4ooSJwaRdWwszGAoU5qq1ZLTCHRHywtPcrIopilIIzouoGjnepHyTIPl
wFPy/mRynhJwqHYmS1B+wy4B1BCE46jqWH7D7F36sJOzjoQ7Huj69v2TbMzqUvMnMgiU3NDMzPVm
+EfjSq7oxJRGXJ5uUPjES4woOA6j1ARVnACuMvIuVIJcaAqpi2QzrhQTEDs+YhDGegOb2feYm3tg
SmaBy3pcDCM6ChWyjlRNycZQIQKvUpQAlNJ+fQXOM1i17/04vxpWy7HrY+h3x5pDHvvC1O1w+Lnv
dLDtDLagP/iibQJxz35oCvkhKNAZuzFmH07dGeNz/H/3Gzx8dPCsaVfTP74e+m23XXCNz9iP4l/z
bXdD58iPq+59d9PN6/ExVGiphzd5+SJ4z5lz+D+Ed9cRXZudE9PdDv9u1iHhsT5UTvi6W++63fSK
9md0ZYdSyufdavjA1dBD8NauzFtMe7PabLvlZv7WrpdGTnm97he3w+LuNiA+1qFKib/qGavebfs5
ZVf8L6bsO0zONh/Ozmk7vXkfst2CuNNTj3Zm7UOfp6T7J7g+LIPfEwfPYinS9/+532wvw1emEM2W
/EkpP37n4eNtas9ixsWyuwoEMHf1WdIXvlithvVmCE8k5hEXWUx6vRy6SIu4Qhox5c3nUCxc0a6U
7K+Husn1BogJQ+BucX0/8XRUe668UEqaOzKG3QGbXY2KlPabblgH2sMXf8jpbu9X3Xo5Z4evqJCT
3u26Bf22PRMdQvpjzYKY/rDgAoNuHZB2dVFy0tgChmUFks04XJtmltNm9BR/P34cJmKjB+VS+aeg
vrnbxqRP8uKb9W2kQ3Q+5pylL/22f7/tIu+JuiubzpWT/tSFdstnSOWEP5+97hhfdjWEZh36Nvd4
Cvq/9NtdH2gqbqWyaZxTEH/TfxkWgRmD+Cks+tv+89k/jFKeXnOUbpd4EL8391JenZ13XMs2hNaM
EmGL6Z/mAa+66/jsuwpkKXlmw4Ucdxi8mOz1Co8kjGo8sC0mve0v497tsRVBSvi3fr3e3a8+dVGY
oF26Vkr+96vNsj+72B3YNnf7gJT8H5u7RwTRd3ef5gGHguiRein5P+F+v9v1gUvhUXA57S9hVOlx
ZSndv267q+mEW53igVop2Xf99gbLFlB2EKiY8kBkE4m3hxelpP/usDvry9vwaJJos6idmHi/uz17
d+zlXUGJmP6wW2y4lCbw3IzD2sS07zdcu3A5MWGUE9da/TTlY0jT/sKQQ/xpugjk2H8LwTX7jcWq
77Y//AcAAP//</cx:binary>
              </cx:geoCache>
            </cx:geography>
          </cx:layoutPr>
          <cx:valueColors>
            <cx:minColor>
              <a:schemeClr val="accent6">
                <a:lumMod val="50000"/>
              </a:schemeClr>
            </cx:minColor>
            <cx:midColor>
              <a:schemeClr val="accent3">
                <a:lumMod val="60000"/>
                <a:lumOff val="40000"/>
              </a:schemeClr>
            </cx:midColor>
            <cx:maxColor>
              <a:schemeClr val="accent2">
                <a:lumMod val="50000"/>
              </a:schemeClr>
            </cx:maxColor>
          </cx:valueColors>
          <cx:valueColorPositions count="3">
            <cx:midPosition>
              <cx:number val="0"/>
            </cx:midPosition>
          </cx:valueColorPositions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_xlchart.v5.15</cx:f>
        <cx:nf>_xlchart.v5.14</cx:nf>
      </cx:strDim>
      <cx:numDim type="colorVal">
        <cx:f>_xlchart.v5.17</cx:f>
        <cx:nf>_xlchart.v5.16</cx:nf>
      </cx:numDim>
    </cx:data>
  </cx:chartData>
  <cx:chart>
    <cx:plotArea>
      <cx:plotAreaRegion>
        <cx:series layoutId="regionMap" uniqueId="{BECBA5F9-2C6E-42EC-95F2-48A2895356B0}">
          <cx:tx>
            <cx:txData>
              <cx:f>_xlchart.v5.16</cx:f>
              <cx:v>Average_Wages</cx:v>
            </cx:txData>
          </cx:tx>
          <cx:spPr>
            <a:solidFill>
              <a:schemeClr val="bg1"/>
            </a:solidFill>
          </cx:spPr>
          <cx:dataId val="0"/>
          <cx:layoutPr>
            <cx:geography cultureLanguage="en-US" cultureRegion="US" attribution="Powered by Bing">
              <cx:geoCache provider="{E9337A44-BEBE-4D9F-B70C-5C5E7DAFC167}">
                <cx:binary>1H3pc5y42u+/ksrni0dCCMRb75yqEdCr7Ti2s80XquM4IBaxiP2vvw90e2M6Jz51fG9VMymNWEQL
/fTsj+T/vev+5y6535XvujSR6n/uuj/fh1WV/88ff6i78D7dqbNU3JWZyn5WZ3dZ+kf286e4u//j
R7lrhQz+0BE2/rgLd2V1373/1//C24L77Dy721Uikx/r+7K/vld1Uql/c+/orXe7H6mQrlBVKe4q
/Of7v5Ld9126e//uXlai6m/7/P7P9y8eev/uj/mr/vGz7xLoWVX/gLZEP7NM09BNZKPpIO/fJZkM
Drc1Zp4xAxGiI93eHw+/fblLof0rOjR1Z/fjR3mvFHzQ9P9nDV/0Hq6fv393l9WyGgctgPH78/0n
Kar7H+9uql11r96/Eypz9g842fgJn26mb/7j5bD/639nF2AUZleeITMfst/d+gcw7n2ya3fl/cPo
vAEy9hlCzDJ1Qh9H/jkyFj0zTGYaBLP9ffrw23tkXtOj49A8tZxh43onic3FTqndXVir+6qC+fNW
pGPoZ9jSiWVYZE86+CXpWPjMRBRoh1kPP7pH5tX9OQ7PrPkMo4u/ThKjv0oxZPItGZtxpttE1xk2
9uQBIDwnH4wBHtOgtknNCT5Abz8zDozt9x06Ds/jl8yA+evvkwRmLX+I3ZsCY5/Z2LYtGx3Ymv0S
GJA4ABpDpk33ZGW8BOYVHToOzGPDGTDry5MExsmSrNz9yB5G5w0kDjuzbUYpMvSjDA0jekYNixET
lITntPKarhzH5KnlDBTnw0mCcrEr+2QnfzyMz9uAQnULlICXZGKZZxbCwOLsA3+bYfKanhzH5Knl
DJML9yQx+auMd1Lt3lDyE+MMdC6GCD6oZuwlNrZ+ZhAbU0rZnpBmqtlrenQcm6eWM2z+uj5JbLZv
jQw7M5hh6bZlHWVhNjsjDIF0eVCqZ6rZ7/tzHJeHdjNUtjcniYqTSXl/V4m7uno7RmbgM2pRTAk5
yPW5ugyWKGEg+vUZtbyyN8eBedF4ho5ze5ro7BLxMyuleEtt2TrTqWGaoJkdpRuM7TMTrB0LG6C7
jcfDxNhry86r+vQLiJ61nSP010kidHnfvvuWlfHDGP33WgDYmiDpdWN0xEwHSPvn1gw4A0y4Q80H
a8d8+O09Pq/p0XF0nlrOsLn8drLYXNx34u4tFWfjzNAxAeLYm5Johg5G5hlGjNiIzazMcXR/35tf
I/PQdo7NxUliswCLRvx4Q7amszNqU4p1MtOeGWhozCKGzg6+G0DsuUXzip4cB+Wx4QyRxWm6NS+z
sgrfubs4q94QFsM6MwyTADWQvTCZoYMRAt/m6L05CJuZtHltr45D9LL1DKfL07RxLoRS4788Fw8T
+b8XOmNsQAcXNHtwQM9gYqATUBA7hn4QSjOh88pOHUfpReMZSBenqVYv77MyeFOtTT8zDVCZGRg8
0zHzcTICdGaAhxod7NAZl3tFh46D89hwBszyNPW1T9UufEOysc8IhAVgyA90M0Nl8jxbTNd1c0Yw
v+vHcTD2rWZIfDpN22b9Yxe+oWJmGGDu28jSH6yWmaMGYwNYmE0s4GEPE2CvMP+2I8exODSbgbE+
TaGyThIhM6EeRua/lygGOsOAhQE+5j3DmuEBEgUbzCT0UeQ8/PYBlVf06BfAPLacY3Oiitl9s3tL
TZkA06KmYdj4eDATYxMohZJRm54M0H8YMr/rz3FcLg/fMUPl8vNJGjDrrH1LNVk/Q5ZhUsswjhr9
NjkbXWkmRof7M3Hyu94cR2TfaobH+jQF+xZsuvou7h+4yH/PwYh1NkZjdEi9eOmBYRTCluB1BsNm
z9qMhx/ds67XdOU4IE8tZ6Bsv50kkVwI8C6rtzUozTMCrAuCLgdFF7jTc/eYbZxhG0x9sChfovKq
vhyH5VnTGS4XpxlQPs9qod441o/ObAbyglGwPF4AgiGChkEHZgdFYEYtr+rLcVyeNZ3hcn6aTOxD
KN5SJQbXCkQmgVwOEbIZMuAZs5ANGtgvfC+/681xUPatZnh8WJ0m/9oJef/ARv57iWJQ4F1jJtKz
kORzUjHtMx2DXx9UgaOC5eJ33TmOyKHZDJKLE83wE3ehCHbyDVGBED9k9tkWO7gg/ynuIe0PspjG
XKbxmOleF6/o0S+AeWw5x2Z9muQCfsmsLsXbYUMgiG9akFth7E0RBEL9OcWM6ReWBVlK9JAZ+w9s
ft+jX2Hz0HKOzWmmK43hp819qe7fUEMebXyIdNmUHEfHApcLuJQhZ35POPZM9L+uT8fxed52htDl
5jSpJ5PVm6ZfQuwFUpIptsErPB0z+Y8RePUNCJmZZAbMxe+7chyVx4YzSC5uTxKSy/vv5U7Fb2no
Q2oMpFYQyzrEj+cMzT4DLXp08h/PJ3tNj45D89Ryhs3laSoCIwNY7dJcheIt12IY5MxkkFwBevFR
ooFUfwrg6cD29vdnZuaru/UrlF581Ryq01Sj92FYZ1dm4GV+Q2IikKRMwKVPQT2bjln4xQIfM6MG
tiALcDrmWE0h79f06xdgzdrP0XJOkund3o9OG3X/hoYPAMUM4GmIPQHxXI2DhQDEIJCW9guielWX
jmP0rOkMntvT9N18iBMInL3pwkAgI0bAm3ngeGjuUgNHKKQ0IWSBDTQdDwr+3t/5mh4dB+ep5Qyb
D9uTJJ0P5X2QvaVpSiAXkMHSP3LwNNsvzR+sozPIPMeYAGTPk5p+35FfAHL4gDkc1ycJxxVwMtUn
ze5NE2jB6mE25M8eWBmak4tlnTHC2JiXvqcW8Cc8x+a1vTqO0MvWM5yu/jpJnK5DWN37bq3edjkN
ZKGbOtPtB9eAPfPrjJocBoE0rgycDjCPnuP02l4dx+ll6xlO16fp37nJakgRfI2+9B+uTAc2h2B1
k44PfoSZocpGioPMJkin2SM18/K8vl/HsZq3n6F1c6p6XPemK6EwJGoSZgAKe2V6riVAWgHkrAPb
O2Sozdje7f1vunMcm0OzGSS3X0+S0e0n2pvn2EJOOoGwAdile/KYmUGA15lOEERNzZmf57X9OQ7N
y9YzhG7ck0To832ZgvPrQRK8QczHgMwOqsN/M6ZmQUanqZu2CYsFpoM+/Oheq35FT47D8thwhsjn
0/TBfRaQSfumCtyY2AHLadEoU6Zjjgw7M4GNMeNhcfQcmVf06BfQPLacY3OaituXHXjfZFC9qc0D
KwbAoKEW+wU3m2weSIZ+iAnNTJ/X9ek4Ps/bzhD6cqII3avq3f8DEgISMXTACOhoOmYiBzQ2E5zc
EBx60uie69ZfXtutX+D0svkcqs8nKXq+CHWXSSXe0n8AATiQLpTAnk/746X/AJJwIcENEj3t42uj
XtWlX0D09DVzeE7T+PnSZ7BBV/AgpN9AM4CFnpBMoJu/2FoAwkDg3MGGAW65B/Be0NDvO/QLaB4a
zoH5dhJ0c/dvtwzbj9AenRdP/qe7pdng9AQpBAttX9KMDZt1YXCXwhYpe1SA9T2HZbaF2a/7cxyc
WfMXn/D/aX+0X++d9ri9nLurdt60L92z7dP+/d3pc2GzvFnTw9gdJaf92K1/wN51sBgd7MnH/e7G
l7wY9Ze2yD8a3u9U9ed7zTZhlRTDJriECIVF8Aze2YIsgVuQWX0GriAAltqwqwSsdnv/To7xnT/f
Q9qWDXnZoI9AppwF6SZgRanRFQK3xsWlVDctYLPYRBhaPXznVZb04Ax+HJTD+TtZp1eZkJX68z1I
SPT+Xb5/cPxMWCsB74AldpCDj20dUQyTK7/bXQPjGZ//PzZSsvL9QttGmvDdPPRzTzJWO7VuKqdT
8VoFoc81pb4y6vcO6v1N1KmvQ6pdJb1vOVGBeidqS240prXQmyHkeNXHXp8YmcOC9iqo3cQSg+sb
+cYvWc0H5POeyMHVjCRZZGHghThiy86mPa/tkOdZeq3M+isZ1DJAQ8vLWl6GnVwWBbvCJM44yga6
JiV2fLP2nQTb31Bp3dh29ikahsvW6O5YLgOeGPWiTvutIfsN87uVHctzGuOap6F1Eds9cZAeX2eV
+E6iIXCGlcw1kxdIXcfUGrheCMvL69BwKpo5ZZR4id7Rc9zwXAnhsrSVvNHkzzBJlsjotiJbyLzx
BlVf1V1icT1R66ZjpetnP9sQHhaJyHllGJ/q1nDbOv6sWQHhksA3U9/icas+DlmQ8bguTMcO9LsB
G15ftQWPC/26SOINM+lN1aKOk7wqeFTbLiu1vyva3OaF3FVu01Spq/pojaOydHTixzzOBk/ryk+w
jrxyUetWAxac1k3kmKJ16sC80Cyr4rj7jKLmosmKmmttekFT+NwYRkFpueRYNld5omVOrvvSyUW4
itHajPLrSnYrNujMwXV8PkS0c1jrJ1zTxa7ow4ZrvRj4wOIfWXIVB/QDDeobow4WJrxjEdd5wWsh
SrfVkauTPOJBE8Q80rRLP45TR9Due5nG51qoSV7AKpyFPVwn4jo371BnXrR50m4qGIQ+z7rrvpOr
qG9iz/7OYrHV8hI5ee3f0m64CgFr3RfZshXNmqI45qwrrDU2YuxoceSVuLfcMAk/1aRlq7CsLuJc
z7e51dxmzFBemNQrPNB40VgVjJ5SCwVg8kbFMJUj/CVNOuKaRBU8YPG5mRXRApdObnQfVSiTFVXh
JWlwzonlm07YyK8py7/GYdxziT4bVvwlj/PEiRuj4ZDL8TmW8q5vLpAtL/Q0XrCYJbwwBp1j06p5
3y3yKrvJWvN6SNk6Cw3B+7zdlAFylZnWDgn8K5OqS11eWlogXCzo9WBlnVNkKzrYMaekrD1UDZxk
8bbqWuyQisQXT4UyheFmEj4xZYHNVRxLIOi2/2ozpTjGns+q+zomHY+ZxHxICuH0RfoJlhAvbL0x
vSoIHDwY3wpiN7wKG8WlFUo3TySXDfmYVI2xCpDWcIHIj6IpI1f2jWuX4dqnlVyUSKINEfqwaS1/
2NeermkF5lnKk4TJzVTURpzta2qsjczY6wz29XAz0mKYPWmQ8Np4qmtDTt20LtPDvWevS+OGGzmq
3Fw36k3XVngFE3N/FpcwTB4WUe8SPau43vkmoJNaFpe0sh1Dhc2G1eLOQmYH7AMV5UoFw0Lvk3CV
ytCxhG+vwijDCbczs9rkdlZtgqE71FqSX/V9jBdPl6YnolK/FJ2wFk/Pi7HR9FgPssQdaJpyLTOz
jc5EvsnJsEwHS1+WQo8SPl1D443pkamQgU/XAVo+XXl6SlgxtBJZL4G54c3Ucv+manrfdKER0XVg
N+WClTC7aZPdqJr6i1gK47ZNtW3fL/M2jnY541aiK2A3jHxrs0/+UGNuF4Iti8wqrrDyC95WnbFN
m2ZZF1W0bZvstu378qLWQ31lYnlpDn62qasi4GUuxTpSjmx0rofBsOvC5lrErq0PseC5li9IWnDa
FdHlkPrGedc3t6nQMk82mcl9a9BcfUjYprT0YqUH2SfFtNaBlNxzLc9rr4pyy0tE5FVhta2Hrx22
JWe98jf+8LUkhNdU+zbAVlB80Mph2XVRdZnFah3rKNvkg9oVClsrTRK1Svvsu9ERwStahKtQNeyT
sH0nNa14VQnN9HKNpWuNBd+Kvr6XsM3otYn87EpvLIewxrO0qr4dZC02sMHlVe13Gje7KvtidrGX
9uF1GoX+QlNm6eWhGXnKQl+bKhyWcVCwTWyDwFW4dsMfdd6Vl3r4sYTZtWhTe+BZX6gNln3k9rIu
XD+oYtcSHMg4b3kTpMHa6Ipwaer+1hjpLKJAWGGpCrmazlnjRKSx113LULpqwMjcTMUg/A9NY7UL
0CbSTSeQFXPYObUdPGbUhOcN9YFEFFCkZTV4nUQbs7PTwYkZkZuhFqZLOzvhpd5lm6nwc5jQkT1O
xqfzPkf6Mq/7Zdhl+uDoXZlvpqICBtzkG5ih5cZUfbHpVMhNTZPr3MiLTRCHxaZ8rE3Xnk6tIf+s
yU7zkAXvIFLmm16CdOe9bD0BusIKJ5bPhYZ1Z7pr5FnkCJ10TloJMjgmVjyXvVgndVJspoJiwgZn
qjLK8g0j9ItpNszrRV1sKGgFutHINS6CajOMhcAEgHk8xWGbOn5gNU7KzCbhnVarzb4aYrvcTOda
azReFOd3RjCoBL434hGMJ8xIGIbElwlykt7qV+3AnCq0ik3Wt4zbUUOdCdchHZljOEJM89RcFqa9
mFAOo8GFEc5XTT8cAJ5QrrVCbtRYTLXpWtLH97RHmWenXbrJWnwoponwdDrVhqLunSrvwj3uWtZI
YEtQiHEaTHMhTy3QXvzSDBapWXyasDfwIA7TAIPekPBAU199qagHofF8jcR3FeTVxke+4caBzPg0
osM4ZFNRWST2aumHQLkP16bxDiKFl7SrVr6Gys1ToSEY4qfTqTZdG8xvRRZVa1a1ZQICDsZ0mm5T
LU5Lk8c+Y840356Kpzn4NBGtxFgjIKxlo6EUvihhH2KZDQs2srupSAIdcNGaOOHTeQs7dQB/Ku5b
VWWbPXZ7GkVZmPCpCuYAsLa4d5+AswKNxaCyPFDqE4aktkGDt+rVhE0z0eyecvd1GuV3VqQrbwLm
CaIJsdk1S9qNUyQydp6o1RR5tjEn7CZqnu7oWuh7RYg+4wQ9EG+pYASmcxVZQHeisdJxITkXMimA
DEeSmUgpJPqh9nQNB3hpKd1YdkFWbpRPQI+WDrVUt1S4LTdGqQE7GO/tHxivZUGV8obWlmsj4IdI
C9XGeqzNrmllEbga6O7cYGwYZWMlFlYiAt6FQ7m1xbDUJ8bRgKUz1aQdYm+wy78nCPHIUJ4QTQ0f
eNp0ngtprlSk7UlwIslMhSHyggADp6Qx8+q4CVYlZsBO93z20m6LaM9zYUED4e0Q+c5EkqYywAZT
SehNEJtpCyrf1Cgn+KOM0nIxAS0L04z5RK1T4TOQ+bwsfJi8dQwWyEiQNjWg9YT0s3PFTM01EgSK
p+xgzu0RHmHOR8aNpotpU2nLuIoW6JE9Uxv0j+l0qk3FxLena35GuS8Le/XELhN/yGGQRs65r8L7
v0k7CCMnVsbCHoVMOrIas4+zdMWmT+hIN37YdE8PysGbnugw6EerqTrdAj3s0HY6DXRk9Y5uat+b
PA/D734Vp8tg/KQGwydNtafi2DWpacBFn54J0nFojr2iA1vFS4fw5/SaZGrnB2gLS+vE8lmzY21n
1+JwMN1BEZiOY1+nuyixdlZLW286y7rKMVWWu7isfuB2FEcSA/kYAVDTVDQKpNXTtTYaiU1H2gKV
urXs2mSbanW6JOaIxdQi6AVUpyZT42OvmW48a2P3lkcjci7Hjw9L8gWHOvOmp/av2z/b5F0GiMNo
YNLEy+n+VJhjf/d3m8HgKIWJohk5sAnVgvjPIS4wgHQr2rUy895r6kyWqwbH1cbULLURIQO1QMrl
MNIoHotuEu45iYDrVBmON8NNNuoGWgRaQjFpCaEJnQn89GuJDOr5I0X0YeUvWN6eF02QbfxcT3mZ
Cl+e95pfcmAyclM9FtMpmzjvdDGyUwzsIhKuGKXtvpjY9lTNKwJTiPXVR4hGVYuW1D9SIy896DfQ
zVhYo1iYTo1JIkTyE+xFlvIeDDzXGDlPgwIJw+Zvpm+ZLk0fNBVBhM1lkybLyqZdvlKj4ApHLUGM
opHZecjtUQQGo26hgWAAU2+UgShKYqfuZO+ETADvC0ctpR+F6FRTVRpuapiIIwOlCfpG28Hw6oIC
Ix6LqYZp4xpC1atqZL3d+OhUK03DKbE/rOqROYuRtcetDlMQjxx7Om+NBJxKOnKMiqJsJUb1ChZx
5ZsUUnyBS/pfq2ZoB0cblcVhZDf7GqLBJtR4m5IBe9H4naxQ5WaqFfBhi2ioL6KChrqnX/ijnJ0+
fCrMOqxd6dOa56NSkUoE341GxSwDWx45RagNnNV+6kYKzLg21BYheACXQ9IGyKMjNfZacFXQrFtM
E8fGqdzQQQI/nap+pYNANvzzwg6G9UBpukHgz+qdqVqPglrqqF/KOlqRUQdvRyVsqgFGIBeeLqIm
1Ny6LCIejx/xVKQsspaDshZPl+g4g6pABk6lfHCRGLRcdJr2cXpbM6oUU+2pCMaZWmH1pU4D5k0v
SibZNVXNLoWBN6LYIWVDV5UBxtjWb4J6FZLCpaMOPhXFNNVo6JIo6VYo1gDg6YaWETAOqmLnj9BM
s43ZaZ3w6ZxKA6phRWoAl+z0Rt/KNOhBGRgn31QI8BEiJ5XBT3D2FZ4Obk54tW7zQRZiXeSy29hB
220QMmIw9h/P06BoV3HOXL+M200UVe0mY02YclyEIgXVE64KIaBzVN5JWTQb3+6bTeBDMZ3+41pU
OprdKidtzxtdZh+KJm0va780uNI90GvAUdQIbseGvxjSVjiVqd00bIg2AvnWIoQ9nRxmZ3JpydT3
8iEtFj0ahFciNlzh9LpH0loZdu4meXGTq4Ftoy67HQzfXylBA14R85uO+/C8LUKnzAZ0Vdc4O0+C
Ve6zC1C3o4u6R2Tb4YLjyAKCCEKvxX3lCWw4CSNXNnhzPzNhxOu4yaWrGus66orRC1MR3iBr08bg
qOyixl+V/vAx9nuxKpRVbfO2OW+I6a/aYtQWWroQAercwdQuagvMj15Fxcq0wsDRWoK43SmyNlRy
KX2seZqt5NLoYUabhVmvq7pe2YFInaCg9DKwhvNI1Bq4gvsvLSzOcFqr7R1ptYRjrcsWOkV4Xent
B/BsFdsyIsV2qtVxca9I2ixoofJzEk5KbkqcWOtCNwA/pzPkuHeKumwcSQu8kYFFHc33DYcmhrhM
khQcn2CNL9LIGRLD5ogY2SpKwmAly/JyaKwPwM7aW1ILtuj1JHWwZUfckKhdBkmbfoj7wQn1cnSD
BMqlESqc0uoWPQnqc51J5DR53biwkWTk5JnIXI2xCyJLubAKnPIQfDNG5CTgKvxIc+02sUm1ZJbw
cAWO1JTUd1RkW9jYtfXA1bqsk0Fxo4bCr8LUJZ3tGX7zI8NcZj122NDmbuGTWyrT7sLPRbQyaP+p
Q3roFZGseFczusnDgXlRXf+dGV3Ja4kTpwTPeh+h76YCJ65sfuSBj3k+IPDw26uhE4NDzPpCKqPi
Nmn1RUkQeIKT6LowcbkkRVgtfEVycI516KMyQFi2MnEHJHU37VWxYCApnLjoeFMFOk9s6jXgBHe6
oqdLqumeoem1a9Eg5xnqySJOs+E86IOam6D6L0iftut80Hsn7QI+tOJHk6yqpuIEVNjzQYvuEQ5C
XoPa5yAsLa7CnCsrzS4I0SJwNcEP55RoPOlxeNlpeQ+6rEXBGZ0xt6ohmCFYcV/RUd8kYcVjMDA5
A1FbxwqEvR6ANK9QBR6IdClIVa0CiZc+xPFckiW66wvskULZbgcT1JGKffBRurU1Mz4vWLVCSZ6u
47j4nncQLMkwqSDHDUJSh3jZi4DPXZb3pQjCwx+Cejz9122Wwr+pzdPF8e9IPZ3BgvL9H6D6t0/B
xnxjopiaPzT25vFdT38JaYyYPXZ1FoPb/8mqh8DVf3LzddE7xsb1Cb8O3j39FaKnwN2+zSFuB3se
Q/oiIdiENSqQVGLCQq5D3A5uQaYQRPRgQ2sDbkCu1iFsB/tcwd+vgCQVG2J6FuzgD40OYTtYVm5A
khFF8D7YF1aHXXwfvv4FihCuPBK2gxXnL6N2hj1ux4zhr2fBH2iCTejMMar3LGoXR00Y4cEuVk2c
me7o8hpwA8Rksk1LQ38jUqq8wOgFJ9wYjS4NnPKtAO8dbtrOTQsI+QQK9AWK08CJNAVhDIPyDNeZ
28dWsaURiN0FssLKy1UVbBsZeohlEPuKG91tM73aqrR0kjg8r1WmLbTgb2bmyq1oZTrKNOutYBAD
IFqFXJCnOwRpiUtlmZct7dO1yHVHQJr8NjZdGSKD04EFnuize7DihqWhaLQAUQxE19heI9VXo6OX
Gfj1UkwgHJj8bWglyG2jBu9rUbl9bzLHDq3PPUGBF4f+JSOl5oG2Hnsl2HWeX4a5M/goBja09FNK
b7Io2aKgbLlW08pp/HDYmn2wlIOxzC1RXJSY+l7PbM7Sbs1qNKwsVBULQ8VXehD8bfoJvmGihmAd
O/fBpN6kA3BZ1N/Wmd9xzUpC8AqVBQdzqwDtyLKAo5URHwL0bUCKM5nZzqDTm7bVc4hVxPENOPm+
iXxRJhekNPN1W6nQKw18P4CocyIrv8SJjh27t52ur5Wrpz3ipRJ/15knAmCUUVzGEBbBndOLqvLM
1kvtKl+kaYq4WS1gDv2M2yxzSE47XkbVDai1hJsYsF8gvfqc6gHw5U4xlw7BNgRdpGHBD6rFIZd+
Ch6FUP9YNvpHGtfKse04hBAmRPhEk/HFhzDWL0Ffal0UxD97I4KQ72ZoEAk4ztKLWkQ8Ncxb35ch
t5RZOKrstzQXwwI0jh84o5TTAkJwsWnmDo3SqxB+yCQd4sKqLqqsAKe7rn+UWgCRY+vcb+oL7INX
HqLCN42ohCN8xJyyqpyuhShiEsuGg8xdxyz4qLP0POvTc4q+l3l6lRcx2B6FBKvOj70oAlDiPvjb
Nv11n5uXueYMWbxOCPkY9/HfBW0ibmXZTR2nnsVk8jlufKfjQ1p1Tk7C0PVjVLqppa1q1DeOEBAe
9T+AqfqhI77nW9HoCYQvb+qCm7TSHVWDQZFivEgbPeNaMeS8RkHt9MmKBFrupZ3ulHWWOyAPM54C
jYPTvAPXXGsszMJa1XlpO7bWdusGxW6QZqGDOyKXRCa5YxWl5Dnq1yIKbk3MOi4rCBSHKP0ZsWu7
CreqZYWX2fiDb2hgBfgar0vLvOjZTV2q9oNZpucpMpfgCr8xtb661vxkYTcF2Ppl+Jnkide14icG
yZamcp20dOWzgYGDpio+KNOGAOxN3xPlJR2uPCNmt3V4YSUQn0hi38m6UiyrBAIMyM4zR6XRuenH
lheQGPEoRRL6X9gu+K8g4gisJi4bsc6/lwn1r+glScJqYxPt0gKms8hH3qaJQeOZH0Suj7/0LSiD
AWquU2FBgAdCpo0VpbzudcarjZIE1LMSgvEmuEIMrVVeaxYfiz7pzgmoMVyv7IoXVQ/ZCKCDeVLk
xjLNAlABe+BOTXLNCttYpQI5KO7Vwo9Jy626GhZGiD7YzWAvfJu3RZ05vghvsrAYvCSUNwo8Ejyq
0p9J5ONlNQRy0Yf4zhIbLR3wpr3xVQTedcKRNECf5YGNr0D9S1y7by+b/qNOom0lseSEhKaTp77L
fHQXiUa4YPt+HnR5I4IaQtG6YTm09s2taUgLDAMIrkgT3CAsDRZB3tU86bJ6m+tDumihA6Soyq2o
9XKrt1HsVdrwo4k7N/R70Km6zxGmDHhDBI5DypYkAM2mr8VHqwNvqo2zxs18BnLDKs2trtNgndeB
a6Wfy5Hx67irtwh3uZfBH8TkKULVasjE1hAJdmI/sv8ve1fW3iiubX8R9wMhplfAU+wkTlKpIS98
1VVdEqMQo9Cvvws5HafTwz3n/b4QaWvAjgFtrbX2JsHVUp68qkoctvBDFU47Uc7ebgxnhYcOnqML
wNQUO6EuaTIyxbXb/yJBX8dtpq0jtpTWMa96b8cmcrYazzs2U97CsW+shFeyPoKutxMwRiD3/aDY
N7O+Gwqn2Vsd/D612MfQqeHj6TqdmeIxl1F5Chr3SzTqYucic89xmWS7dyP/VhS2FxfgyQBZUT/N
B+pfPgX2P9bRfB6pf/GgCG5MpR5mtceFdvmUDS/VsRyHfNcz3MstuZkW6dWvRZn7IBA+e5HQN8x3
PwnkmAPAzPeL48ORpuRBuYAMKhByvHRv/KB3b0ypwQsDbqi19PFQeHYq9PSr9iTbgtSTMSm+ThWs
oKV3lRw1gHjaxvZCz6yhq9eub6thITcMFNbBqVgyjoHazZa+lcp24/93QP/57ahXZ9KJKPzCf3ZA
317k93HIq/+5ZkpB5k2E2CBTlE0QK/3mf655hfHiQbz+MXDI6vvBy/zDAUX+FaTj9kMb7ymCFiSC
2/iHA+ogcTRiDyO8BwfyT2jb/gv/00G6oz87oDbe5Ra4yHsYItcOFKMuxGvvHVA4kH2vSn8+hW41
bnI56BtzUKrUN86q3CBaiaRp2YTVaiXV3tCdS2mtAkn80gxg+OahBOm7zJBOGIzFlDwe1z1wRQOc
jiv2dcVVDRRmbIGhN0yLJctxFxF+sFVRbJlYPnExMZ0YtM1uHNZ9tYk+kRXAXfnRm+vBMZS0qWPJ
BRIx0foLJTrYGBzOwLg8GIDX+QbM9aQPD8KxSGq8a3MgclA6MegjvRZJFf3IS5BnrG/A4JnmyYCV
pljUDVCCqoScpJjGLvYJIJjLfyxcKrkvKdsUhvk1/8VL84xnXN/cKBtcPjBhb1kRPR+bgGu1qlbi
urF4cQPFBF7BMNw0uvTwWFyLbNakulhN3Yqc4QaSKGonWYNnpxYTT8SKQF4Pjr9+fWYoKCAbK5QJ
DsCp2yAdV4aEr9hrMBWtvQmhjwMExyDb2Buz6XDtNXfksze71kZD9LjFQ+txWQAyu00NSG8tOW+l
fHSh4/rQbOcqw8YawP3WUs6nLAQUWA4t6HHT0dTJtP4j3zVdZ383Z+OupPoy4LlZLbWDncSfzt5e
mt+MZo7LmUzx+jnNwLrdtQue2KVV4klfhc6lZNGB3LheBfDJFE2zOUhdvWCTl22uJlOq1wlMyZPW
sm9EcelxtV8HeP3KtLe72nIEKI0Q//medTheysZ8PQTrtXJpN8a/rb+byhRzORfb0nM/XYeY0mWe
j1O8O+9fikX0061ncfh4hnczVf7ix85EsGMyX+ZfzvSfnfn6od9973dzX9tNyRzeNb8rmqbcLwRI
dncbABdPjGDqenmb0j/aLvfFx+a8cpv9B6NRZJlbZwkqrOEfztD2orM3ll7lELRT/o7gkXYdc+39
YVrT4OsHnrfe4UpFm5Khpw1RbaofbMIg/kaD9Zei6WqariP/jvF+p2F4R3578wAe/N/Pfp3XnMaj
/BOI+OoikiCl9KevpstU8MneFL12dvYc7NxVWgAkBzoeHYHkA6YhwW7AaA5hRahOLk2ml7EO+ezp
JNCyjwGQzCkdrGI6miZtF75+MkUwS7W4fzcN8Zkdq9Yp07pkIA0vc1kujYtj1+UQxeXCS5fKuY2s
Dio1X/2Wd/Qb+O0hrp0ubnhNEtWNv5UVUN9uUGozVT+XldkQnG9qq6+hzWpIMof5sa0EJCCqyWO/
ALh54wbsh6unadtgCYrn0oFmqJPB5t2nvHyNhYYcOoruVRtwVYcYqcBFzPMm9bnarlKfSxcjIln7
/WM16jnkO0Z18F9N44beuIOkfm9GRRfNynqmS9FYzaeB/PoPWYP5Fn/3SWo7v+HFInbvP02PbWJL
lsfWrGT2SrsZ+YMpDes3u9o+9rk2X/tcba0RVFzrfzctmTqILMzo6xT/3WnMtNezXKcxtqgov9VQ
5d4sEbwutS5dZF1NTcnYTBUr+Nkp7GV7tU+8n7EWrsMuRdNUmHXVjPkwo6nWZoU0zZeeZpBeT2tK
l/Zr/TInp1a6WB7wJmeAElBYdx5pvaNjv3BlYf+mAdnM9gTvYoG6Zpwh4bHB9wCvjbal06ciLO1U
ZyAFKwrEqODtb+Xk6zTExjHB+gz4iwcqBnMZ7bq6PvWIDdhPg7OLWntKyjJ8cSkr0za/KfsX3woP
TgkkHtAISURGeEKDx6VxlxgSZY7YB/mj0BNNJ3gYm9y9C32mz0xmu75VkFl2lRNDjvXJDiy646L/
WuXWj6Lu893ijNEGsQp3bAY8VUCpyLwvfdREuyiPoo03Y8te8h0FaDBWNrZ5FXArf1g2veQ/ykxA
XD77e7e3hsTL5g2n5bZuVb+ZVDVvm4Du21KeMyv/VTYzdIlaAEbx/RO2CDzO5shfhdvflyqEGDYs
myP0wiIN/eCmIvaX2i3VXZ23J3vpNwK+e7r4wdM0i+LgyW0EgQbk4jICiGipDR2WMpnm/BEqLiv1
WVXG36dG1CkfBccvaTtbKvLilM/6K1KyfQ8GDY30/M3un0bWniX1QObtRW3XmzZYn3Me3+nOBRIG
wX5c5kCyvDADWJMVXhxolQQP1K/2YANx9ZIOcktEBCdjKF7ErOY4HJiFxyIkXgt3AZH8rKbIvakz
Pj1X0GGHJV8e68E/Nbn85nmZSscwAxD0AFkruP/2WLTqFzA4aA5ll8VeK0f8Fu2wdcCIxxVfNGRI
PD8MC1pLaJCbpbyBCLxOpO02wIDB8I5RvwlrMgKyin4UjuAx6Ul4Wtw6jXzoxLCpzw88IN8m/pB1
XY2giXxMJAVs3bbDzsnsHWVesHETv2rg+0MvsB2B4ya+nldR7bcGsoz7aWz1w/g1fLLVOO2CfJnB
mVu/W3yfyabdVpDPiUiLXQflScV4k/TaPbvVgDeXbpnXgqqN2igZPEUTZxrBN3INfrJrkiFEVElD
3S3CE/qDBKkZ50XOUxl2CISQU2rleZBmGdvMXi2BhAzfWDn+grhVpYCOEEJT3k/2UG+WpUdUh3Pk
IpnKKLtr3cE/hiwDhFPliWp/Wj7LtnNUbau6bWMp7DEZRucm6ttfjaRnQFbOFoKrnQbAwvoN1Xm7
i8qzLKYp8TpSQbsEFMrjoFfduo3SOkPsTS+wRPsVdjbUh6AmZBNuHu08tnoGCer4mCfLx7iYvw1a
PfgDAMg+11gqyXhjRiyQeKXcXm4b0Z+bjLXfQq/a544+DkGwrXF/9FBxgmEo474oHkZ4+4j6qcKj
D0FumoV1XNoIu8JbNW8k6NUjKaC+w/dhG8qcH8rrqk0G0UrisaU9q8Y/LCpa9l0V2WkbuolS1fjQ
4q5KxryesNoDxfWcvD4vOX4JvIqAJvUSPut5whre2WwNZBm2gQuJo/ToJzIqeZKA8DuXh3utQT7k
BY2Xrl0SgOnYkMGFliXrb+3wpubc2ym3OqsZ27+ppMtGCO+ZWyPiLPSyn+ZSHBTV8TT2TjKwrt+0
4bDVxfSdgjWM1YxQqh43fiKAn21dQPkD6Taele1Gj6ktQbQKxrbPEGQEsTe49JRJhBdFy4sLZwRR
MQ2epwhvsVb6yO8wQT51HlQ7U9xTuXXCY4mr8eB1Oh4hEVo8PBK8rs0TPlZfQPom7gyepcUnA1fe
38o5orE/Ada2uQ3OdwVHgTZ+HYapBncw71v8uDGZ+O96yn5vBL/NJ733C/UEbeG5z1pvFw7RsbIk
YikcS6aDBf5XieGTgCYVCKjoYtuq+G5w3acJcYKpzqNDk4fNBo/C5TwXACLd3NpNJR66nFfldqiB
lraC8sQP2u2QkXG70lisGjYgmO8y1/9aR4WTIDgFETVRHQuhv0F4j6CuoP2Mu6+I4fm18RzZTVqh
NkQZNJoU+9EShAIDH1MQuVNdTwDkNVOiavac4zbdje53RzgKAIqSiSMDEXe5flJZBDX/xMNkGfhh
KoYA0LJ/KpnzyRnhlg3RdLK9lwjS8F1L+D4a6JjUWRVCclU/uVmtY9aV0Go0pUy4Xe38aPCewC9M
U0iO470vgcDOuMFwp7k7WeRLjOxkiVzaMe7r6EgWRGYglj/cMP9h0spJ8xb35JwheKiRFjko7xyO
w51UZZfKANfeXI4hCEnoToYvAJFLiDwSO8PjbhjKF2wQRLIghigaomgrshHXh9+WKS3dbjd0Rb6B
J33o7CIdydKfyzDfgM0sHhBwluJpB9ZtWSjC83iW4sZLRxbYySzDOaF5cYsoGaERtzNOo0rGgO6W
Kfus/UUkVEWfoTnTG1pB1AJNajIs2fdu9I4Q9zTpDClC0pT+73VXWWmgljzBndLsM+wEYtaSp0bl
DsifHORHcCQ+t2MqwREMKnK2YAVAPjm5jC2ffJPhCGavq1kchDB1rR3ul8BqsYUX34Co1Qc9wSMa
/Xxref6zmpat79TPjVY0HsJmXzH8wkEPoJhHGsoCOmC33n9qRgoRh6tJErn8rgzFvJkWD7FQTg6p
cNiEEEywjdsU992jPRB1Fw5iGxQIKhK4N4Iym7d4kAzpMH2fxnzDMqrS3M/OblAhuJIRDxe0fSPL
odl0wCvmMl8gzaPlri/yz1ldVDe6AF0z0t/opLbc0QxhRHy9MqIYmVC6rV58ZHK1qh1FlKDwl1O2
/qdbZ7oTDUQYiPJgyTwkTjvMCErtQrCp+c8WsVcJKEYvRgyejAebirQTbReHVmQlZGp3Y9F8CgEQ
jXge3/gs2nIIwG8bkCZx5pFxQ+fmbuS2D+IJPDRCFp4Qs/Uspd+lwzCcI1d2CER0k2og7T1eUvmZ
dPZRZDvljwTPM0QPBgWo7tGOa1mCGXRO6ISfzX1QHhQzumannEy/tTNOZRfhtgFjlARecNNNmTw5
hD9SVU24RqHwLPjPUn325/JmIepXNVtQJAUWiRvmHPoGfIhLyyAuaD1uar/vEvXLXfAAsWUlECpI
n0PQ3olr87tsCsF+hJYTy2BCXGFTRBDwWKBGyyY7SLjQdidObaubjW/Tfi+mpApCEQeWexhBmMTQ
ywQ4Y6LHDkEtTtWnVLr2QUKxpAV193jGbWonym79pngM6fRjDHJcAE4JiQz+cRzRmcVodfB8xqME
fQzE1z+CRWkqBMQgHUS68rHe7ByHSDfw52VSFRDfkNKC0rx1d9g+JIS+zCB773tnfXQiimDnK6gV
xukHRFV4mPAE//Es1Sz8hBiTFtu6nejb3cLAyuDf8qhoE6ZW094y134kcz2mrt08eeP4k/VTmdit
HbcB/1oVEVQ8ipOTReXGzgnEirXaaKnwaOYFPyLB0l053SwK/GJIna9dzqMYD0N/jbI5YR2EuwXJ
AQ/bIhlFFMWQzMUthciAuj1FoHKUOF4PpZGcRcrsl2lYXixv2jJ3RKitKx7rKMx31QA6r/HYHtqt
JbVJ1+KZpwOExBZ6Y0/kvvC7c8WwGHPXOoxlUNy2xXTn5T+7EHT7TPwvbhMkVX7TWvC3VQmsWxe/
L9oVyTB1cI4ij0O9qHGNgqW3AgrEpKIxXDRoYsOMJxyCj1TODm4+UIhWXsIzeXDILJIiI3cIoWWx
GEApswyBc4XlQwRYZJvBqYA0zMXKXJfHfBjZLoDKfmbLLYQW9rZh1Rc+aqgpOl3GI/Y/BHjF8yCO
lFDoRCGEACY/emk1A+5Qg077kn8fl/yTzaBmabL5FxmcUxCBw3SW6ZfPngHHl9u5X37NtXI/exzq
vdJqV8dSuZAwIk65EP1466cF8sfsGc2OVs9OLVTBmwj0+i60buto/i1a+vIWyNE2x0tsbhzV3/Zl
DlWeZgcGVHgPjP67J/oFwYjag+Dx4PNM74Jo/L0N2yWtsg238x8TKTvE4/oAbaKcxtE8Hng1/Ozq
LNpKpY7h4sW5JAi89bEotEH0w7fqVBSIrO6iW0Sk7CgChMKoGuI+Yw9hV34WBNJJJ3ym/RTFEzbJ
CBVePnWZxK86PjtMYbJsauPALu8muz/hKZ0nElrdsCsQli4+C0qQxHc+WSKIFzFVyRJCCVDm+k5Y
VR+Xg8P34IjJrovwk1nOQzeU1tkuQK23WlZniTg/Kwqs2JhmNR06VZW3F5sTQPWmxVwfrqMYyXha
dwpU/DqTaZi0+33QgUrlAF0j10+9fOorOp9nZ94NQUdibFQ5QlUQXzv7RYEPwp6tdmJWnMGLLeQY
bBDCrmKVHxF3gkg7r7pDjAR7GNbDUmWIYEzCphbHgM3e2RwAR+qkWDQ8URG82sB8y50eOW75N9uo
wwLBdjnZyRCqAWQzuK/Xw4iLsUUQKm4Kgkf+ADV0TchZrwdAs+0+ROgcBB+ogsx3z0UX5Pfz2F9M
V3vv0y853F9EZKFraElyrlql03ruxcbYzMElGUFOBch1TZd3DW4cunBfrhaPIMoZoqjmYE5sGjI+
x/DG3BSb0zY1JtOYl3Zz9PzlyZi8us3vAsggZkTKPAArFEG5nAfHyR9mqX6pXGaH2XFv7aWoTkp5
9GwO0CqNiRh8b3u1VcvU7KDgRHi6bRUWpJ+Ze3Kt8ab0Su+MqAXvMhahm6BzIKlZIFFMmiaE7j6r
mB9rrw13lzo0yXKLnO00aU07bz0Cz0idCygjESelof2UM+6dkZ6hMLLuvfzI1oqL7c3lgK3Vt7Hg
+mahFc5QIeAxVY2LxeGtn4JobF9pW14mCmzhH1mdn+u2Hu9agZg4c0XpNofMFJrOqKr7ewHv64Ei
EveBFOKpzZg6mm7m4EtB4ixsEAe5DjV9nbAZUk/ONhSqGGVsBCrg1BLlbTUqlUQ2i84V0jucEe2H
IHZ3fGFZF52NnQT1dO/PRZwVoY3vsXbLxuXQBoTfmh7YBZ5tRCcCtsH1JyDq2lss8s+yFcG5bbjc
ODzUEPrq4GwanKHoD3brIf3C2s80sNKmd7KSiVuUgwXHH3LcvnbdZMoXeG6Td7r25VIGEKf3wa4i
SGAQLgVDQEfGH9rGC1NFkdQD+QsQNxAMMttCiT0mvZT5w7ge6NAPB2BKqyYLsq3/VxG8UxH8eJ9f
6I/cPmt2FrLS/v8sIviQuecqJTDjXpUEvv8/eBubi7dJ0YgA0gaRfxGyOsgHSZF5JsLrjhATEflI
9f2qI0CiYtej61uOCPKtYcSriMAJkR2c4P0ukYM0FFFAgv9GRYCt8p9EBBTZcJBPPPIdlwQ+0o4T
JMd5LyKokKWkcebS+1264tZrbPdZSaimgVJFO2fyyfNMJWTiuot2ptWGe3tpJV3jXlqrChjvP441
U5nOfzfWib7nDAAmm1p5NIewqmQL5/+PeqQWecTe7rXZNBhbwTTgrEtHqz/5IF7gdujudD1UbfS+
mlMkRBDlPpKR+4W1VX1CDnbssdeqXBp7M8882BFf0i8kGH6WzTDfMwAoDtgfEXQgYPW8vACsTJrB
ib5MgF68qBiGLLYDTeGb6AyBBljHTclvo+wIYAtOyrVeZtANTVA0lgt0sjTIlngAHsNSiPCdo6qc
AHAM0hkdTZ37470lMvs3uBHFfilocyo0RzzJeuCZgudptzT50GCq5uDn2HCUbQmBqSm2iOqYy5Np
qxTC7BlXBWCgZdoqV4d3Rd/BQ0aoyh1fS1op6FQjT6StAy/f7T8jHtc6D5Uod6XFBci2SdwBkxd3
mVXiEEgo9dpmxQxmBjSF1n6dtpJFOwjz7xw26DvWWvTJwWupN2TK2LZTnffEWTvfsrZ/ljXccWBK
3vRYlgUYE+TqQBqVx9Guhkd8j2nfIBzoYjMN672CMNOCHUzV14Q9/tsgM1HlTXu3E+IwK1cAmM/H
5TiH5fuDsbUkUO8ajA3hfc+vv3no3i3FtKfOXN13LhSHWWZ5u576TgKdGn9S/eLE09yrtCDzsMMm
3T06DuDPNpinfejI/M5ThY9ttRaPRAGTXJW+X8oqaOJZRdOxbSSUZURVCA3vCzioKFVvpX628ovt
WkLiP7KGx/gIdepyqC2htY54NkKgutbnZoJir44YFtFlTJEoCuBHP/OnQJXNXneT3DNlh49tP3XY
i9TFT67mzSB5/TJki5OCM8pvoaDNTtCL0jQDGLMVI0TrNVZrJ0a+QS/GRQ9yD/7wHV+4uLODTtwt
60EiHhZgeNduTUMXQoSJ+wYtFh+8OJSIcB/VrcyqF1LUM0/aSFo3a7VpplULg6QhN+4oXnB74gu9
VbuGdg+9Pjiuro8a3p+MaUmdY9FUJUsHiGs27qyRHGs1XtqL3vnNb2u+D2ov3whu+cCeLCTA8qwf
1oDgnDLI3LtaRQli9yr9earAytkyZ3DoQzaAKvcQpQJqazlH2lOXQ0NTjMjfW5gKYyGRoAQg9nJW
lUoUJcuuClj+IDI4NGTp6h/5zPaqGNUXr+/ugkbuyvU5Yg546mUQaeM5Yqq1eZhc6/gB7zMNCjro
nOI0TE59C4lkkGK50V9ZZp/8nvg/OeBIqr38Sx1GM/jorDgJ3dW34L9eu04NArxoLb68Wwr/JkYC
GVw/rC54YRLBDten67sTsNCsq8+7GInAqfOR+zz8vfTz6pCbFCIkWmMhVqXSgOQY8JTW4sf6x67v
6n8pfhzbL7pMLKSy2VBX28+jZI/SW9R9nefFs5iTDJK2JBNLBlAQP7M5OL6meIYh0VUD2MOYaiK4
G5tiuI5QVpdtTL/rsLcRV7tHNMM24j87h2y6W9nMzdOCHWjcT2J+yEnXnTKfF6nnD+13BgyEKZd9
BgmYHygYui3rwvb7dBxyVn7va9Fvh1yEe78q+8+WVR9qcDWzHp4U083Z8gfvsebjLVuC8evieXyv
fZ9unGAYvzaThA626/k9QlWQ2oAFTuJ0iHuLuoW/TFmPkC7bVqepCZenGjxnsNp7oDYbu9ZAtHKv
+aKhVTP2MSqC7TIUBNEdJX9xhvt5UcHXbGmsPWR1dGPMbKKHoWjzZxaFw3GgukyzmeUvLinS/+Pq
C6HCbK959fCibqTtW9/l7SLbNt6iHq3t764+Xbhh79t+/rNwSrfEZt06F3apX6it/WReCHyGNnMf
sSvFUi6WF7uK/MRiQ3/S/eI+cmZ9WXDDbh0wspCNZOXJRNbVbfdaMjakDzqXjWb7D3bTV42+QmDP
OvbaXPjy3Lkd/uNroN7Vfj2F3Re7lo8PgUfFRo3jfALR553KLiw2iL5jXwe/uEemDf+nl3ln6VP7
i+lKOH3tOmnyrqsIquCnsLBzBuf6xc8WsXFah6cdHxgyVVgUmbga8AHzmq8GiCgtIFhEya5oCSR9
5K+lP7d+7GepfKtKgRF/7ifC3rkh3UiBG0TI8LTo94eodQ6F63eHD/Zr3zJr7ZOp+p44DarO9nm5
LCNCeP46nbF5orknM4KczVAzsbF/HFZH9iN0fjMy7JTbTFfLJyyeReKETvfVX5BnLgdL+xtiz291
yTiLsYNDkgcLYn/Q9vHgRd0jKEOEHHvNs1Oo4p5wmzy/1XTE3Oc8l89kqot7Z62tbaZGsFJde/5H
4/R6hrdZrudjOIOpvbVdz7e2XWtvn8xrquBQtitB6+T8NmwZhSKACITRUHZrbKZ0PZSmgQE48CE1
vfT7u85cIRb63+/kD6F2FHsn16UI9nPxwgO8kDf4cCMrnlsEagjrZ17YT4PuwocwKAoAhxlSYK13
NFyCH2Pjhg9wffJb4NOv9hB2hJ282ieNdItCksX0V0Eevetv7C4LflTZ97yLEKlTaaCFYe2csrfL
7FJabbbu5aZAAF0c8d5Gx/WiNs3mYK42UzIdsTqCMHUpZjTGy+Shg0yOUnMbgAWcYmSXRIzuFDVH
uTrFtXDtHbfdPDVVuwkrYHDFpYY4Hg8sITDBXAGKy70XPVRJmC3esZJDfz+TuU2GvKx/ILMCkGRf
vdRwkzfXHr73M/NukA7NPwSuC0LS8eFkXeut+394A96qRxcmH+q6kTa/4rrZRTCKTaLQ/fgrIleY
gMzIDX8iR4vjWYh7lGRjNobC2VUjsT6ZSlnu5zXYus198ZQv36c6OCJCh936fgev8K3aZki5AM84
u7RGedA9RAwgPtYbT0tycinC7nukKTt5a8ldbaZkbNdW0WYWdER/9DOlOZ8fnUbnpzmIsAehRG0H
2fX3pWavB9MgxkhhU/iHzXRB6gh4p2sDcCDlIZsPxuGV7a/TmN6mY1QCY/73O8X/c1Dq+j8OsDmk
eAMSwhYI9vR/XvKYN+WWrbj702sGlkAD7pyQpev14Pc5rlRTHwYK77AF9Tjk/c3VJBv8MFU+uRud
e/QOdAS9K5HPrHB5f0uXkd6R9WDseUGrTbQgb8GHBtO6ppAbOpJvkB3UGg5C50F1Z4upSHNSf5Ug
Zg+e8Pr7Xo39vbuWVrug/rK/9C0LWt7TsTwiJSd51kRE5yDIj93cus9uuYTntU3a4bu2fq1ROn8S
uC430BLIQ49gxKMpFfPyWkIWzdfStfVaYnNQHBEt0O3+/bdxTEDGn2+AMAh9vHIPMSDrq48+RAzz
gGdVsdjdT9C1uqeboI22HV+sW8jDzq21Av5r7WIKkI4l7ppxSZkbRiAKTf2tvQDTi5wQ3WFpQKy4
Nfem3RKJd9OYBjNX7hOaDmIe4qwF71MIbX3zSPMo2s5BKkfE8g8B/jL3rEgjX+asZUDhG/vJ5lpt
GmFlt7K1iwPJG3kIfe7ertJ3iMuK7gnRUaCCe85e1hl5GUAP0p1oxsrH0OXdjiJlSDwgWuIH3sux
kwoJTPMJqTW0Fcw3TgUq2/SoOn++q4oCugtzua6Xp6KjDT50vWZn6BqQMpVV2/Gt5dpRkLFKXTY1
STO7/UOkRFxJxZ+ojPgTmUeS5kiaujW2tx5Qa5Spo7JHue4fPc2bLcky6JrWqrHlVVBvZQTfLzA7
TvZWb7BTezAdjc2KigIyyqJ/MA3XuWqzcW0IwgohILyhEokeIBa4G5nCfngtBaQWd63XQHgp2eaD
3fQwjetI0/U6yFtHduvIt2lND2M33UiuLtMa04fhf562hzbz36/28C9Pe48gszZeVIis2njkux/W
7MHP7WIB7/2jXJrUcQJfgIZE0Iy2sU1HXGyNvJ6oSg+5LLwOSQ6FxkYQmanR/KFjEXIEb1+6m05q
7WR6XrubKU3VTBm23n1F3HqbF8Nyl1PIDOIhq8A+HI1Fz+5yVxpz0BbZlq0pnZG/QxKo8DDCtAO1
HZEksyp32smXu0vz6ywOUKQYqkJvI9imRVLtAYjJ2J2cQsg6NUVz6K0qO9ZsYyr2TLvTu87Xbsva
wu0wOloQuCIH6gDhKUyXYjbmWIACN0Mij0rc9k2zbEE4g4wE9nZrbObgAVlQsSmGc3Bq7aUDfzrw
V9u1I4+G1xmMLWq9CC9Yf8PB/27zTz9s/pFFP7Lxgtd1/48nFJKxfliLIiSjjtrB+q3sEd0K7MIF
+RrK1BGjgrgRK8t1LQmnCNqXF2PIEbGGlAnrOrPUSGBUav3a39jMSA0h7d30A0+SddbrXH+e/3LS
vAh+BfhJS1X3D0iM2T8gpw4yHsjzxWdYHQdswa8WFtbluS1OdIRMFj/CQzlU3lNkIf9wTwXdsSzy
nhrtF0dfQnRiWpWjPKTVJgmCNPrLACCuGDDruOqRXMf4NlZUjinuGbE3VVbLMSWVI/b2CqZDrv/a
apD3a6vB1k2rvXb+MNYB7/gsalDDGqLa/6XsvJbjxrl2fUWsYg6nnXNLrawT1siWmXPm1f8P0f7c
tmb2TO0TFBcAtmWpCQJrvcEdVLj7sp9eG8lrv495pGxFlxhs7Ljdhmr5I1Gq9C6Gj7foHRXNrxku
Wc0q1LxFO+0cQ7S154M6GOdikJu9VRn50qBa/l5Z0rx0fe11HN2F5xXZ2u0baPh56T+0heY/KFG/
dLxaOouuPugzNrI5agVGyDuu6dSlUwN99KUAgKmSOedCd+yzNV3lhodggTnG29tAHzn6sZBGsLtM
u/WLD2lqwHi3AXKFaGrLqD+cAlcf921ZkN2I2M2FeXYnS+a3erD616EFnmspxrA283x4dZvsbMJ9
vkS+/x8LoUUN549tL1kxWddlHV1/yjbaZMf2exai6Vy7lIux/+hLMv3yDHXbdGaipnFkn3afGYmL
aECt/9Ba39mPodw+kLatNhGsSqAkhKJp80czHYuLCFTKswsUS9Cwmib4SmocvdC4F1Hjpi2KDO6P
COrxXm2l/ERuVb/muYYBTY6uk/Yih3XNVcUAmFZ+i7rcbZ4mslhOgz6oYyykeCc2YYnDThmZdHkh
9l3Zn6ED/GdRg76k7GUctTh7EMl90eRRcue1ZX4SkcufYBlrFvAvUQ0IS/M2P1NQim/ZoO70EEl3
cZWYvf1YDOWhm/I0op9aqL5zatd+rO38a78Gc2E9hEE57xTZc/9rJ2dMVbHfd3JYNVgYI8oYwuoI
zXz9m0JSqOqhMrOPChVf0DJuua2pbIf9gJ48mob9ER29/iiusiittmZZnTjPVcZOTJ7CpHPDAcGm
S4xY5BGserLJHceHYYv2vxWO5hINsv6BN4sDojRI/rKSicieQ2MvgYlabaR+t4YhRL8edA85wSNJ
/JQMlz1QV2JHUoyyjYJAPKR3KYQXxxrXTeKqM4Q9ouBTTYMaxXc/mY/Te+bWmH5QHeypufW1KfR1
6u4zfCCVpcP2rr5krblN3XKTqL32ooU+qjW5bmyNWNJeatM+uKqTX5p46C5h7e5ZAqPn3Dpb1hgd
+FFAuv1q7LGERx+29T6rEBkUA6XTUiFSUUa/HpspPD3GeeWubwdtcTa/he50Shfn7l9zRZeYYSLr
4Rptva1yb9jfmrHNh30SI0oKonqjaR52CLfRa2z5FKxMd9yCbNbPo9ktmjQpjtoUia6at85ervuj
iFhjfva3mRysEO7q5rc+MYUazrvSDNW6I8dbfoQg5JbAh82tlgILi/PBe0s01DLIXQ57hFPSFwUI
rejPXDfbDn4YLsnM+W8a5OBZYirOWU9S817R6ydz6ofTTrXS6d11KlkpRaTBx8XDLXpl2Ld9Zz6k
WhYAB1uJxJNeKSIQ+SPdt/1pRATxNM1rf5vmBasidPzlv+8WNPlPNjtc+WlttHBVsVV2DqY5PXK/
JWt7rUtzJx21j8TneYGRbx9EIyHOt0IjpJ7d+nS/HrBpIBF+nZPGsXzgyTN+3SXmfgnFfAPw9gwj
gnZlFfUD+pHDLoS5cieaAXS+rrMTuXWZQSXPhkJNN4Wa6ddpvmZGK1Ou7Lno0yD7AUNxihWUfSRp
+irZKn3hPBamJC9NLaeiO4X5qJebqLZ9jh2EIfSmvZLBPRQh2m8KfA79KCLQKtmjZ1xvFD2J2W7c
MLTuPCf4FspJuk9Mks6N3rszUQIbpgPIlz556ov+nHfrkwwq19da25f7Gs1GHKhTI1S6vTeEd6Ln
qm2lJcBZXimDBwJ1lNtFbETymwxyT1Ya8/ufU1Gwavb6NNUo2nYR9H23tkuQsghx+id4CP6pkEnn
yjIYSCgXJ9MokEkSoyLu7P7EYU/fSlBQ5Jnoc1rDP5VSVM81f0DC9nYfkHZAMzY4gAI+wFkb6/fR
cuRnyFjhXk9IjomwzDt9bUV+uhRhpcbBUsMvBUnaaXIMIFON23IvQk8qXi3DB2zvlcqzH1VzpOM/
GxeNAN3QjIfBKIJjbiqv4i0muqjN7TnfBmcrc6yDF+kXfcioc4oDmZKMgF8Vckm3k9rtWCZG1YK8
0ZfzmuTKsEOUwN45o8vqUzcDigKBvvV7OZmFaOtQjaz22tR4SV5RMOQKCaWM1c5Bn+h/XeJKTBMz
RCgaubaqvesq1ZqqezALvcZeq66lwVIJglczywaYbcN4jDrPfXaGs2+1wavsGu5+dNN0LkLVSfSF
ZcoJlCtGszpFsExxL6g7vbmV+Vc0+bt4posSqJ8lT4CV92XcDu+iH0h7v1N1+R/7LXLqu0DSxpko
h/amEy1FKGqiohoqBm5l01tfM9YblBK3UiVrR1f2sxUvP5miN+GtcX6Frow0jFHowVqMeuQ+huvs
slDD4xhs3bzQjiGaWUsPqPNSGzX72HMMn3ldV7yROBjngW+6+5bM5BOcIR52KHB6BDExVGOgX6Oc
vxWqfgx4sz/Yuu9cb0cA6W+3J42EHBj9bJV09Gxh9wGc/A3+oGVIbYWJpe0E/IGdgHKGec3fAdDE
kFqQFkd2iXbjRWereUKzwbJnnMo5HFBsXPSBVC7bkAKW6EPvjgqG9eQ02R/TUuMVYyQ9m/m55Nzr
w2UkuZfN8eSQFpGqBStDa/wH2SncaRBULlCI1jz/+xtCMaaMwe+bLpUjPBApU8Yo1DQ4Vf75hrAS
CQHYtM3fc1fHi4H9115ug7SECaTQXq9N14AcYuXyXPURNTbE0HWCGLo2pZGvww7mPsXPAjHmNL4m
ovMptPluLsWRC8h1vs6kKl6KA5mJNdN1NGyT7N7hURX4BYFnEFdN1TyVVhNsb/03KET3v0ExX2Ai
btMcucM5q7pkagqfKgqeorBfWm0yvqpKzDMVJBIprhL7n27sZw453lPkdNdpEnrax6QHOys2POwu
5JULl+1aHxN9t53Ql4rGbfKX7dSX8PbJvKeCaxXj9qFq3x5qLbTPTl+fRF0yCbp7hPO7F700iqUe
xvUBTRcHrOPgLyUpTF4rrTwFFQn+RiSIcZz1Li7v0hlck+KsG+x9O1Xe8dYeXrXKSDbVUFIvmEIx
TQXKdICokiI/NkwmVn1yd/sue0PyhFK5vLt+mTUz7zdawhlXTBFNPX3xURfHCyyTd7f+21zxmdeH
RjKy6+eFwEDhePolNNE4upCJVhZ9ZTjL3DHCi2jUJHgfE33Yi8gFVH7nRq8iEPf4FvhjrXZwKpnu
+afP6dNI/o8tFu7Tf3uA8P0kKwPISJvScl9OolEfVRB0s/y99tVkR17OP6Kp6x37akjmEYcPtKKN
tFqIzn8aFgN1brxVlZ7vxUGzds6N6bUXEURliSqiayOFOx1Cpb5RjrLbX66H3CiSP/Ea8g5taRsI
bBnB3AXk3C1CB+kyDVDtoisHc1OEzUvA0QdKtA+AZxyds6FDMCB/qL3YqR7uRJ85pQvCQaIW5xZr
EY2DjsiaO4Jt6tqcFTDLELJLXUe/t/1xKX4oCMPpSo5MfylOy27W+PcUsudm5nUPYkYJrBn2bpxt
RVhYk6LnlOgRoaJB3yiioFvH+pgeMBhb1OyWTgjekzUsavKMij8xZRoo477dpOZCDFWS/O7ktr4Z
kBqfe57nbzB2ahde3ysX36paBHlj5eJFmHD101U49aHxph4lsW23IsXhHRlQSo/9O/TSKZtMTTXV
l0Q/h747EY2BjPJd6OxtM7LuRql9E0tHlWGC1eZSslbKzts3dWhu/dS9r2NYGAKyVqtptPUdONfm
tKSLRkrc+yiyqqOIbjME5E3c9eszxIzA64eZxhM/u62LYrFTlco/1u73L90itFow16SqRHBbMsX6
KMbc5vttsRRXhX5sK7uEvsbLKrfD6KBRq9txbgQMExrdUUb3cuXZcU++zw/4pRrhM1aCaNnVRfZX
kdR3DiLqP8z6o00HExSEAkgfBOH3qlbeU9NJ4Vub3jyl4LHLYRcvVEmzjoMaWsfQqq1jYFTZNlWi
e4j92rhAm+rnQGo/mD57wFZGThq3KC+cfLK89S0116e4LjrtkW/Bve35+rdfF7EXXnvC/11MQ7Vi
nSW/jfamHNtHZPsb+JolqUV8sEqOInQ6SFCOi6J2c3hBVnAfhIaxy2VkFf2mluN5pRtYp8iRsxKb
A1af8j4czrGEARggtsNt/bP4bazY72H+J/YLbXWpYbUtLQWYZRdE8SPzXxWkXz9gHGDeolDsgSsy
+bbk2hL9y+LdSvCom2ZkjRIs6rKMjgkidyfT1VEJLCwVx62Ml67tGPuck+u+nBoR3pqykNcdmpPb
W1djRt1aQ4V5fFbKqlmT8F6SfPNPKtXIu55KNrQPBD8VIPnr1tIlF5pJ2K78wpTnYhjCqX4X4P/A
ycOjkFmEazuIIfu0mrMO4xLptCRNDzF0nVWjlHx5dF2fV7hDvhSW8a0fjfQzj7SZ5QDjQ0x22KBg
0H9EElgKtancxUBSfGa3WfmQoVzhqKp5H1d2gdwtBE65iTATnAa1oLbOruSsxKDo8pQUfgAJya0I
JTnu9oZncMDvENQgTxM/xaEWH0cE9Be5AR53VVToOQQJ5RChuijrJjUUcSk6RRNNw9crWTWgcacU
X25zRMhya65tvZd2keuriBboJbotQfjaZ71zdovEObfTFZQqCfVNzD3EALz1fuOWkIc4vVgoSwYs
K3Y/vKoqlbPeeslb3Mu8PoeOQoqnSPRwfB5TWeaLq4YX0XjSU+MW7p1E0vlSG2m/V4by/Taulbq9
7PJeXYg+Va7+srM+ZKOACH2/htpIpcTL/6qNxET4Qc2QwJCtk6IM3ZxvSvLtH2bkHnIZXa6/ahzP
sM/zVxqHjCcRhYb3WzSNsdOg5DzNzJDKv0XT2ABT+jMhibuPsya8a8DMXZ+3Iibp35MJvW7XBfA4
rfBl0AHsuXlyGmpFejbsCnn3sX10paq9II+O11ImPetItR8KDVUTNC+k5zBHSSksfASHptE49KuF
X+Wgi3MgBOKj1SyO75QaMYxp6y+aFgM/ZCnCnz9B6GnJuvaiEEkSWzv0o3ppEmuM+csE8RLplp6K
rl1dREO99NTnmbGs3epsCOBKWVEh84Oa5P2Uabt2xoORrVuVUioSsLzCTImzGXIEd7nWpkBhpe4c
+lvRc+u+TfUVI7kTAzGqydNUFFycdZvDjdgEmawuyZFDOjfN+LMCXKZk7qeV2AEVgrp+MtBygHnY
jAdEn5Q9zLkeEd9SlRZXMA+sTMcc2yfZs9DT8ezf+nEEDI/ZmH0kXqJdePnM5VhzHkWmJbPduRN0
+UVEoWu9Kq3rXvMyKknQedsUGcxFcjitVzsLCnHxWoSBZtbrMLDUhfg0cyiHnaVKSDLYbrVqFTTk
VNWhVuyWxkHWqayUaEjOOuwC8CiU7rHK8Z6gr9qbXE20lRxkxXGYKlycptdVKQXfrRijGZbg5sEd
PWnd+MOwAYXUXuLRhvg/TQkjsi2gQN5hMvMXaX3Aa2rS/kcOfNLS/HIa0yzZsiZXbL5NqLT/eRrT
wHV6ipPH70GAImNbNPgCS9UlqtVol1dRMQO1VF9EX26hahEVcbMWoRgYNevrXb2EwUzm1NKDYbaz
dJzbvZPgztLcLsBWJPcIjKtwFCUgAZZWV3vRoCherDJD/muUpGqPj0SfQ85WK3jENGKKCPW05j5x
ebv5t3vE5/RDiW36v1dD/zR5BvZk8R6C/TNJ1oNk+/r7qkq58rtE697UNk1WiaeEM23aTyhTI65y
KOAjbqz1pQyscCv60N62jl1hMEAdoFpDFUe7Y+psosA+JipS3FFrcQTKPA6jpnL+ctWqsXrt639d
/f/P69RyVRveCIGdOqUBIHjm6yTWxLFYhB72M3tRmBRhpPfhb6EYvU2+3VtnrT37MvkWehWCA34s
uXO5V6yDnWXZ2R6iTTKhO0RDvl6bJ7gIrEnA+g/x6KRn09LmuioXH2U0SDMwyvU9PA11k0ccIn1b
jzgXYCGKPrP5HfPgir/2dzNqpBkWwuEOIbBqjoz+xE6P01dvmNxR/F5ZizDtrUf4vel9qlKMA513
goSXvAZxVm2Qc4FqIEI8sGdm5w7HLmyHZy39DJMxfe3iNN1rOu5f4rNgGgTIaMnVTowOOix8Py0B
jMo9xwl+AvFhchJ4K/ETXEPdecQjJ71vnLS4VK1xSjzfWBpGGGwbgHWLsrcMShq5e4dBLhjZqAg+
eDjeAjvTHjQ51LZmoPirygjLd9v6kGrL//hyo9soL//+/VeFHUL2G/qPFJWpWmBBDFVWsVz/sl6M
GqsmXu3Js9mzF3nG+l1fVX5oDis071H+gC5uau7eb4t73/P0tYhEP5U1q0Skg1ERw6Yh8w4MbIMg
e7IdTHR3Ul/Pkrml4mmLW3G11VqjvyAnkd9lZjP3yni4iK4069sVjuH1QoRiQFedB7NsAAxON1mQ
cw6VPz6JSDQonWL445JVaYH84tkDb8nC0WmdNe647EOgkmwy8fuR6/hgAEZ46QNQCXYyPIGk89B2
ssK537ZGPcGh8ErVLXshHuLrIy8e5aDOEN0r914jI8/Ba2kdOmN11il6XZs80tWZHhvxbwNojVQo
3XOHNd0hJqe5+aFomFznTg4/DhsoilNOVOzrX1elGBExhV5MMm3b+tbnDoDvaaLUy6daNu++5AFE
eOtDcWYExXYQPRmvo+MtZVCrXkGVzdVnvp36Oxgg0rMXuu86a/9ZRE19xp3efkpUN7nH4+JM2Ul6
Vhu/32MSFcxLo5GeISkFa5NUa9WBTr1AwEkvrNXhfcUfxI9k40EKaQq/y2ZOHhZ70YdE1Tqrk2Ht
hnm7l1yp2UvZ0O6dWLXz2S0WV7c59jRbhBz7Tj5JZrVV+s31EOeTvNj5bv4kYBQCOCGudL8pEC5y
QJoPOYc9j1TybZ6BLtWsksKR7YGinzEBN+ZmyQ5Km0LRyLVnnFM9v58QvbuhNAJrVreRe0SoZPZl
WljUw6S4BDtOHl19j/+NfxZN2pfRyR7uREA2kLQzmeXnrFHHbTp2iY5rDnOtYCo+6Qpp2yl0+DLt
7To8suKElx7pqDjr4jsR5WaUUL8IptUovIgmiSlxjfCr2F78r0/P0dRpcnuOX7d/TMvhe+W22lNk
5raIMDnSnkJp/C2i5naNqkRVnyJMWm8zW0hRC1KvycLLzXGH54+8E1d11yPQ/qsPHiZy/d1kSzrp
iVqTvqiWoei2xJ09RflTXCs6PEU0cNKZRc17axfDsO2xNcP5yYWPJw3uqemScSlR6rxk8PWRKvLr
J5yoLLT7qFv0bfAZcp78ZqQKX+e+hgGAj4YOcztgs1XOrAg9O+gdzSEpJPvD9KsfLhrNr6mToa+T
K8lTBksMsTLISP++oP6NuWtrIKo4PLKospgy/AVeFZmun3Y4fz2hpS3PxKu3yxskXTCP3In0NV5K
xTyX5XgnXr1iNAmqn6OyAiddjN7uFaOq0W8bNcvv/+n+2w2+CsLYKEt12KfI1mNz4aezL4wAswFy
z2EYLaprEssOne6gq0E157zcPeWo5s1hyndPOof2BrCrJKlnXQ/ylxGTw11vZVNFlpBMIaLWnjaw
SBKangWUvqiL41gr2YthZEhfFTFyaLWz9GofyUa7KtZGq5pPqJ9cxEFwqDGTsgE8P4SdYWAJLxdr
rw6tJ6nVLgFUqY1n+PpG64udXGXpmyEBzQ/Y5h51LVX3vqMaS/zi2+ekMp9FlvvX1KRKf061Whcp
vmmq7fQvWZdLCxiT1lG3oSUvFCxh5RAXCGQA2NM1g2cfVUqwR63u7A81GS8mD+WHrBWflt+bbxqC
CfjDuuMLrDUokfhWP/X4FbPnUZuHGFeERdGQpJClul3aha+f01RqVwCDkSMqc3ndN3p9MDvd2qhS
7+wc20KqVsr6rdV1mDAURbYZcBw5OkEWrJs+t055aEhL00acVAUWTAmway5pmMWLMLDrx6rEQz5V
0+6ZhQtLmKRXXjH7QPA676R3axxf+Z+U39gAHNHvtT6NLlkhrunj2ae3mwI9IHTd0/g8YJRwn+bF
Rx9qypvi6fKi8hRsJyuIkAoyWqI/6WtrXYJtW/Uohr35nrHxY9t/7Jozdl3RdnSGcJNDlYYpVaFW
h8LQN71osJOIms+hsL1ZYyKLF6CCsVINSdvXReodbc9IljE+ki9RZz53zth8SlG4ahoDf5csVDcD
Z5p5hn/ZZVK4XGmN3O4t0KwsiB4akTgZPeCcwnLpa8mHUYwrJS/rPcpy8dzCzXBP4d+6NiLEkKpi
D4LxohhQLMw3Z+JSTkIuxaTrpTPdrtVjuo+C3z5GTLaDupsjpRFvVez6Fn0nlydXDtRdY6bqygO1
+AjgMeWFo6efmv/Wjf74LeXFjKZxKt+rxYj9Roiury55mHb4No9eYRUYdpdzcU9q2z8aVc6e8gSZ
04av3t7QYGZLuLYB4fV70tFoXiPrnuxYDR8CsfuYGm3apYj+shkfvF9dt36qkqg2M6tzVUgRcVBd
P+P/2Sc+RPwLfRu/Juhrzc3ANhZQILzHpi2qU53YdyqWqo+iC2efXUUx+YxEiv9oI+UGgTKQ12Iw
NOwEOBnFABE66kA+zlzrlhxW86pvl9DrcLcZ67NZS/VD7SN6EkeksRS87ArF0DBxIasFdTqctapT
nQukRB7UxvttWjOAtEycFy3C5j0nTYfaESheFT3PQ2+AXRONCBPsaxa9YaQIvpranatk3l0Y7KDm
kq8UXVJnvGuyU//sG00edGAAxVKMssvI9//+PiHP8OeB3oYwYoPypLTKw6ko8hcAToG+5piFqfpE
/ZNiDEJZA24Go702ybvdF9OLfHSQzbXrn9E0doumMTGznl7r/R8z/36fmFlNn/nrX/h1XxBJ5bor
UyRgW7x9Z27TUV5xDnLVgpm0zeEkekQzAIpaSyFKbF8GKhNR1Wui2LYTeeGU6c6PDJgMU8mNBzw7
GaW7EZFodPw71ywUJbJhfofUbm2j1urYw9pPlfkIbgkOYOOcrSHA200L7wPk3c6iS1xJAeWaxkOb
9zZAdqtcTV6ppxCtWj0ZVXRo2LAOSZEvTPxXgZ2kBvjNUN6zf4hmQ6J+lOR5HwPF/hxr1X8qlbZb
DXh07hQ3Mk7YgPgghtFxy7POWZKNgr1VGxcrT/KHKE/XUWJmLybKYAejITcowh68IquWUa/KPs1f
hlEN5pKyw4WpOUlxmizISang7zOTx7wzspNXLkelAjJaSdKWrUS9bBNIsOthHP8y1KybDVFbL8lM
209Nrl40iq3fkpYSSp9BCQEaZG5ijUr6P8wgf5ktaldR1xB5lBXS6xQ11CQ5cgbGeSuXk2feZd8h
irifqvrW1E11F8Ms1jeuVXocnXKD7E1s3HVxpuxCMiVLSBfGq5zj/dsbyTdFin/O4KeXdxPpbGmZ
lK+qXK/mfhKxBZ8gv6TUka4uOSur6AK/gjkNJLvbXyFyrt8gIDj0h172ULitqKLUUgUftELzMBo6
9Yen6CfSzBHWWJPIOlDYFzsv0jmb0uhxaAMFe65cvosDp16lQMePhp8Mm74GyjIErb93eyPbZHZm
H0k3xquwRBKAvxiiDBoF5cFDaXDFHnw8asUAN0LNtK0nS8Nr1PMOyHuHnLlbHnv4B5NC9vCquxVC
RH7PtGnh6gsEnH9Nk6PCQKWSFUwaUj6tNn5Oi1BFTCLnB6/26EXnV4iIQvmGc2q8RFzPP9RhUZ5i
BeMwD4Leh3Cylc1vgSxn8xHDGJBRjrqr6jLgh1WLF6wDT4kZmd+SOP5Mpa58tIoi/6+tr/GFWcBS
5Siariqk02RDh+72Z+6x7iPFiptseAKt41xK/dnGJhshvkLeGa0DYyCOirckCPOZKdXNue0KdCFV
BWkN+qMxQoOzW/jwMHDi66OtOIiIMKiM30Mxamb1vgjye2e044OrBN3KL/v8EpcRUpBkO960ZLwP
BC7Xsbe5YRU/KjP/S0P0+0WC4okVsZJsKf78qOtK3ktyRfGmyYd330ovFYpBD+XU7wPGX3i6Nry3
6Aq72bmTSb2LE30WjdjMTJas4rwv8gIUuPpjoOIhYcaWXq+NTE5nhaGFaytu2VlCHKdWaaflz2S6
1SkL0NItsnWpxwZJ7ruDiF0PyTqvNxqqEn34dUBMMXOM32diYu2U/TKx+ydMuO4EklBgD2G5x4ep
C5+G6t7PrRiJCbtbQKqUjzZiVUtLng5DsoygqhP03+sA5qrqGT8su7iEri29IihgYBhWKncjZHXW
f4Vc3K/bAxfMmLid39z1dtPw9B9l0F5GbfDOje52Gyvo03MFrWCWeWb6WpZBvcJHNFlLZZW++pb5
1rhI4QXFGDw40GZF9+Ck9gbxBCR+ppvSgdOfrpbuQffl+iXINjpqvK/oY5p7qsQl8pKEvTQ8wL85
h5MgUFq6Jys0ikevq+M9om7tQvRj8H0GVFc8avWwSJ1RmeE2u9Lrmi04O/kD4PHfm1ufbKG2qmel
NhNTbgMiBCnaLeEsWYu0q4ZFrybxvVOkzpLthsyLMmjXQZgUB68Ysm3EtnCXgFzYY5uKinjYNGiE
JMpK9lq4FOGIfngS9pc4dtx5bqfVU1Qjet8rSvMq+1U0S8IBz293qgHn2WeZV6shcl0fTbm1bYBF
nWkDwu6RF3gzOaMI41r1t8YLHrR2TMMfLWCKraiY9RV1AXSD7+WpmpbZwc5lfbsXY1R0rmPaRIr/
NSZqcn+/z4lKf9F2qXplDzh6YAIqdfyNQGDCjdXw4vEhZ00c6dqzpJXexTlQV76RzQPCblu28d4P
mIpblKaDN3IhCgtFH51iJ9Z2MtI2qyRUrQe7pIodIM3yGZpznn7re6kU8gzDP+liK2i+12wGdr2H
XJJXsN8s1Hh4ywpvH6AreazkSFtbZPJmJD69H0BOE9Tef0h5/ZZRXH6xmgg7aLsZz5qVD5tRU/Ot
5jb6KkL5eo91XoC4fKXstVIJjnJdxEtAX9GL1sXP6AA0n6BcVk2k+39hFqtwMhz8O4gRrDRF6m+8
stXuLT/yORarxofVvbNlhm6AyF13DARNwezzbj/VJ7uJryAGQAT9vNKVoUffIBtn8mCYd21Xv5W5
07+29jCsrFQn1zgBsWqkueVGch6HuCsO8JqCuVzrwWuThcDV+HpsROiM5bGpvO5SunV932XRgzrN
cjIt3iT1gCjNFJK8I/Mp+d9So2tO1BP4VeSQkW4gqTEYkNFOAnL5v8BWA/7dEpJTZ9FlpVaAxru/
plag7eOoh3DhWc5azytWBhmV6EppmsfI7M2ZXLbde+3l9yHfDm+WS8soinARSMN8P2it91GPCsR+
L9Cf5PF03RhI0TcW6me31rWXvFbGTZPgyitCx0HeX5J40q6j/LcQozZP/75PN//27jM1jQSxCoJf
ceS/MbwVvLrNwSykx85JMRZ3ERIcirE9y10S7aqunHzV/OwR5wpKZ2pifc/BBXo1D/Ft7gCvcTtE
J7YFTA/y9DEv/Bj5dM28TU9kFKnER8cQXHfXudNHGxObpHIxUr0StdOxAVIfx/uajO9nWSu7vsmi
97pq9XlQh+mdHpXqJuPcsfEyJbzzYI3OTSnz3hN42B6bcnFT21kRWVBwGiO4CXVaCXIjCR4tD83Q
qTrvI3j1GHUUf6cVRIz9ioZo/Do23QfKxfoPWRkgc18PSjBONINXj4mJNNIqX2B0pG9cHTih9ahR
2l1EzRDlL/ijzoCYRWuAYtXelju4meKybChH1lNzHUl13INFZxdXVCLHwZ57iQGS1ByPAuci4DDi
6gsm5kvYdQZC1WNt6hvIUmgDNW3LBry1HzAtZNNpt81eQWH/UEdmu6yQ1nhCqsSbTaegzwQJZSsz
voubEingJitsVrLGmV/cVEUej6Vva09WnLPVj8+qmvvfm65b2mrFU1J42dwcAMPA7vvLqs3xFQO7
ag6XxbjIQwQtNgrMYx3q0gb+obyN5Mg/GsAFVvrYSTvH1599lyxZDMjmQIrOwZOdJAyWrN1jCieO
d2U3fLrAm2udLwh4PPAebfjURfjTB0758yYS4SiyTzdxbC1+3TQIpECJVFcZq8H1pnD6l6Zj0/Vf
clWpe5RdkxIJAKB1qzvJMgXYGTyPtfeXYtjKodOicDfm2KWKLGPlspet+t7b6FMOstDkbIZnsnPN
QSIvhf1DMD7lsbHoZPCbkqSYr3n7o5pw7nVT96uSfMrGNkJr6i60MLvz9Og1sRIXeTS4ulWl4sbY
uyfRJRoROkm8IvEeHr7065Wqzpukwyx3uESNNuz9SQCRCghk4unq1oi+yGvzTZQeWKHslnOb/JBG
E+A4do2DMpV2LRM8rWqn5kFtTfVJjA6NbBxK58Er+2qrJpH2EmG1S5HO/D/azmy5bSRLw0+ECOzL
LXdSoiRKsmXVDcIul7HvSwJ4+vmQVAlqdVdNdUzMDQKZeTJB0yKQOOdfntTBCS91KJ7SmQRWmI13
0DIMxZVJN7ZKhx5QUdb5QZB/38hfreaO+cEb3e7alKMZVtu+Nu6tsv1lza9mA0D9HWkcmy6aSqzh
OKE5j37x00CTHyuh0TnLDW6o7SJHrc7XPa/u2i3mKr3eb0hOs51JUHcTaox6WhOCrmarxltmsEGu
ILwt4zB7sqb4Y//EW9+QW9nTHG91mfdq6rfpCMI/a+HYJl24NeUnirLyyNbf3QijVw/2ZPEfkGHs
krWte26TsPiitMFWvmeOeVceM/LDa5Ho3dM4hDgUuka8k4VCP8kMjFxM7zbhK3vJ44dS1cavoM+e
ryAYsF7GZjIUdcfe2MFgp1POLjZKGz9uq29Wm+CCRK4Tz8eTneXWq0iGGKC4F91XfuQfPaVp9lHg
mY9pnuorF6zKz1bfmUnzK4fr8JoXjySDC0iEf54oyueej0M56IV49TEmr1rnVYXcJ0sOYF/mGpFD
unX+c8obSkZ6pAU7OdpDk8Sr5YfrrPKRd3Wf/841VIL2Lo2c5LazigjttcZ57TLcYtJW+z0rOnXl
acl0SdkkAQS03V0aCe9L1vbPMqLOIl5Yo/RLW6bVvnPz6KilXfXYzck3GeEgPFFa/Xguuadt2llv
pJ4PQoVMo4ZYTrpaiF54Ysd0OjauA50Tf8mG6M7Q0+pBPnwKWkwoH+Sf8Ty2tFoj+NB6n+f7/CH+
/dPfU51/f/7PcBsqPxqFun/XQjIspVECdRifJ+9UKxrC51EGJsnzzH7TF7F9I4kR8izofF6ATDhO
m7jBZly0vb/rcmR/IKfAwyc3cVOZg0v1XH1OnMTb2tyq9qPZxjvbx/lZgoklyDieNW7aAn2iCsJa
hKjRjc2d9atjel9zN9FxLaelBsMKL4vnJCJro9m5f+K+XW8CnCReYVz/dADKXbAMUO6SqR9WGQyz
u9FTKnIQwyVs+wbyX/fTQqn2Fdn6GbvQjy+x0eGgUKcPeMSLuyKGhR65bnFXe45/iDXRHGveTjPe
IbdjV/VPg65Ot2nU/aZNev80Vvj1xW0f7GyPqkLJs+6nZzcrg+/ukGixcqj89gcuU8ZjZmYl30dg
bITm1d81fu25Xjov5mj6e+jA+d6uyu4S2uU5Bcr7ipnoRtaV1BZdolEU4YMTVxeB4etxGCL7xp99
seWBxycIxaJCbm3mCc28qv6X0HneUqGJKu9bWGAu1hpqfeM6Y3tPSYxHaReNW8Ma0OtOfPO+5u60
Fn7l7rDqofgAaxvVJiwJHrEjvzeAwX3XAMysirLIV75TlrzwjLtCdV9CK+9/uG5UrCqBtVA8dfHe
rlVtzR1AvHg2xgO1Gfa/B9Dh66BCHr4znvvc9H5ZvXLhpfjQUp3fjA6MhTHR122rtSuRhe4+MbHx
KXAkP9iucvKnIt9qIyz2tOlXKujqlynvhl0PLm72jOENPG/v9RL8XgPo8EeXiAeXYusflJzI2Tje
OvBDd4dcUHtKgcVIth8Bf9ICsentoS0glz5LqstDVanajZIA4Zu7EkWp1xGS8tvSKrSzcEb4B6L8
NrgYoNl5+Qzw9lmrvfQeESX1S6FoX4tAc+70uGzOo1VjLITCbpnNsvjeH7Ha5bdqFDx68LqPgZNh
NFBHhXmrkID2tlNoZ6/CJmtcdrORytxURvveLXk9tPVe3HU2OvqBkuevphJHm1rtwhvd687ANF3w
z6iISQZN6HFWodmUlGGwz0bx1i8HE5KYpGvmENlGbew3xSnyTe+PuNCk+X2Vxl+ogTZ34xDzS5oE
lvai6b+qLndqoOHZniTJT5674pK5vXEeBudgpWYYrRHUQkrYBII+D6qjLy794Dinckp+UGMkQqCQ
cPQidMmu7QhF3NUIa3LlD3m/xXuv+so2ptsCveexNjdtw/bWKt4Sxxx95l3kYYgl2kZB/sU28pvr
qWN2vCax43LXYu5NAh5Qro57irgrReid8mZ8qMbYunezds/b59b0jJ+F0Njhxe0PYVr9w9RmuJUU
br2ro9epBugb86YzdnHzS5hPwnXEFzwtvNvKn+AOVym0iqSDRBJzS0fCzz+oIsJRjJ/zQ6Z05UM+
nzmm9pBx07+RXXKwL5psL4SBA9gcAbgpu1O0+kdCSbhoHOu5TtT+KBq7xq6ZphMFE5m35Hus5PYz
2sLiMcNdMJ1bZQFjMwr6bjuog3I7zQfQZG9naWL0+z60vy9dS9gS68EoprTB1d9nOnZzA4r3V+WX
7mmomvjodr4HJXTIDpGpBWcRRc0+rI3kjlLiuDNKo7qf3NrZehnSHkIEDx5P5kORFdkNesTtKeTn
f+iiwr01UErd6aM63Q+4XWzxflMfuylBetoU6nOZXuraAnXgTtkFXev40Jt1fYwDr70foy4i75XW
r7qfn1W07f9IUrAFWt78FtcdvnuOkT0YlF0PAKnUQ192CY6HOnQ7sqhHDXsKpOCU+ZEhqrXrGNp3
mxcLbIvsP9wye9LYQ6wbsoIPAiNrxEXKXyakspB74WvQ8wlFmBQPVh51h3ps71x+SvtEd8V+sMDK
qI5LbsEO9RfVan7odhb/yu0zKE0EFvgxP9jUnl+d0CjXVa81j8i9dLsqbYtbd6hvvJiaoB8ozQMM
o26dN1QCqmLAzaVO/1Cx0Vt5OXsS2zXzHfTC4maaDOusgyPZhJ7QvpliPJMDcSlUehq37F2j2tX3
KLTwcHHV6kSa0nnMG/EH3ApulFTteSNu7EvWdPGNEQUo+WX9eJd58+uLZf2ItTKAltGOBy1su70d
sEVCsujSgdL93QMmh7tvNj6OmSlAmNfqrs777oX0BAUSIqJ54+xWRXbRscoAB9AcVCdIj87k2Udt
iotb/i+T/ai29r1nVt4mErNc1RB7h1GPxtu8BI4/RJ7/bJlm8+DUwymBmSoMsTIqyr3B0KbnCAG+
PRXkdivBXVizFRtbRNVRQr86hM1BirgtolZAvxrMyDo0TZ9Vtc8fVRyzjbK1bqwaXxXD7MWx67Rg
O7la/goR4w+qLsND5UHtKIzwZzTfczEeXZW9Uq4jnTwsTqn2sY/6cT/0Sf4Y6MIjX9k1v9tejZhn
p/2hULKo1Mj5UqnmtNW05NUd8fcoZluIbD5AsBcrPeYP1bcVXVmRCNI2U+2U23D2lJCBnmebezfG
OGXpQ9kNfovFjWVeRYal1mA/uNe1r4ultrYPQDX0YnoZlQDPoKLMz0pAAhB+IPvn3khvvdj7zUkM
7xwZvF+HzdNkGNFan3QEaz1Y7rV/cjxXO5cQVNYT+tpATxDF99JGP+Z9Ot7jnjreR4d8zDAebNPo
UPKmsDHtTn9B7vS7UQ/DL+pzE0hlNiq8beMMlq2a1iu2gtw3t0vcPk5Kyo3aVKzLwH3koI5KvEkr
W/tix4Fz8BMlR6Qx5/eqpd8AwuAw62I6Z6jleDv5oEcyw3J2sW0M6AElxc5VR+e2qLquR0mpe7IK
JzvIvuWgNe6fIY2rk1dzgH+xG0GRsGle3AbHSaxYo689ou6bPrOMh8QLeUUFCwGeex8bExQBCAng
exCCFDoGJ1PUnkVt8ApIhuopo860gpQ9HGWfhmUuZpbt7ELoPsRG5PxBLQoXhHXrB+5jYLBLjnT1
u6oo4wnk6XQyFZgmKx/t5GicUxOVItgIJt8UDNJehRoCWAcONAOXXRLg4QlUeo/MmWGvk8GttzYY
eivEnTTFJeVWLYf8GE05v4dSVXDnm3RKe57/ODriMbCDM9zoIEQcSCHBknR7X6uLC/k0KMlKlcNj
a6GN2+yaoNTWX+xijM8DeQ1SIW39JSkL985LzGf+fuznaYTNAx38T4a4M6vFLFSwire4TYXL6FYS
xOVAXDX+XVv+Lht2GKrbwhF4HTr19JAgjbUytHaAmWBMD9c+1D72euqCvZhD5ABvC2ikKGjA0FOK
GJMgK2cDPAuoDZ5T3XZd+naWGmWyRTbSQuZLNC11WGKup9yJ+LtK1X6HZD66iRaSk4oKtTubPdLk
gT8D79jBtDLQFjlbtc0DIIsvbaXgAF1wW2QH61y0aUAchW/maNWWc5F9rVuc9KSZDkXs6ghMwezq
Upsq/IAanIr5YFGNd1SdjAd1HK214YfBBbfMeo9VUXpQeLWsdDyKXWWcUwj3IFg3vaWaPKZBbnql
DhcnNrGm7ZNz2P8cjYJCazeWO88lcVtGiXNq/Ia92HymJcjnXDtlWx5a544q77jDF7DdkjalRFHC
hBRK+uonYfIbZgKzIorSfuV+j6to7AdPYFGirRnX/r2t8kcRJd95uaIA39WA9zuLR8vclAfh4UG2
wkMXNUU5pA+OfcrFRhGp/mA0j5HZQGxUbaRXfL5gJBFQTla9Oj36ti7gb2g435UT+QAzwWY6mhTj
Ig9VCCWQ3Va30wL1ra9uu46CjV4dh7Q2r3FC0+4o6Nm3SWF5uzKeceKOZp7aiEyLh4b1sxbazaNo
xEpFBPfZdPqtl6jKZd6o+12jvRggVm9JEPjXplVmGTZVIt5lehljHdbjgFEi/79HgimlFlv87vpx
gXOAECd+axFvzOZwsVDSmL10p73l+e5NUitfw7hIHgUMSbOrm+dgHOvnAjRSabTaXRko9bNnCGvd
o1HNHZYmLiz+XutJzfitf2cVgKqgbvl3eWz/1KYpfgmyuD5GakhFyAuSFxu2zNYUTXSQozAi0O4M
zRL0CqPYTKBymyhPqmuqjzw/gLHQPTg9vMUQmzibF80bR5kADPaWcbCMBk8kX7VhTCUNgk2gx+CB
218yUgn4V7jqhrw+o6Oq7cuCx7uSOBYplhD9TmCiWzlX9/pgX2plt73O7QCd8bQnzzcHs8NrdsUE
Ml6OJj25P3PEa0o2gWnxwBoHdSeDc5FS3xxM5Azn66pBkm/rjsTYde4w+BuHgvZeBht9q2/q0PWv
o6nddOhb4Ih8nRsJCm89JSH5T0imUFlTYU32mPEccLns73uk73dZNJW3bnID+iR6Vpp1r6niWdGc
/jmrh6+wqLxzYebDoeohbyrGIO67Fgm6qPfgDimRfe1rte/VhJ7atatHrODOpNjsqyU6tzFvzADN
w5MrXHEv18jrKEXzJI/2bj6sMycXbPEwdQY+nd4EAcRvWG+/5ySnvuO/rK9AeVj3mW/FhwhX87ad
sofOSr5g8Re8wEfWT1hYoGztDcFLnbTtjlz7uJOjgAeaNTVC7yRHC7N+ypqifwgi1/jafW+qLDjo
YYH1sbBqFEPw2Wzgre6bmCInnhbIIHkl7iDb2HL+PE3nU1PLcGT/EPDh1My0cpeMpA8C6xGn2OCr
zT/vyTOB8Q5e8NXgr+3ip7g7zC3FEuZ9HIyPshVPORKoufhdtvDts6BvY7waDVX4darRDnIHanRy
1Rgr850PMmUT24pxP/rq28FUjo4iAkwa/+xmw1+eUj/4IoOW/tTstG04Uin+NFAEsbqqfNgCS7AM
IR/Buw46ZuL9cn7PC6NVa9oX+PC7SLTjqzvZeGG2gJpHLVfPqk66C+z0xkXrBf57Ha6j2QVFHvBV
ejtLDYw8sUDlGe7gfyJHtfeztMi87dBDKPk0IIPlqOiU4MMoZB/sV2zRkJUg93pdtWncVdpMAPc6
SMUkWMYpPyEX9naI2SqccGDOT/JsGVjiloFPcf8gZFl+sluQbXL9ZZ5sLjHLlf5ByKellrl/+Sn/
8mrLJ1hCPi3fBDMw79Pwpystyywf5tMyS8h/93385TJ/fyU5TX5KrR+rXRdGj8s/QfYvzb+8xF+G
LAOfvoj/fqnln/FpqeUL+6+u9ukT/Fdz//57+cul/v6TIu9QszvEDxaBELZ20fwzlIe/aX8YohTF
rDx132Zd21g8F9dVru3rhA/T/uMVZKdc6uOsv/5Ey1WXGJW687RdRj6u9H+9Pi8zvHoLM2Z3vlzx
uur1Ost1P/b+X697veLHf4m8egsHAntJjHbfv/3lU33qW5qfP+hfTpEDHz76soQcSeeLfuqTA/+g
7x+E/PdLganvNiMOPyszHpu7bgidbQ0ifi2bYT9LBph5A3KHUTBa1lqtXH+juE2h79MGU7+m9thR
zsMycBgDMHGAV24hqdcnvcCzaSOHg35rmql3BvMLg0529ZOX3lQeu8BSL/W9PhrOxqSotIb3t6bM
APRytmu7mrlJXzdp6QZnD0lPeWoNE0bXi9Gb7rxNXLoWKzjfN2JUjpv0ux81ytFE8nmdZ1mypyZF
PkrNikdQmQezyts7xJbyR4Xsy63ltQ9yTEZV/HJ3nl0PG2jh+aMM0xOsxEKSLScZovsqW6ScrSmr
yoC0LMBwmTFgwfkicuAfXl13+wfH0n2SqP/hyt6I8pLu/whygwxc7orzBBJrXNlof5xlGw57uB5S
7214GTDfQ2xTIaQYCCnE2zQ5Vx5knPe+ilUl4a4wIe9qeJ4DZIupAshTeSBLiEjp0v4QlLjuGfTl
uP8wB+Tpn+EfehFXTN31YKgCmT40/HF5s/Erjpw7eZbiXdH3eXf+1M+GKNqwP+Vv6NOEoQ1v+yRA
reHPNWSEPJS83qICZff7pU+ehanTH6BB/vGpXy5SNu5NXU72SQ7KLicVu0wdxbHShAVmkjohRk4W
X5Gzzu3au/bLQdkvz5YD8Dp83eepkxTAk6cuxRS/jt/mymmNGfmbyKhbPM+yYQcEoF9jbK57K/T1
modVpZEkwdRI4a8WCDVpO3vYxV7RPohAbR9qrXROTu8+y66lH/mtZytrXd41CJWHDDjyzjaDfj3O
M2Xf9RpypaVTXsd1gvF6HTmgltO3rKibvaTpyjN0oC5vfN1P1F1E+LwSw+CZy3s9l5xdyd5FFha0
Q7vx0OUMqeGe1NYwUnTNq6w5KZVic+4rav0v561m1Opahvtt3Q83rabbq6Dps00TG2/c6UTpPJfs
Buzo5WCUDWKdZPNl14eQz8xrOR7ELnTsD6GG4gs5XRKxkS9YRej8Y5xGzto0IEo3qWvfhDMoAodI
9besQB1odtJYIkJb0xANFtlaP34C/SQZ4POd7HRmt1D4rxYJkE3xjg1C0+gmtwMqR3MGkF/KY0QV
FeFKZPHkAUH2DF+5tr+K5pVST3qOa6mGXeOAWogtqicN0nFlc5kVCnZRW8ebEKn3cA1SMAcOksUb
4Xv1pRRjfZF92tzXQerGcogc7U625fCndQY1vm86Pzj2diNue7jPt56gQryS7RgV+htXvyu6Ysg3
1wGST+ABBqf7EWJuQ+Fe79FfDsrNskKXx29rfeoL5/V8/e5Tt61Gyl7Rh0v37hL64bny5iJa44FO
DkH78IS5PnYoAd5cY2T7w8zrQ0b4kboOAD2tYfihj6tQMc3S6EXAC9vns9mcPKTvZ6M0lVvacrgX
yXXGp37Z5A2634P8/9aIzp1WJD5hTXmQmDMzUs7LIfebt6YZtKsOmMitHJT917k9bJx1MGEUvkwj
q+5v+rLS1le1WxPCITQogRigaUQRIGCt2ipO82qMXRac2twRt3mc82IaNdUxntLqmBipqz4Ki9yB
Orj5WsbUc2AiqQqjBzK6o+p2ow93sssN9WLNZlQgD9Joarb2dBu94sGZDjzmtHvIrPq9PMvwAdWn
qDsv/TrWbbeZbqFdRKinAqpdaUNp7R0+NhQ/OpcDaT3+JaC+N5HizZWBeTgyPaQq368m+5r5kkOh
UJLhassHCOu8ue0b83q1D/15WoGOwRdPTPpxSqNqT55affK6DKFKxbd/6th5hF0mfrhtLtY1pP4H
/z02MpzpU6xwvtVcJq3QUw40SgBdgzha6jWkk/LgYKDXJK7DlR2RkQTp8NZXQKwqhgqHnXnGdbJc
R4RzUq8K3VUzj9TomGkbuaI9hAcZ8nnKvDbU2gjVd2bI0cKqNqnuOIN9D2Y937oNQsP819k/7RCe
iJZU30M7RtfDatL7qk7w/sXMcGfBc3mWsVKu5V9j1X6yKNMAfVD0Wlk5Go8kyRlocD2ADJPQnGHE
qoGumhyVbAM56rgAHeSonFt01CFVzzC9eu2zztqkTr6qZz8p8vVk4CvwU0tTjlazE5UczQpcZWoT
QFOjofLrdSvTT5t7hEpg8Mxny8DSF86jIDi0vR3DVpBx8iBQY74OwN34OVHhm4SgiLpMkJf4tJK8
xIjaCYrQLCyDl2un84cCfdWcK2BNhmOWW3sEjhfZQ/wKDwo7GPU14AugWBghNSw67bWyNEBW5fg0
FgJ+npKkVMID7dXJVYfip+qfg3RSMUDkD3aeLlfN27w+DuR7/9mq/qCjjaEo+PuweTxawrX2mt/D
zAaftUI/rL+N9Ch4CcvpGFRk+1s3np6LqlgPszAa/LniTu+wjQrmKEiL7J1tPGbkqJfoFf8UlpSj
cklYeeJWjkam+mHJfMwpFLOG2xY/KSmkVBi8AgS90z2qCI4fOze0d5hd2V+VKbqTz+ElIgX4eSwj
x9qFjYXosok6lVjVk1Xt5T55iiPjxnTy9ae9MqRKduCTqho3Vvw2+tYnR6Km/jAyDjx+VtetOgWf
g1E0T8ls32ikKSo6ZnNqVaGIu/cmRdHgLA9T7hwhR5dnW8HPjoWKQ6O50aM8eAA8ygQsnmyhbaGf
K7O9MXoTA5hszIZ91omemywTJn7/j06WtuvZf2tfIEWHSUyrnsq2c84yZNR9cWe7036ZoNtTcuAO
CqteTvDVwlq3yKdfY67XnZL7sijC6yIG8o734UjhU34KBxg+tu2+tZKx8gBqOt2AbRI7c15+Utxy
PeCK8KSkGzXGF6XoGvE0BrW+jgTGt7JvAHF7CyrqpzfrvcquqjCRCsrUszN3CdDpu6S22UXOzZKX
vkfD+ibHZLgZwyP1Mig7reqbpzHzX9EOETdeEIib0R9AoctTeeD2rij4WrwHfI6q3kdkjGz6RRtU
K9lG6iza6tbUX9dcYrIiHv31Mluua9Xj2+e4LiHbZeY8q6IO9p9C7EbliRp4X0Krxkml88yT2ysR
2MFJ5VQelrYcl5Fy2EEq6y1Stu0l8jokQylIjGstQGdEBsk15NlySbwJFGP9H68mI3lHDVEdBJmo
6s1w7yAwuIkHLdnKZu+F9PXGcN+7k7MSaFDsPg34Iv0ZUm85fu4vhlNYZtpNndepjZ0Kiwzukz6W
4i7QgxZwUubsPN4sL4ja1yu/nsRRNuUh6dxH1ezjW9mq4li7dNawyTEQui/mlmcGwQVi5jKlQoXj
3HXWwR+bKVp7XYvKgJd916B/R2s0XiZ+Ijpif3L6fOHBDMWuiTJwSlW9Bt4jLrWjhk8QAcBV+k/y
YMR2C4LI8k/p3Oc2AFWnScHcZW5Sre/u80A/Vab3NkHvgTBYGA3KLqho2daZemRj53iwt/ltXzi/
lniogcC7bNzt5oCqr8Z10IfjQTantuwAo9nRWjYVNzUe8/JrlqRvV0MVqSJ9aTtHI20TUDeFQdLG
nX3L0BKN+ZfFwQaJ9eIs+6LCAkS8tM2jAVEOrX4C/HmSjJJNeTAiOwZHUwSbTwNLE+8WcxdaNhjB
r4bm4pMzGgFWKS7FpgEdewvg46YVzbSjCo90vRuFFzVyV/FYZv82KueaWPLI2NRwgyc5H3L/5/ky
IkSc9hqxXOH9+nJwWQNQMFq+gNA9pP53VoiGV1JjobeyIe+cXaXdwswIEBKwxO91GweneMZYr2R0
Z0fOegyN4UEeWlRTz6XfbPW6HR9yG5JHFvvZXn4mJKaxZLDq22vLpYzWKNawSuTX8T4qP132H0ZT
UmIf5nbzXDF/dbmaWAdq1QEMpxTqTVLWJ+CCaEsBgH0cwnUazQX/uadQY+9kD/kvOXQNqv1um1Zu
tF3mBKJIV2MfvK0jBxAz/n9cZ7n28L9/nq6f1LVhoVBWpZZxWzT6vo9169j6BvuttO+N27FiGbZe
qXGb2kZ8GqAAYwtp3MouIUevMTK8gpSz1VoPLsk8RUbKtWVTGXCP2FQBgk9tUo1b2SmHr1eU4QMk
pC3kq3oVuVHydpcuR3A+q9I0xgOeGFvc7yJzTVLDPEVVZgHd5p7fBjzysJig7cn7uxwnlzO627Jq
28PbvsYfoiNZPuWOH0hw73apuxuK1kDr+M8+dR7A/w5mTq1f+3OUdzBLnkNwMP/W61Z5lPNll5yg
8eez4S8FWZR5vhwQfebe2vqo7OJsgM8hyluwEtXtpFnl7X9qygEZMqJqbdcT1Nr/PVaulEbBd8dG
Ea22n0rFUNbyzAS0cj3L574yVTD/ex/9+zj8YBVQwSQz3XT7SRtLNnVgvEoeAZid93GySx7qsA8+
2HCnQAtS30C2LQvOmhNAPqO+bJoZGOfBNAAwx0/G3O1nXXIaeZdey6ZVQb1HI0kBwDwVL7pGEp4s
EIKjczA7+usaE3uah9gJnwLISi8cEn62JvsYHC7sDL+3fVE6j41v4ya5NNGdP/YBgiZ7pfGuowFi
ZZfYNq1bJMKHhwmZFGs0uhtE0MYH3+TQRAoq2FWkb5y+5OY1xHZyO7lvE+QseXCN9DpVtuT8wUri
rQOUZlO6VUqusxv3hRYZlxKi1bYryZOZloWl3tznK2a7Lgu7uYbIgZEFViiz5adSH//oAks7kRo2
LoiantQ4VM9a17rRungZ4Ypd2nlo7FrlrNnDoTUcL8JIOxtPiaL/ukaakLVAp5vFWl5z+TBpgNZ3
DCymBMN+I/vT1mvXFRYf++tSy4eRw/IDxk56/SDLcsWL5iXOMY/1AMEEXuyM+X3SjZT+ANQf3pbC
K/1q6dTGCdytfF+U4WC+iUS0/hqzLLEMLH3LMrj9xKuJ3yle98NXUmgvECqV57YYrX3RmeWhzer0
WZnQLAP4+Pu/BgwRhhd1QFpGSgGNKjwZAyEvKQaohraxsavsY9OcmzJYjsrgpSlHP80tbODpLRjr
tegs45wl4IEG3/0GvlXzT4GGXDokHlS+6lIZSdPE5pncrnGW0c3QbpLaEDdF+ystLPMUIvF0A5OU
/6pKwacSZmhRIyJGLz7mww0pITk6ziHyTB7qBpLUdeRz245a42T3v2NpZsOLnuPkcrJNEqmDCl2d
4jFArj1I+gwaNAdj0kLlMFQk7CeeI+veqnL3V5qa2Q1o4JLUZ5RlNw2IqHXi+NpaTmrc1NtGXRex
t8odxTzj1QxrXYwwAGeH9LmJatR474V+hwm59zZqqX19mbAGOEPAe+Gts/jWZfG00orIf+k64Eha
X4wvfhVZK69t8hffwXawKAIPF4VGWSkWnN3OgNFE2cA7abjTXnnaZhz716YmpR6QofnQXEYlr+6f
zk3TIFo7glfydmZ/Gh3wGKOONPYKnnO2Z7UTymeg2EdqhjciqLaybwByOW2uw/OUrC+0bT2vYELo
2nqaXm/dWikPyKe42wTa7quexF8bKAYXta/0e5FV6Ur251lvbjIVGLk3g3qhP7M10775U9We+AIa
nEqy5BV2W7NqAs+/Aws4PZZKe5H9gZ5Vu9Q3LRJjXCRq2l1nAidq0dl8iX4zwnj4KaYAuwJua5e+
bKcD7ifVQTWz4JHXQTD0dm7/jH7TW/RPZCTyZuPFjpGFedtZozcJ8wlPxw0SFikcqHf7edkJ1SDd
jqOTnkHjOfd5pShrJbB4mr2fBTmpUtkXvZ8to9ezeCjOXY44VhTYl5Dd65G/ReNOHiCxm3dW7OPa
iHPg6tOAbI6xfynLzD3K2CUCnXcyYRaY0z4NHhH3y5+0Oo23vgrsv2ggjsVKWa6t3kl/b4d4PZnj
8FuAu9h2qpOPEc1cIvnbCKkTlcbROotC3EQDBcJHjtTmHnWbjF+Roob3vvRZDj1nY6logl1NlEP5
cuIsnssB/AYlsm48NEO7jTcPyFEvdfnRpPV5VMoaUsj8TvNh2rw2NeDhpqnP7Wy1q/ckfI3KKx9H
gIlH4Sr6bphK5SsZrGuEAelnlY0ID9kxlKic+rA2663jAv6d0rN2g7Ju+4iO4niH9vnByPnYa7UY
i5016mIjY+XBUNPvSNhpN7JVddEEp7I/oOfePPByue6nmrKkj5mbNMptG/JwhUF2ZGra8Yuj5xtJ
gUYelddh7FQ2kuXs6o62cm1bPUNQXKeh1itPkT+OW1T3CxumDLK48hDaqnpSrPkA1jzjLsIp2FpT
h1LQ/ci4N1IpmEdk+Mxp/6vTPMAEsoYOC++1GodLNN+vEfuyqOGkFq/1EBfyPya/zXeLpecE7hZ3
vwqvwNE5yP7Prp8yJI+N4SYdQ3M1ocKxkYFyYFlKngVJs4/fl/oUlrj3iqdlTbRHckWPN21mbdrW
zh+sMuVF00zifa236abRI9401RTifKfiM2rWP0SZeTu9VyesCPCnlt7Vsq/1+mk9KENzkQN/2afO
c2H4QU1dYuSUtG7EuhsHbSMLj4tA9LVs+aGOGeJetPOF+CKrltfhq3b0v59fy5umgSXdVXO6Kzp7
1xfdFzfaIH65svQhPYux78NtokD1dPJ/ayYzyzgXZOjSvt3L1ntoy3bzvp4P7/1yRdmS/TLiPV72
m7NB0nu8vKQM9X6zKwSYylm1Wh6K0re3TV9Pq6VPns36mWe98JCxlTGWiy4hfP23ea0rIAXJSJFU
WGmJxNkWVfIxZlmx/R/Wrmw5Ul3ZfhERIObXGl2zy3bb3X4hetqIeRAgxNffpcTtcvfuc27ciPtC
oFRKlMsUSJkr1wLx2hbZqB/QS/D2TeOe5++DmmC9Qlk0voDbX4Qs2+xGpqD0kQV4Hzo3qecPGyK+
X6O4bRYWk+ZadHiyEbtALewfANQPlxjQYmBYrQVxEIi4KY6OA55Q8qJBfjyAfUFTmf97UCey01uq
xEosKH07Jcrd6kxBQwryzIus9sYTtWPI42wGhVQi2Qzt89ERVddrPK38eTR1IyZsIbOI+Buw1zaI
h9KfDjJvO6NU9j0dpm7wV74U8fpma1FehxSiGS+K0nSwLYZUu9TCYXRAtBp8qy1i3uUYgcFRC4dx
L7MhRv1KDh/M/WBtQGdbLMl2mwMxOeCehO/Pc1CHV1rhicVYaupL9e/XAwoo30yTI//swJrjO1Kv
w+42eRPiZ1A7PW6+kN2BQQmUMFq0FaSG7dVmFeqsfeciSqjQQ1uyvWoHMpEDHVL/o4lc9UCAld15
4O9z3ab/fS5VdZ/DJLX2AeML33PfVGRSq4LivRX1b7o2XQVSJDaFzq438+5hGIrwfii4jlFBS0bG
0FeNTHjPbQSukIsvrTdvH+U49xW2Mn96365HI0w9P9mUM4b3I+anVl9bL0nBX8Ys8a+jxHKvyWy+
oyaV7oSTf0AVmjhRDU+RhvE1tQ7UICcOZnrUMjpPia77ITu8o202ADXVuigGW/aQzltZAr8cGkE+
qEB+u9RtKn0pH0FcyG7jw1hdxa9Rizo/PYeJyqujxGWKUGe2zKjcxCYHyAI4/XteDOd2ytWBTHSo
weq0hR42A5kj3BB5BJd8Cj/TBXggM/xm34xO6kNJGLLbd7SVyOgVR6d0AIdjtOosy1rQNoVstC2h
s5vtNuIPG03gIOu3MIOqX3MUgAIyBL6wD6RhKBb1d62ZQ4lB04mh3PWNMKxS7dp1GSgyB4gLbgzU
T25anSCdsrrYoMwg2zQ6m3rrVTH7PlpA0CCllyxRp+Sv/4DJU5N6a6Qc594bTJ7g9MjS8nnsHx3z
VLo3m3AnQ9sQ0S1UEUHT6HmqwdQVWWD0DwbLfY569gpBpvJCnX3HFiDJY09N0YYPivEtmXkBIT5b
og53ZIn3PFam2JVmna2o142FsY7DFHk0fYEI2sfzBeYpR/+PCyCZ+OECSSCCDahMgXpFmUt3dHm2
RBNhF2oWLgB9ymLLPBv2IPAMjn2kkpVwk+Rbg0KOiYH/FEJwzkayygOpRZV9Go32Sg4AUPogu4jt
y20k5AH5t8bCJjiMnM/5VLgbiLvgtnLBWp+PBfhhNGZl0GCX24FsJYRXwHtbbm/2MGnlpgFQEnEu
iIP9MZSaBoEp9VjU6UIv6n1i9ZAmuJncPm7rRa/1KejgVT0CVXTapoBgdfpw6yabmmK+miQCQdTx
5xTzPHWLRDGi0Cubtd7xdpD9IPZDDejSuz0GGulojyDaW/06RcnhMIkPPlWXjNusC78N8VidwZXM
Tq2xoQaooSHz7GE5PtubYkt2stBZp8fITLAT1jY3cwxBSXDaIcn626Qf5rvZf5s0hiDWUIok8JcM
lVN6T0EbEDcKvO04Zq9kuh3+2H+gUPgzRL+Ap9UjgS9jmyQdES3WzZuvr2drePI674Cod97PDI1c
AdAUHFK7aBDSKdtHkaOAzzQmFKMUjQ8e4cZ/Uh4q00FY8w8k7IJPFp6fiOFZ0XFK2/bAbAAhoV9k
P+I7lwtudOYPo7uQzpce4zbsbUxkGdFRxAmkubNKrS2plqqosCtGRPu1w/N5MYDE5dKKAXQeZozd
Fy+mV+GD+wF8kWqZC3A5+lJVK2RU0gugx+POC5SxZb6oroEVNtj5oA7LDkG3rMnDVCLvx0Gwz38M
srrWANuqU127FrwHgWL+zpGhKqA6gQUk6oNaf5O5pf2cteM5V0H+PbMzVFJi9fYAfs0WNabw4IZp
P7dyOFP87G8e73P8Rw8UsQXLElXAq6DPPoGXorgnoEO/NpHdenaVaFEAxp8IUFFx09uP4NiaYQ5F
bQPqCTWMjT2CvaoH3+62tsthWVUO1LY1EiItk3lSGt+taFIFtCRNShgKFHb686S9pfp1CtESQIux
TDF9eR+bTXmEtgF2IBAnm5skUk+8sRZMiJ2AYUUvd8iuTW1qlkea4n0eMkHQc+mnhoWvGfT9HkCP
KLwCyUd8nDyWXYQW0us5L7/3HIipLgxf1WRGqxwbrdnD7cxhwQHSCYG023giRQHVezwVdADiUtW5
hQ7IyCmKn96MLniwIXNpYOtCo5G0aRYMnA/6hRx7q2qcEF5TRXEpanCJkq5536QjAFX/7mg9A3sJ
3REjojaPyIYQd7HuiNPaOTIbPMSnEaGqohKmeHyL70jbLzYjEtSkd7eKBmV+7bIXKIUW3xHpM5dJ
qKazBXzTEQXsoAh7cyiHZN3mBvB8RhpsVddvXLPzD56KXH+FcEm2KUGkCJQRNOapOzGYf0jw94B+
CHqVOUrvdjlDETv9ZYBZr22g/1/6EUwfNzu4cdZOnvGXv/h72s6SsAKyUYCLrAK9R561+JXqmCS1
zSBuF0gbuxC0Q+wirK1x4XhFB8nYxn4RyLy0HYKQCA6cedvXC2LZBM8KKK0M8B1S0/Gc/z6osRyA
80p1QpCqAv2tPhjgqQS8EPoZ3fTLpjtSyJRBEUYC9mR6awV249oKmmMqlLpyfShHdy3qCuzuukUH
AP6dRGDRqS1h0ZuXHrliaoHSEXwcQPZBEjk+3Ezp2BYHOZhfyEQHrw+rXWCybh4pkpbvytb9CYme
/gDuT0Cf+zEbIA5a9UsQobvIMcka8XZtpB7ypLPZndpOXPwsc9MEXiYbj9gyWetmGuSCsJaWRPUN
1uXooTb50BkdwJIG3oLseDODvhcAzrrv3wa0AhLbzWReMuZDysjoQh/PZIPhm+vbaK2aOFilma2e
xMARR3XDKzOB5eJjDfZQzzIO1DlJ00RBJYTWqTcA/dMdRKujJfUGeNWcPOV/RWWxenLBBf0IOYCq
bdt+WbXGpZHgFiPPykV1dqNKc0fzsBY/HeFKtaZeJnq5t1DvCjZMfCLgONL7lNV7mpY8gIQEYZ/R
PFArKUFEiS1nc6TZELPqQWLfKNBoedAbdaCH51oDtmETZ58iFLMi4ZGAJgpKpHcSN/LOBo3uCVXZ
eDS3cf3UgBxjYUoos1X40iIEfGLIBYmVGafjXR+XAFzomCq209YySXgDVjw0C1ZxewE0Q3bCSwl8
LbWDYhvD8Vdpl1rLPCp+c+Q+RACiptiYZQMVYJ2CM3QKLtKpuRwxoHAYuzOZqNMTILAxQ0duyIM6
vB5ETjSebLdJLLcHRrfoz2Q3hSEhSQPNLNTrW8e2b8q7mkfXaDIcUH8RpVVcMBBZWeBInaL0e4F3
OchVdA8XIU6hBZNtPGgHL8gI7ma40+nsCurKct33SEtBnnoVhi+86tTlFgJQhoOygCgx7ihwQB2J
cEYIYYt2hQesfU8dORPIeVfWCwgy8r1fVSUefCHbOkUfnusOugaFm0BQIZqmpdn66Usng2rhT0X0
tQmas5QIyC/G6bXGhg/fatWhgmRofmZO8ezKrHztDfxrUb+sPmE/UKx4mYtrP1QICDiudQr4ON2p
2O/3jRlKqPKyf125Gp2PV3b1lQ1en2tVIc5S5a9I2n+88tBnz2ldmMu0dIbLlJQbkJiBjXtyjK1T
KeOrLXGfh33GQIbdBmtQ/IdH1PwPe+TRra0tU/M+A6HZ0hdN/dkV/YsGbWP8P6A2QqZzyr4almG+
xIOfrRh+9PdxHhlb1G+n+yRLxWns0mnthlP15PMIhNHcsb5BSOPtY1j4GEYUx996G0HAPz6GmsJ/
fYzECarfPkaLhc3Jxjp52Y/4PTcS8hVIQhRPoIKtrnaHx4puOaGJA7B8pa/KM5mw2hKrUNj9lpo0
nE/AKlGzs8d5OOq6fbHUQ1EYgBpzkCL7k5OsBpu7j1FlFVdstQBM6NxH6Am4j0OsgzAQQTqQrY1j
jfrVXFcgOX4Ewqi4etHbcEiCIZ+YuIgmOL157Dvn7SD0WQb4u2cMQJfqlpcME2IruY3Aqe4BOQ9U
eyxzZ4KlckW6Do6F6AJSINMRbLDQ1DO/kxnqopCK0V6kU0Ne5aTUsW7MK9Yt0TKpa/BhKum0x0Ez
qNCBdcOA9THIoBPQP+5uHZBGgLf57q3Gdl110R3kOvuljfjZjpJ3eQbuKzBMBCBDBc6aesF5He4o
8VewCXK8AehlvShaz8CBSXK+iCIZbKvEau0V6b1b2ghNhWBLwu4kFk9n1MvA4rbodG/TATvTyw6q
6yAJu0zcfmLEUqtbyjOfiMKW+nTr1qc9zXfP38dBYHj2rO3WRiEZYGGRdNU668ChREvAeTVIxjGp
oROiF4uUKqfD7O10Nqp8kZq/HUJlqLWqsfqV3LtLHcMGSCFRrwB2reo8zF5U0tYo9YOduGmzJAST
RZPP9kBphrEgUq/afvO3mPMTyzeJZxhiL6NmbKdDlzFUi8g+QbgNtltvrP0Kv5sAdqDdYpkX/Bxb
eHF1nUSlhfLHz2EYxavRLtiesjt+dT9NSrz84SX9VOcW9zl28FcD/7Te9pC4CBLfWQUlR4JTC7NK
W4zXRuFfSmmNgWHPRum10Tb8a+6Y9iNYdtYG3jfQTHH7o5Fjv0ZKNSy3sJxjHEVEWscGsi8loOlc
HKi3y929Am3FQxxzh+Yg8wBp0SMvMAdNaSMOBjxSViwKXmVQsOr5Y62aBvQ7ACo1dsIfKxD3g6wl
WE4j2GeXjT1A0zCK/E3jeG+9GbbVNJRMfxuvPajTR4Hd2oUmDWoHWr+r9Z8iZgJzv3KaI/4UMXOW
my5vj9Q76cw49SI7DmcOfvNbL/2aqMl99nHs35zpt4anWnaUhzLxx2XphcaTEat/namRvdnk+9kf
fkYKLfdRtONWlJl94GMA0h190wIH8aDqUT26Q2cf6l7lUDXEzdmC7tvG7uWDnW7m6Je/TMEFOg2V
9Mx17fkIEIHE5DAJzg6Kdd4KkvD2gmy3jr81EUtgzYLG3brtcvJWHYdC9h8dlp4/xxt31QU2JL4M
i1/oUFT5E+pXfSAef5noDLxu4RKc8vm6Ir1MMtapAG2KF4AC7XfvhAPsnnvfbmZbxcntCoVfvV3B
d4Hd0qxx4ZLFPF/TiJuzZxSPsSx2hgGWTVQvpYumGNNNB5VPaMkFbNdNZnM2dabX4EV4MHtADHSm
F29a8SAQc4LMQgPdVu1BHYVwdhZqyOZBKC/uVwLiZsqaojPkSLuFkYf1l65GOtJlBT8U0VC/QI9s
trcKKkUQJHLWTdY2X2qsVS2rqh7sMgJbUaGANNb2QQ9HBVR8G95AcvUx9vpniFxUK2jvZY/SRLiF
zsgmtU1pG539//gZFcILpQmu6XHk1jK0J9Dt6yeau50G1X12GFcHZQKzTNYsL6zlKPFEqbkN/Yp1
P4EEO4QIjwGCvE0rUmtLQheTb59dqzIfsmLM7hPBfpCZvIIkMLel46jP2ssM/a1dAA9TGc4j1prl
wXLxEEA+3n0kW8X5akSR49V2bfcxhVDzygfqekseNMBRCHdqAdhHsukBgwf21jkOELA4AYgvW4O1
m78ALt3uoqFla65DXz7sbud+tFfYFr1q/7/Z5ZRDfbaJFnzk/TkrZbDJ2FCtq5IXn0BjaN9BlzJc
8qgrPkneomjZj/2FEaKZThGCEjXoMcnZssHnMxTyTJ1ZnU4PGUjIYiydJHS2VkVcsSfWy+Qq/U7e
DZkXmAjDed2+xssyX0grjnaOvbVcIYYf1GFUoLs6FGzs9rM7ZPugNwMRKqCnGrCwTPV4dpKqf+lW
3ujIF9MQHQSnxnxBzbjuNcOkARlY3QtV0hriCihloWYxQsEsduUjMtPhNei9E5nx7YKhKAbIvc5a
TBlABa2AEMwd9fqWeo0c1W2yHPu72+sW0ZFcLRJESKAF8OE1TG/b28s3Gte6qPeDA/VxUmBB5wSZ
l/ldTQMZYtAJyJCODtjdsYe05GbQWbaiH7uHZIo2Xc/jC5l6M4DeMW9/UB+ZboNutt8HdePUHKxe
/iD//+ugpAdaDGwP+Gi9CBAn9cdLmMaAetRC2s031cYHI8Vq87GMuuqpzKJ/LL3qavw2WQRYTJ5A
J2jPTe/3JvXenBGxEqdbU2aoOLPyuFmFxi5ydGXxaAfTPVox1RkPf23ZflkuZO41D4CEsKVbcHYN
mKU2kJVujyCCG/ZSQCwn9ANxQXzZXhkATHyaGghpqKppvwUN3wkLeNtFBTg3+AkgFFrY36C8wz97
zGfLDOm2ecrB0LSPfvk2pZwAWOql+zYlSsqPMe7dpBPys1GxAdSMOFOowVtA50B+LgWuSWdS2/7q
V9kTaGJDEJYux67gG9IGixBWOXk+KC4aECevqdn2LYTCobVJSmGkGVYXzD+920lazEMAAy/jLMVa
8BSUkA1e4MSJ8P5ZQKpjPvnY9V98TAB+9sOU2Ju4t/sVn/xol4Sh+uxDzrqXVf0srCo95WCIXozQ
9fhMbkmSGTtwBENn0/EXNRvCuzRj0ZajWHGFwmRnncga/+s6n/qVXeXQ/aC26pwetCKOsx4hKgRd
UG9a26a/BZbpR+SqeEe89QBddRc6e7ffTGSfXGv2J4p7MrkaMDLCjrdqvCM7majzf7X/MT/u8Q+f
5/f56XOGhOh4n1sydxOiqm1jGZ6DG/LXYQCRrWL9pS8z8L43MkDqoky/tbYfZWtg2xH/aXuQjOgB
s489pRB6SX2owqR4Sv97qpvlfbp5eApKX28soBCu1RCcytV3kaiXoRXkG7KRdkIP5tOzzM2FPTDw
YuNVajuxtUNq1JxxYzLInYUrgv7kg2X+U9LYby/gtH5zm2Fk2i3sqv4E1hDvU/bLberGf832uxsN
r6IY/2IPd789YWMMBaZLV7vQpLcb/5qIxLkC7SlRP4wbvTKPeQdmC/IUjt3deZ4dgCuRYVOi/dsp
AdUhb8F1Sz7KcL1FK4CmY8ixzD76CmBfdj9cwVzN7rmMpiNoI+7Jm6YdQzy37Dk5ZIpxP/pArTiR
Udzl0MF8NmukJCI/ik/UBNXfti265NGAIt1joeyV0jWuWW4zVD2JakHNabLsO5Axm3NvPnIAYcay
vKNempJDcONETT2lysHJR1OWoNfJ+7g7uXEEWhQjRLCCLxnFTfRBtAVg4pCDO1IspY/rCZp4Sbyh
ppVxeWAmNIuGhpdPMfJGj04+h1LIoW1A+XwbLkRjLkO/X1udDZXCOA2vY4NSNabVQms5gHbC7wA0
7gewP/zbQwbdoR3xqv/DA8gphMV1yuMvc/jYv6/GxIY+PNYsBVsDiYOQimc7OE6adn9IjQ0R6c+2
uR+k+iDZb1qwwLqlYW3dxkFWgoHVFHmw5uhTEymTuUkIG8LUcOnOphum5n0QoXXI691ELXJ9H8hQ
jnDkMUqpU1Zd+jw7QH7QfwQ02H/0GXtGGVd7AkmsD8nyJlgjvj2uqbPzjfCkELLqdCeZyjI/V37O
wEqL0VnipmuU1LcbGh6YwsJOtP02j9aDIKWxBbw/uSeTGQxYVIH4eUufYByC/sChB7ygXpqDIQdX
mmy4kknWBiqIpJ/d0UeAunazd5lnAgDy6xOB9AeqX8YDWTqzgOrT9C1Kk2FHATgBgtzt1PT1HMCT
id2d8aK9UifdZMjGQvQ95Ve6wXjWoezj9+GiqOsV9xjom8ss2CV4DwC7G+y6sCmeXJaWTwXWSfaY
jZe4sXGPu8xZuoyLO+oEQnq6s0GUsKQB78PxvCpA4qr8deBV6dm2Hwk0wfASWgHSO4F9B3z3WYOk
civH5BtocL96PfR9QDQS7goONUY/z61XDKR+GqhqI1i5KUAz5cowU7ZzNQTfMhp1h7S4paEX4oq8
sLuI6jbfBGAtkJBB+txniQ220xwZjFwrSWkpF20HspZ9sP/uj5zhiYUt73coXR4BYc2AVNCRvz9i
gLWf1Es7QULj1vEhWNhSJNCXYNUsEzzDh6ECl4aMrlDxiq6ehSwLlsfhdoCM7RUcAYj5eyj9kkF4
JA8Wpdb92H+dlOumyzzknqYP/xn50kuXrmYHbvWU5Etz0JRu00KzT1+hGRiCtz3Uu6MBRW96Z4fn
kgcZv7jbUbNl5oqDFfZTgp0Hli3/dqNXxeBCQTssur+6NXo2AjK/u+l9zDwb2emiRu+I20Vptn4A
o/KQSQAnIEy27aYsO0AXLD8UluFsFVAIFy4rwNgrK3jsI4SuG+ZWX1jCvyRc1j+bFHp3mT/yhT0C
At3y6mcfNl+UwcsvRVOmkMbJ/EfF8GOuDZ5fIFDxdpXGGj9exXOSdI08WAv649fGNt9YY6A0LQ/A
bBFHzAcztCFnWpm/2WiQpuAIYgsSG2GwzhF7e4RITLV3kbKBMI/rPJItFp876QwP0sLrIHQhO9xO
4MK6+UP6CpBGYWKV2lrtdT68DN0E0dLKuXfV6O1tvVj1gN3YWJlKkcaexAXJ9hFo19+Ns3g8GW3t
ma6d/SiC4EeVmUcTLCe3E9+zZkv46+Q3nyoN1XPSNa+0RqbVMi2U1QCxeRGZO7LLMLhwOwD2IZ++
9DFkB27hXQoDa7vDIHbuePGGKg+UfK5jKFVAKsJaJcgzQnIunc52JMwlObjhc9Y1zpKXKFZvRZwv
xWTGmylxnbMBxO18sELGj6Fw1kMRIbxFHeQiIbe0LPEj25BtQP3fynSTGMJ0vbgMEnQhnZuNm6oU
+P6aykAAUqg9Fo3qM2hyfUhUusa+103GNk04+i81yGsObgD1Pq61o61i8pe9AIX/5BslmLDqn7Wy
jVd9EmT124kFftxMQBDEtZBdLK3cem6CrlvxXjgXaUFbIGuTYo+EARgdoilc1wyqCKkVlcu8BvlO
rOXpSn3WB0B7A8iDtmkh6ZeOprX+zz7kSIc0BdsJ1963yeiMF1/Lsgux3bKPtOUcKj7dM2M6kgxZ
ljJ1r/toh0l9LcPdojen733/bRz4UMByPzqvLWQZFiA+4o/cjoKNCoCxkaAxPLE0TNZ9I6znyui/
FtUINfMEPHhY1X0H3bO9GPUgg/0aBPDteEJBTwpmTcN8nsZxHgRZ1XlQWyGgBbiJEQ3ZIWlcY5lP
Ml0i5pQd4mgESTv1dFGq3k6pa8pMBFDcYtrbIxJopS6rrAwUgicWhNehBZYcwwgMGkYh2gfDSetl
VQv+qgp58V3Uei0G+XUQQfcTJVP/8MANnv3cBg9zMDqXzDcz6D4Jvsc3W58yZbO1cAL/kaXiJYni
7aTzR3SQlQqBreGoG6d2biNdnLnj3qIM1Aef924ecLWnVmdCcb5T4bQlSFA1Qqd8aBHRmxFCGj4E
Spa/24QHBgoSpSZn8hvfxxLqiOYjv/84n9tijR5k3RH8GyhPMX1jdYuwDI75BJZ0YG50kKZ0AAqs
XA9UZRodrQ80KIK20/pmm9LwbBmvDbbd+yQIa+ySTWPEdxiv5uYoC++iZJGicjcJES4AcVKiD9QB
JrtoYbsl337wxmp51ap8ON2cXV8Te2f14wc3CLkn69EtWnCBv4AgJjyJqnbtRYd4wC60o5easeis
BPYtK8DvN54NBrLZBTVX0yJNIgNPF1WsgCeCqMHt+TSyvAaZ9ZoeTB3ZHdU75zLvipXUztQT5cjA
LUwBgGAqZuc/Hn40e8FsC2SLKEvXbIeepkeMWYm6TDo1ifjw1kVGaaUOUH3AZughpIH3wY8PVsVX
5OgmFsqD7Nq3d8yRs22ewVb1XQuZNocvirqA3IRlOfdJNjV3btLlu9J21WWCECQ04tLmywi5R9+I
jZ+BbO68ivmvnV+MSxpUeGlzJ3MLzCNhry42ppwHFaZ3oieCU3Z3iBF586AIuLb7MFVrBoW+RaEr
FTxdqUCHemyWCFqFJ9uRFnA1emsPrg0O+iuUHoCQ8c0PuyYwl4i6Ad4cIZ/F+2CzSuQW+miQN0Y6
5wLM8HgpMtmcmAeFesEKD+I7oEAxk1btq9C8UsvTJjoDb0l+13u6PEEPpUmoozTibGPWgN/5UVu+
zRLmebdiPSKpiRVEybp0sNEcMwZCwtulkFvCpwGC5o5mG1V6F6WpOAuQKqyDQCZr+kVV+mdlJuUj
lNzYkVptFHansunB+4c+OoSNKdceEBfrtArfbKhcvUaVEcy/RVTVlqd6si/kTz9FkMeLdcxls75N
JCNxb0O2+ETzIDgM+g3lpwgygVKl1vxXVpb8I2Tq37sDxLtFBNZ6sgvP9ZdWa7FDG5fjJ5bybacC
60suLShZl63akluGFHpuYWPfTgPb/6dpJ2aA31KChoumLSJZ7m2CBbZGb9+hajBaF+7UbYiFjJop
Yusfmlw3ibLMbJtofeuNJIISZvlPjNfCpwGaQnuR4a+kpsMRLa+8AIUIujd1NUckr4FL1E0zBfZQ
aJp+aiJlkJyyusvmZqykeYpr4+c8EzIe5zQuv1IrFq57Hjrz2Z+m6VNXiu5iQEeM+rhl8/s2D8/U
NwK5eN8qG5wBuCIYNZorFlh3EQhWPiXGZABTpDbUVwzMevBAGEjjerdvH1WXLKmvnuLkySv+qXHn
bWUKrHsflcOjLMoMtFz5cPA0uRNgw/ZdypwaWjrgi5pdUE3T2K57pVZa5gwYwMTaUHOwgOEus/BM
LRpUYoG+QIBgOFCTpvSD/upn6ZPStCf50GYPho7aljV3tlhgDJC74fVuRO3+mVyQlOFnaFDsbgO6
QphbFAIAQaEnoUNfJGKeJC6aYWcDurwAw0SIVHbtLdImBJq5dhxjwQyXQ2RLhCunn6L7Oq+ie1RL
5ncJ5I0WJvk0DGV2Zd2fqZcO5Kz2ZRh797NT1uLh0uIemOfNQjAlmW4W390G3a5V6stYKShsw6x0
Vyi4AoYkjE12cPHlvK8FCpkArU3tD2//MVH5uvcRBK87c5v2+XDnoVroMebuD55OxffSDJE58KtP
BejS/uaQtf6nUFX17IAX73BXK2y69Aw5NksPPnhkFokHTfvSiuuTnxv2CxObKSqSl7oZm/OYxMBp
a3NfSr7NABzfIBllv9wGvTWxWk8RyZqm6jC/GUcW4jeS8ArlfZBH+nDoIwDe+KCg8ouOVr9b6Qwy
7/4ZG57EHsMVWULGsM7Jqmob5SXU8FwnhKxrLtauYOknUWApmHRx96NCrMpgjvOPQBqr9lX6xe0Q
1MiBz8ZOu8f2EMvvvVW3KLbTwyOI3czDp8BsPyHlMazTHKv9VmMhPI2PEK2D16Xfn6nlm2BTmLpM
LC1lAd+he/tAvvXGMcrlG7cCYkoPfR8fBmO5MUMwmCagsEYsAIXwg65RyW3QquAH8oi8fQCuKOwF
Bp+Zr718ov4I3G4rZofTgQbmemBHxS3T+NTkidr7uqyi6YLy7OozasZehN9pNBytCVrbYOEAP2NT
ySO5kcdkxNW260EWuwP4qF8GbtEg46mMuTYgytNqkVimvLeGoD4D+2IAzYrUqSfrCvdnrcVJf42w
4yy8ghAQHOa5890XgTjQy6lvk/AMGbRtx/GmX7YsHjZg0mtXt6WeHuDJvDuQSYKmb2MGNkDSCI+K
1Btfo7zegXjH+Gm51hHCpdMXAWaBpY96/wt4s4w7tzeHO5SXArWpB/ku6hZTs9lNI68uU+SUi0yV
/JTrqtQsATxaQhJobr3bXeGWYlXIYl/a4FK8kcwAFgpdH6P3wa5qlnvqyHF7ravcQY6fRVBy7U11
asCQ9tL/U0urf4nZGIMjF6xoYRPaLwL8X5vUkuOGnMDa+jaGeY3zYn134vxONmVy7RubP7LCBjA+
N0Ff1abJYy6q9ognzhfqnDivT6CoPpWjlx9tleUrKONCYFE3wx5vwAWd0iEyUjzCdI8aM/T4EO7U
Qj3emoyD+w2QuPzqKL8558CPLrohND/zdjRWVcPKHTUzZCygjik/ZZbeggFnu+Bghvkcpc0IbIUZ
7HwepAdUnXpLLIcWfSbE81TE/GQaKgSBLmAAEJLtVkYVxPtKN7Wb0G5m3PAT4pXQRItbJMOAwlqB
yobvqfnuZunZABYDNxqBCqb2Gyo7wLBVV19DDzF1HTFPzVYCadUH5zEsqyMq4rzVuwdSEigBSKVc
etoj6kApTx7QJKq+xs3bHORhQHEOXETgSMYDyXzokExbTw1qQMaqsR5QSm895CLctIhSXsijSFIb
iINwXCA6BZ5dP/WmBZ42akfOjo2abKFaYK4wlEa0ek6EI9u1U8mpWNaesRkH9wuDptYuAx3TotPM
MO4U1QdqQqTG/uT24q0ZjyrZJChVXo2N8O7qEoJhtFf38FffiUomK9rIUy81abd+c3Y6GR0Q1EkX
lNXqnA5UwWk5bJI2MABSLvq9cOzgYAK1NWfHsgiUXCMyrDSA7JQ6a9WYbBUwQPNMtwF/zolIEVQJ
VxnHsoflALrxYsjuwwxvtHHyr01UwgQMwWFkwevNNKQeJBGcQi7jLu/Tpc8LsUqNLtvM7TqeNGd5
Yu/mthXh5dtU5ZmmqAovu1djj/2hHgy83Tx/jhJbkNSN+zw5FLHMjljtvB2mIAXY5882r+rhULQH
stOILgpt0KiaRDVjn30NNp+GCILBPmop7chgC7K5ugP//mpZAhS1vtGA0BnC6EijAmnHk+JxcpX7
NArAZFRy6YXhPpHFNqYd6CP6e6FNg202i7Tu/QN5lMhIrFoBJbTWaD2sqFAqKRpwSNFQDinZPYqx
wgU1URJrnf+XK/0Pa1/WIzePbPlXGv08wmgjKQ3mzkPua+2Lyy9ClcvWTq3U9uvnMFSfs+zP3Y0L
XMAQxGCQykqnJDIizjnCqdRNjBKXGll4X2UMSOmpyo+tPsSDg7Yaoxw1Q1N+pDPqLlw1gJzYGcDb
+HNMSO7UT57lVILP5/dT6jfqrlpDSiveulmYrkg3fJ9rdFiJ38nKrs3+rFCAf2ZZlq4y03aOAy++
N0GqTlavPg5h4qoT2bgHfj3mZkfqnLSHAlsD4mg/XahnAIIOlM7gVcuN20uaaupEdDTH6qX5iSx3
kWYgE6Wp6GC0oKjUXtQiVxo4Re08cM5o/TXXZfpf5yL7zyte5rL/uiLNbEvpHIHFxuMTD6MqBfKW
Kni9n01sd+zHpMVj5dKL5cTnJvUiIR5ldn12mdGfB7sJ9ni1HVo7QcUO2eZTDwUq+8SyDmSjg+Ql
8Mz6AJgBSEqfoxY7CPB2NWJ8NFB+7yXGc9lWxZt0vGcPP4Q3UEHPJ6gnnU9+6TKDQTxBKuOgu6Ue
+R+m+B/3gQQYUF7g714zxdipGri7IKKHPMqiTQ2d2pkdwhFQdilLk121+JOfbO8hnmzn+U+DAs+u
Z3aIvw8aktJ5Dh03PvUS4EuVG8MNHdpYZNDKXF4sEwJxNzzWC/I00qKvpmazlKW1tWLsUXlvjZ+G
ZmppBFURzFN2Frg6zEEHJfQVdEzvpgoia5sGIIIlm4sM5aJuhQQ1qCzXHTD1+0A02dNoTFtZ2Shq
1XbTSf2LvQ+LD7sAY9u+Qn3dEyuwh/xpv/j/ai8q4NcoezUnvnT2CpSX0GQe52RZBdrak/Lrh0v+
LOvsatsxb1he8mc9UpiIwsbe5pIUU274koXucCTTbI+WRQBEGeXcJiNIT5FTPlwurfDA2VZVNC4v
09RB93lq6hitbJ6aJjJB5XyjuL2cLCAEGz4hMJihJOUqKzlfGnWTAwcwBFdzD55Q4x64lsdc28iv
tgMoKKKCZEszzGNpgp+z9GD3AaBJT/rzgOXpPNPFdJmzitMt3jfiSJ2oA7tLWKZOHWD8qyEXWHHr
hcy88sCLrxxdpGa1yQPP9K7IRlB16SYtV5gMkWvrg/RINu6B4ABF4dfUObvpeTlS4ZuLTdo/LtMa
o/d5WhrkGwhmJX2TYh+FZRBN24HRmjrp0P6cNmiwVRhLrKqG1mD7ssXKjtYzXog6CGrSeoaa3Ot6
AJGQmrg0qRdYNtwv6ckLsevpgCDeBsP06rfYEoXC7E4gFMcaj9pCG+mMDnEgIRGb1lsaGoBlHa8N
PYTalxmCAgT/Tlff/WafZ/50kTHz44XwZL9BiKPbDyK8t93O/CogxOoHLP6Wq6Rb1kPiXUHwtz2B
xgNwwrHwX63qTA4MqsTLQoBTvhrK8iyhI7KiDr51oDH1BmXnasWrPj77UZhfRRNqD5Dair9x+6Er
renVASh9BR1bqZfNwRYpYsQeGgh34p07fs1Nt1nEqRPeSMndK+rAFgDYCt1hAGI3d5QG+JcDGziK
oToIKwK1ItMlUEPT35Gtbxmq7MZuvKsQGdw4odFfB1lkX1u1edvoRW2CVBK1+taINgYY86EIDJHH
UAj7gKjKnkAtF6ALNaHuzA4gP587yZ/sdBiRWjqwmO9+t+tpwQ5tHAqr3X3y13a6QDoZ0RGAnLnz
t+FA7yJ/bPbzx7vgbcgNJZHyOJXZ9jKtjZr6c+L1y8pohjPnSOgMqMm/7gK8rgE0i++a1EfZbwHF
hqH25dJyrfJZNDVgfH2dffU8VAH0vfzmpyBPklz9UK5cpWkuoB96h2RQgl1K1ixL3wl+IHWGMu4s
fRvid2D0qkdXqXEd4dF4qkxZHC1kVzeT52JRCfKBRZh77TfHDpfGlOU/wMH9pNjoPvvGgOA+Iu9X
3DDNfeECui+wJ7tNpNct+9a0vo5ut++5lf0wxXRQo199RdEmBLrAfihUs4j6bro3bZlsA7dKD5Vo
0mvXi8KV5Xf9V1TSb8cyzb6bY/RFZcn41PXDiN2nJU++pdwT7uxiLTpRPAuFcKB2ddppHwsvOlZ1
zJZlmChQYLPmGHvWdN821j14OthXaDRDzSlw2xP0w8o70LS9kR1/DKIyXdWfJWjrbusmQiF17K0M
H+A6EGCGV0Yu43NlRdjsO073VrM1T2L5DcU1kMnSDnbDxy0wlNE6sVN5A/CLvCkCALwQcCgRr2f5
jQXtNW9R5vjEU3ZNJmC4DGSme9+JFoNR7EKjTTa9LvrAf7Vxa3tZvEDYuD84+r03dwRAC0xBcUOt
iAfFObej82VQVuCtP0YxSDx/TiSRMF7hZko2BpWIYEH9MTH5iMhqFrlXfyOyt0nzcZapGo9tvpBM
U77NxG/zkXzo8KldDuF0bFDrqizvAAmbBeNg8Sgy52quWZggjYHgQLKhGodQ2s0ZAI0n6iQTj6yz
7XQf/g0q3JEmC9nRqD22JDoKt6i/FLFr3dkImp3+YO8q+dme2O0XljUf/hUKgJbEXoHfzRc/SOy7
IQSaao5kyaBrPvhdkQQ5CQ5uUKpJIKhaDv6Ftm7BPRG4N/hiiscOkky7FhDuTTs61pcJD95QiegN
rzDQpzSpcRoVm66hUu2BKAOAZD0SOd3icdAjmwKBoZCX80hyYAFAYDTSQUXFtUogOi7+GknXNAVK
FGkkizzzS4PiI3LASg/Yi3Cdh7V7hwrxZIP/DP/UpzH4hiFevXMap0ReIHKgFq5M6FE7oFd17PQb
pIs2YymmEJjEaA2OLutb4gJZiIrZ5IlNZr/y7d6+LvrQ2HZT1x541Y4n5NkhPi6K6q7CYx7wvE6+
YBnxEKQo7l1Ed5OqwRhWilKrirgvjWHK5Z8+26Scv322sDQ/fbbYMCCyq7FfBN2KhiZfNk7UHmZw
lm6iar49EOyrsY074Eiafdmnab9AZBUUchSu82pRrZ0YjAGzkSNtu/aGyFggjS2xa23FZoCY2TIa
AnzrZGyKGO/okJ0mreI16INUptg0IcTORTlsnUHIg4GSkHPP1XCmMzqopABDWcD56tJRVcFb3JjB
Iq/FsHGS0Nl7oozuvFFD2kZQ/aLy5ASIZ/lMHqPr2MhvOo9A//RL6LGHhwGPEueS1v8U459PyWmC
E6UARBKzTT9E2PaDjW5EcJcJDxiUIFtXuqy4cZp2YbWoDOxQFvTAGUqk3XT6Qm6BCZpTVpaIwHXY
a8Rx21612q0LgeXTw//kNuDO30qUIkLGSqjHOs+3gHIjr4c7b2OzaNrmutln5TKBbshzKivzkNoc
suPGZL6YbPg+Jr53g0TzcA02bSDWtb9j+XzZKIHMlZ42V3JL/mMiPqYtEDfeTTmQ7aDWBsPuxkPN
2BLZxXhPW1tqlmaS7OeNr+4FYiP+1EQsM94nlYlMdAV0qUeFq2HMuoVldWztS988Map2xUui4xvA
M24+rgh1mmPYIk6TTXZ7AsgE9BI5iKpPEOgM7E1YAlReiKHfUD8dDBG/Jry0t4O0FTAsOMQy7M5F
UxWA8mcMDDIeHxZkjIvmw8fhSi3LpkH2V3tThxLhAP5LKC2kJZK30FpXZ9UHKCaEvtSyLSDR2Keo
5kfqHqdYebUbML61Cw+hyWFBxlr30JmHSpl9UYnri720bFB/zL3KWVklCg0HrAwYXuPHhm403ELR
uU1d3HN0Gnn3pZMlUDhD3JwOyFFlPUK6f7Vb8AtJ8PqT5dNIak9pbEGzfElzXcZASAiheH2wc+Gs
3SHj2RXowdqNCS7wq9IKnLOpHi1d7kUHMtPZFPXOkiejXMdYqQjsQQLvNIX5klxSso2+rKHfE7nr
ywx1bD5idxKBps9TcmFAlezg6wOdhSlrJZgUOIzYz/lrsrZT7aJ8V3sx4ULpvBl35EMmlxV/jaYp
L23yoWZR5MxdXnq4JYqVxSEoWfdIGPUy/jgkiEbWwMujnQ1eBcKh8Ptsy6iH3Fktik2XGz8oAvkp
SJnGMVR+IpCnt6hmP2Hv+Dma+VtwkwZ7LHw0YuMJVdDO2TbAD9g70Qil+DE5V2Mmwb2kjFuA0Oxl
1UY2YjxZuABjpHwfwnSNIkWJ2o8YwjUsiL6rpHorQt5+qUfk7Q0emXdY8HjgnmxM/D8W6R4vrQ4s
ODXQ/CJdc7xccT8wie8i6cfTfGo4yjhYNdZUMq2AJNI9dOA9KrNG0OIN2A22sQ3QHugwXlB4eQux
zvrem0r/BLBgvSS7oUC+WNRRdZ0GznTjswHrFz0gAlcAMkYFO7rAFz94BeR0e1M+hsVULwYw8p3o
MPZGfjL14WKjpupVs2SZvSkmFIT3sjk3PCwefVTB3jVesDTtOkJdy6rmMntkQ1s8IvKK8sZS3ZFj
WGRXqJLyrqlVJ/X7IKtxngR6daBVzSLch3rOQm9o8SDq99TMJjatUAvkbqnZeiXSgwhwb6g5xkGD
3VjtrRx9UXCFxntkN5wl9SITbxyqAvQW1OvxLj63LVao1GsOdn2NkMEtdWLpGi9KNpq73DCcCWzL
aQ1ARn1osThAKClPgzN+W8GZzoy+/AK+7H5nWwWbFnYVdAjAj2CCt3JsDHMoM+szOoRQBTgEMQ6X
5p/8LsNoBLnQsEvzvz/V5ZK/TfXbJ7hc4zc/6hBNr/addR9EEFk2oBJSLOj0cgDxB1sVTjksIJSQ
HS8dIgYlfVXkfw2h9qXb0zNemnT2+wWyFhlJS4Dl8N9PE1U/PxhdhT7JbLxclYy8rtxiwV3rdlIx
9m76Q1yGUHN2oVMaUpbJM5Q3q73hxMVNC2lIhlTQSWrGTjqUI0MViBGUy9F2Pmw9nSXpxoCo0XnU
dwBqo1WzqVUKrMTPsTSiSFAtNwj7fLFPJrDbU4YnEV310jGCXqfnfXolvQgrcxV1fJ2Wsb+cr/hz
YkSpANwGh3dP186UxC65spLVPBUNjtRLJvroep4qU1a5jmKjml18w79yQEK0BcOEOnBlqsN8JrLu
4+wPNnIZPFdkuLExjg7y59nFxvU0l1mp42KrwBK6TFzc8aB38+/KToCbKgKTOjUDlvp3yoaEdp/a
15H2qCCvtota1i2ps3I9/65AvCWvevM8D+oVlAIB4kHkCyWiUjXy2nOcK9CkVO/lxK4MbpbvrhJX
kcCJhMULkuYk4gzcTL4Z7EU9PFJBOpWhh7oWHZGA2X4xkQfZ82q6Bsp8YY7YEGQsuQGBnnubxIm4
wgNpTS06GBPYnDOnfe/GMEWmr0VFXulXzdLjAVgMRB4e68zV+/mKv7Q/z9LE+rDRWZe5/CWKxmxh
Frl4mXvDrWn596lS6S1jLL0F7zU/Ne10JBPEIdLbFoX41wGeZVDNG8IluXXdbQQyphvyokNbN7vU
KfoztYY4SW9rWTwXQoJJQ89MpqEBZwU37HB/sXWFUy+9xEy35EIdmcoBuigA4iEbzRlVkBMNWzdd
Xa4aCuVs0wEM1Jf5Qiez98IaUK9lefjASTF5R5e3tzSM/iTURVRQKi0/zW5VoOFN5o9w+RNS7Ch7
sH9dXUwyqG8GX0SnyydTIogXFmgSgUnFF0a+Da+DhWFw8emvquwAZaQ26KrIhQ7+BA6Qxmqs+a+i
SUXnQ3Qvz9Xyclmzld7OqFC3fvlLu7ozDqbXf7l8cQiQgvdfZfvLpxsk86+L8IXmmv8P/aHUUdfx
em5OpXsAw0avwTT9XtgQSTCKfHhNmvbBzvL0IYFk40GYJip0tR16do5RtFcT1uEo/vSaTQsqo72X
l+6jAtEdOZnctpYtN+tz7DBjZbAiXygI8N13g/XUt6M897rFS3/aoFYEzMmVb93XfKhvPJBetV5q
3ZOps0DtFeZhfCTb0IXlLo8LczkPYHZ4P1ibQCkLTJwo0cO6ukv2NDk4cdMDoiLWgpo0wMePxeDW
cEumbkIoMRu6ekuTA22SnxJHfqdO+rhGbB2Rwg2v56u3To9qs5ivaTJPpP2V6ZZX5E8HP0lei1RY
J2oNWB5uA2F3oBPBHzQZQ3iLSpUVdZKpgETmwq2D4UDNdCqdnYgRrCMX+gg9kHHmdE8GQ0Djxa8m
c0cfALQe5iFUA7aS2FP18bMZO93t5Ap1U079e9D7/hdIu49rKAKOu3BAM1LGCqRbqNFMfP9U1jkU
+ICg/gKeQheUuHl7LLsYpWv27WzuoMCnqgp8IYjRLD923KBQ2811epfa/BSpj2Mny8WnQj0naSAm
bjl3Bj52GQbPlL8OTfmmGlU8lEiy7VQDiR9Eaf0H7UCpbawB39zmq4Eg51vCUACZ9u6P1Mmu22y0
X1TSjtADteUtd+Ju61X2cAgqniJOkZpgDXSHh3SEMq6EQOc3PRwape6PGMNFjmAwfqLBJnAy/DQy
E5AEjSOPPQPMFlYK8FkWDU/QqACXM+wXt16jzzNfII2IgNrsxoG9JzegIz5mG7XbZbY4+RYQ0QEk
j0fQfAPeYSzy8T0XEapLffsZssMVihKtfNcMbfpUde5JlFb0BjxPtixRHn2lhG2eC2tEas0Z47ef
I/sMYhQ0suAhyrYdx1wZSYIEUSizJzqTIU/ns/4Ptj/5haZl4rlZZp/ybAZ3xiOYwXafsnpzjo2N
9wab+J7Sa3OvQJZszYwKMJOfOTpyplmyqtmRfUiyhZyQ2L0qu7LcctAPPNt5OfNZ8cyz1qnj1XtU
IUGcNytmPiuspWFPWhBo277xpP09xMmAUkOZAhsL8CjbZW+vde38MuI+eLCrKP0X7X6ZqEUQq+Do
p5AdQalMWlzlE0PCxepX1IE8YXEVQ0PQWSXTsEINVXC8uAUjizZjmInl4ALN2aNQ46jyrnuIeluu
wVI2bObmBCI2l9f4SLboHlRvTSBwzU7USYdegDAMoK5batFsQ2p9zOZa/cdsoWOEm07JFhEvz04X
xJkF+aFT71n1FbUaM2t2iZ/XS2rSAUFeEHOGzZVb+SjY1B4NCMSWrpYSIdsf5pg99IBf5/jTVZwK
2q9lB+7JaHTLeyO1jsTNEECddJcCa7Ue9E0Bjb5Yx6L76wqi3fduPx1NiL+u8XAUx6gJo2XrTe6p
SQvnyQRd+kxbp2RxAAtluQpRNfeF3IKsck+WGW49u+gAqudvdMc0DYQrKsQsblvTbI9t2HkrM0zj
N5Wfi8rxv3YpaFendooPZp7Jez2Q+uu0gIaOjXIhJ075Ps0wD29s/h4i4BNFbf+GbGm/7Fw/ukk9
y4KY6wSWUaeYIKKcfvgyKLIoyDHKlYXkaQeGXnB/uOZqoDMHW9VeKg/hApzNvfrMiV5ZO0DF3QNM
SB9AiqnCbYOC3i1rXSRlFZ5ELZYR4PcX09bHc+a2Ekita760+T8jasdVwxF0pf/LLOqSWyjLaQ2u
G+ab7GsGrl2IKfZf7WkwlypNemjphf2u5Z2xM5HpvO4BCV8iLze9VMNwIg5tX4K9My76r2aVQQ4S
+AujT/IHCeg9oNs4C+sSsqF4JD8YifqwXXrpTJpms+5lDWYgFw9KQDTyA33kgGfZiVf16/yJ9Z/C
S5B9kUceqR0UC5JHPy9PRWH4DwkInw54oui7sB+/antm4m1hR5F74AJUKb/aJyQyFoXVVDs8/oYz
FvzDeWK8hz60W2xTu4wXlTlAhIB6RBRPi7Zi0bboR+iaGdBB8Hwd1NLNi02k2bhDbVt92+lDA2J9
ZC9goyZ1XGxFI5pNFdjdkqrcqN4Ne+Bb4fJgT/VtF7shkmlronZ4kRFN60XZynfqW+TWmrVUeHqE
hmVfy5QZ61ifhXz8OCPbn3pRWAr6HNRKbhP8eg4eUgebZhLlY13LdwdRxve4ajYIxPVfrTxIV6if
Gq+U5yGyZxXNRmaCL205GYvAy62TR4wIFCimNkNEDuuc8EAmOggdRaYzpCmg5VpOEKJF8eomEQpo
ZQ24oyIusoEAAPo3Dj8jkFNc+frxK5X9Yk+tuUtchkdyaQzp3jUNvCWqFBroXRO6ENOxkvcAd4Vn
c/Za+lGyshjLr/zU9I7RVDTrQUkFrDfw4lDzfHeb/MdYdO2DF8XtNgiKfB/mDEppejLymBworscN
e0VoP1kFYpIrYXrjDhSCVKNOB1/Kah0IZq+p2QO8d8c/HFyHbXmeo1x8bO8nGQDan8b5HjkNAAyh
8HALZZAPWyXORpDsZcTXf9KsCBy8anXnpFPxQkbmCiWLvXGP6Bq+hT4OyxVh/1OkrnbI9dp4hUHl
CUSK9W2EYMxsoyZ1oLq93TlLQ4AAoXM7+xEw8O7g2qXmpvYQPqwhDXFpchAo4nt1zokTokLa4/4y
1QzjkGp94k0d3gvWZqduTIMlMXrzv+yqcLJT4Wh5JkTg1+DyzSBKWC5w21pv4NtQqPm3sxuh+Aiu
F/xHZCzu7k2vBuGQftSO0YdvF4HR2LFVdBdZIK9WARJZ2BtOX10TyjyDGp8hF/Nhp0IMcGTOdvKf
ZBKsQ2MCxqBt053bx9EGSQ7k9bwJz0XkysFuA1BImmU7K83bL+QRtbG7TSDOt8BiK1/O1POtYQ7b
P7aJeB75MqBkmOfvbA5quIg3UD+jr1TVn5vUi4h/v6fvv4r7v/X+Nvbi3OmpKs9Q2ymcDv2IpCuk
0KvjgAjARtaWcy9REgaZYzm9F8F1OfTBd2eqfjjM8x5VZmFnGQ7BCVXg9TxG5aWxliOQSnS/maNb
bxMjKhB70msgpRc8vT5k/uQsTfP1gpm+4KpLkEns8wriPi6Q1z3PGwgUj+oDiX3xgyYD1uZd/uia
jYnfaV+DmyZ3NhlDcXGcVuUZIHi5RtlT9VQL6xtBGw3+DY+t9P0yxoynaGUE7EVx/GcSag0VxtXm
0vSbodpAHjnaZCIMT2wE9IoNz1T9XhQdpOmiYLzyXK8/2QobmbgKrNcmnR2c4d4crAWyBRUqRHBL
FFhhIizslieSocl1k+km9TodsJ3Ui72i/Ui9fxqb8giZi1yCQNWQV1gmYF0JAVq7GrxjpUwsNbW9
rzkIA8b2pVJe4fxQqfDuoEe7AsNtmN9GoQYwqPgEpm7mfpPAEK9Aq+FeGyVU/0ZDpI9hVtRrKElN
Z0C+sgMvU76dysK5cZKSLTvGo5fOlnd5Vrg/AOxHfaOv3qPqr+EiUijf6FIbRP54V4AfwUcoxs9P
rO0CVA8MT3T7k912Jd+Ksp7Vh/zRzm+A7T5KCWGkiyBRXkbtlqkIZLgTBIkuHVbpQvDDuAGDDZio
SlTtI7iyqFjcH6nZjsVHk6CHeDt87h1/bVJvYgIe9i/HFhNqdCqZr0Bte2KNkHtfL7BQjQhFNq/K
ozO16aBdgmKS+yQV8cnC4pP4DBLVfw9YEd3wfnDvzCm9IjIER/bOFmWjyYa8xnz6DpReeIO17exF
Znt04DVk8NIr159zgb9i9pJNyTfKa5w1IpQoEB5q8zl2wA2H+zq4lVEDPm48/M/AyCAHFXQRgi69
c55QKg5xxMa5a4umXRaWHL4kvvPa+SL9blcthus8FMsqbJXM9J37EFodQmZCkC3EPR024EbpR6RJ
Ois+B5bxmhmBOy8ou9TKT0USvdIyjTYIHlCuC8/p0gMt1nwXv0GA4cs1sXkRr5caguxs1HhVaOYv
sreDArRD293eW15cyQ6ZzgwvBr9agLB32gI0kz8LyItLy4ve8gAwaAEutqski/orDwBqlBq00VsC
aQBmgnvDFnGw/XVkasXTjcydZ4mVzRkUTPKMVa88YweS7NhgPHlOHB+dJN6Edl7dZ1nS3fBUoKCl
hzLogJjLsg5Mc0e9RsfaUxh6X+dec+TvDcAfRyyOsGvhrgHJS0TIyJcOIK7bsF4a19SKK5+v/vmP
//3//u+34f+E34sblJGGhfyHVPlNEcu2+a9/cvOf/yhn8/79v/7p+p7jMeaCw4L5YB/h3EP/t9c7
JMHhbf2vqAXfGNSI7Hu3KZr71l5BgCB/T2QQApsWVgjd+u7O8TWrApD0d206AoarlHhH6hzpc/mt
M1bzPjbso/QIxMo2pRVWz1i3Q6kZy674FOVbj3jlIJfqLqKxirezymAat7+0gSO+ilAIc1lmJClL
VsjG5BAIATMRHcI0+Gwj5yrPViZ+4wfIE6N6Vh+YzIezow9D0tabAg89MDL91ZvV6gvI9PMd60ys
2FnOa9Qjed3sQmPJmSaAmoK5+PdfvWv//avn3OX4ZTGGHDR3f/3qQY9XGH0j+H3bx+MOSeAQVVPW
tM5do3qpUyRN9HKin4CDrjy3viEPDswToNomysT+7FXLwDjkkfdpnt7UNBvOoCBWbBwYa6KXLK7t
VeKk/VlAEvNYleDJGJGbeppA+oyvl79rV/BPo8Zbu5oBlEbCbDzRbWbV47WKEufgujaeuYA0iP/w
u/Sd378c10TUF9+Oi9IQzjj79cvpvbTyUDov7+dFOi8ZcPmF+4QMRXELRdnuFlD9R3ocxo00NvTI
o6b2QrmWvB1LaBXbkf+KGLBac5ZLsKbhwRTJBmINjLVfbFWfhV4j4qV4JxOzeGZGCcmgsofrWLjH
RtxERlHfoNB+g4Q9uy80m34FblvQHaTBkWygDEu3bQn+R+qlAXU8bJjm5UfUDKq1dewCt+fkSwSn
kv0kJFj7AwnI4xCAM8Pp03rZBEARRu09tOvZ/W++rnXTcHvvQbnjt6U9KczZivkH3Unyc1MXAp3U
I+iB5a95stz4e937+UOrD4gUljVLQACGRh7zbtEBenjI/VI+2MqqN4Y1FWvqpdF9n82jC5D3Xs/x
Rre0zbXttukncvmuFfqpbLUb6qhsM/oPvwjX/+UXwUzTs/CPQTFbAIYsHH07fXpS4clij6CSCe8Z
XlGQjzOHq94CvTLhDOPqyfIb+5UWYa7RDaeQBcOVEflYohk1pCCT9EyqsrNKLInHzvKwdFr7ZVku
Wq32FqMIENo7VQJxmbQ60iDqoOa/tM2ThWYabJvGQ5XN6HjZTvSTdTRdzzrSmTukTrWQ8YhqKySK
zJ3rJftL9998ZoNbq+1/ePb8+tjXXyYIoLhrcs+3QUTn81+/zDSqTSvLzeBODM2IVGzuLyzgF27s
2PBR9J1b6y7z5UthsjWtdcmjriOg9Hq3B8MtiGeRRiw9YI+7ctcgz6Cfs7V+un46AGR07hTE2+BA
Zmh8IOhkRQinhZNc1qkFelfbzG8tP40XFGyhDjM3PjqQnYkRJQCtu+EquUzKElw2gZ/dctS5/Ptv
xRd/+4k5rjCZsGxQ7pqu89u3ghWVG8o243cm5HLPjhbMALVJihI2rXJLnKghT5LVUN7GfMpWn6iX
CwgaEF0y2cCfB2CsByp5olYOxIg6uIG3q6ZODHBx582SSgELBnoOSCGHR6YrBpNwK1Qpni9eDUd1
mjAh3djr0FAZJCDFiI1wR02lbb0HhFI0On+zkV+pQ02zs/Yj29h4WGq7xkut6b0XIpzcezyGoSti
hwmYuni1p564gsZWUEOGi3o/eftu00Ag1/VPkbL1T2D8ip9TuUnsZtpJhkIVbTeLgeMZgaAiWFOw
4wdhv4difOYtusYf7m0NICkBREbqFjsl3dJ9/QgFpaxFWA4SYVEoQe/cW8Ee4t7llWpj0MxPbXD0
cvElk6q9I1OBV9cqQw5jQ03qsDJAqEzr9d//Rmz2t1vHh96Gb0FcwGcuduG6/9NzaPRNvO5Gp7qL
IktHneVz0tTxm+xRdBgM3LxB5idGeR4KgMGvF72VYMRAfj94KZFW2kA3FSwZgscPv470687EBmY8
+bkRA+MKLhbeJzViUqCrpaYXT+uoVNN9FwmwioRyE2tFvLIwijNoYlFqqpvYYbQ7T2iWG93Ma5CP
Vh4bdtQE0OhjSmpCCnkdo9Rs7Tn4lRMiKA7sZh1PvP0EvQZaHCujup6BQwhUTfvMBdRthl6zHEQS
UAKzZug11OaK68Bhn6DXZTg0a9Xnar4EXWcEMAd133YqXmxbqFtu++F12gH/OgDE8+IoG0rhppmf
UKEgHqyw2gdRab2AVaTd4JkabMktScB/XiLX1bce6p067CDIzt329TKtE06IAOvhNG2pihCh+PLU
KHdC3SikG8eqix7Aue6iPgfRulo0+7FBRgCwArEE+0X8juWTXORTFTym3WSvAmPIriVqQ3eq6Ow9
zcRaZAAvM/VmHt755QBwMnSyumBY2hCNQ3Aa2GRPH8jO6nZcN8xRS4tPHzbqIL8BoxzTdOY5vHgL
Eavm2gsRQZGuyr+CAP5AypBt0h7ZMPkvKGLky0SMEfATkE8VbW3thhgBe8t2HHwCL//qxc2hCeQj
wAzptYnH4e2IjRE0LyBwzYruAXmuEHJ2YfFQ5FMDmYCy21KTV5naNx0Kx6kJEWbnpmnMTaKc4hYR
dmtVmJm4s6siuzYrsbXGQdyRaYiDdhXYwbRxtM12qwbKHbN70Gfyyi7lnoK1EA0Cu2HG9xQwiihD
pm3tIFAb3ZkAhGOx5IG67cWQ1m1cMwT1imbvBHX1o7PTVyeZPGBem2CJbbp7U1lOs3WzxkA90AS6
BqA4N2Wsirs/zZOl+yEvqy0CFt266iCJJ+PyrtRoFJRBQiVZA1GkUUC0scnk/6fsPJbcRrY0/ESI
SHhgS4K2SJY30gYhqVvw3uPp50Oyuqmr29EzowUCaQGxSGTinN/wk6JOHkyMA2Rfa+Yp5UQVOflx
+nCKwpunYnqNEwgaTmWp5Fp4Y2d3a0DQKFhIF3FDMy09iEXjcajbmgzc0A/JuYmLat2own1EnzTc
6U4Z4ThTTKdEIzoPJNF+tjQSBVYROt/hVG3SLDB+Bp1717dkZORw4ADuoxGE0Q5A07z99yeh/vtq
ya7BELpgYbBUVeWZ8p8PQsJQVauNSo9hvEqIdfBJL0nKAHJTD27YqXukwoiIyLoe76iw7V/m1qow
vEEl37JL9THuc/YDQ5X9KPhWAi4z3m89wPAHJKr9aG8vEitSZ6VDZJX3n97dSFGVbjGwlWdYOGKM
uw6aJrvuI3TQx+vOmJJLF7bag2wQZEAe/v1jUH/fly4fgynYNyz/LEu+Yf+yHtjjCM7bEd3lE9Nu
uwuTlJ+8wPkYES/CALo2o5d5+9Gnge4Zo179/jCQI8oUkL/89YclenZkyuL1v9+yof62z7FVR3Uc
/nIODw/jv948YZqqGA1G8eW6oZ99u0YJPYi+EhNOl6A8ajvJrnJ9sfurWq7xtQqU6r+rA3Qbr9VC
76KvWG3cejdxa3tmVOVoNG1kmDOz3ehVM9FyKdLNFDYIB5Py8PJEDZ+UoPo8wwjB8IYOmkceqIY3
LWe3fjkWef/L67h8f7hFQkzWdF6DDV4sdMs1BOX//DoP0zxG9Wwm+8mH6mWudUxZ+hmrbZuNJgEk
+2mYBwx1F8LJ0CUPgN7qt1sPXzFm8kPauBoCH9dGDSpDNI5YOYUITKesObBAi/DZFFl1HJZWWZSH
gETwZI3BKTQEXlV/j88HM4EnrKrfxXD3798BbYku/Od/lx+vY6MSYmi2DSfrP/+7UC2yiUxWsL9y
uPRyfY3IENt3z1qQk7hEQ6VeDskcNOiAU99POZw2BKpXiYWKY9D1CPMJm7B1oOm7CS3nkPcFqLu/
lG/tkhPm1P/Lt5k/kr5EA375z5hC43/iurpGhMdwnN+jWAJX38KOwmaXdolx7LALX4MUAsE2mMFH
lLlI4AE8d+wapqQxRitZDwLI3qLFSAI6ysMPVxQpZkemdVHJObxm5EVlt7ww87sgJOwii4WJLHUT
DwJRx4jd8tiWRzJm3wFbxT+z8sKmkRUpD3QyUr7zZZEaXhMZ7J4MP223maiqU5v29pEk8rBra2N+
gJsdeDzKtfdlnr71o5/z/DmPpqD0aJFMLMuLGoQsIChI9heA9mcnSIqjxq9bXcJDHQpUQXeeldca
3Y2L7CWrZXHqqnkP+/mbrJdVslEepr7yPZVt//p6BVnZLFM26tivujwPdrLul4s5drvrpri5+6Uu
6/Ps1IrKM4cKv0k5RF7KhPy109I6+7VO9lHMulg80HoCFv9911hR807oCHfHTqs6BAIVxBTmGC6O
KvxMJ8092H6aeYpLjXB9ovrI5HVKfyfLhVME6zZQI3a30yb1GwtXtTmZ1ggos6JYbfZsd6F9ng3/
3jJCSktVl/rqqmmFiVeImZG/CYw7xch+3noMpviJCLbNo91I2C8ykkScfWhtbJblHO4yEcLpiBZ0
5ln2MNIq2RMbJwC9NMo6PTE2hK7Ch+uVMnfaZtM0e9c5Ina88Rzf2/UuahKU4pZxWuPkG9VV7c11
hsKvHnX8LW+T2uoceRA9y52c1ZhL/xKlwdExhVmsoQPiSFH60z4V1+u0gW+csG55l93lPCNp/VWL
kOZRFv3QMRbWDrjO5RbkoQrQ00gt7SRHBU6g7OuSv4m8K1mna9ARyHVfZP/IiBDn8NXQk5/NNPpf
9aKJTg7acDxj+q0WGsYTQo/Gkz4jhYWfhLtpLTPM16OSrHBsyR5lFzAGOhQ23EgjTSs2Wmy0O7dH
TbhJv6VDmm7H2YgOhqKVb+nsswGx028gIBvPagvtDtfR8Unp++9q5SffwEWxlchb9eIEbnLP7tRa
yYbcGn/2la08Rn6RnOamTT15ASLjd84CZyz66YJUHzL2I38KeZHUfylKV0d9dUx3aTm4u8ZQyg+s
t9eTqP2tljZQS13SOEp7N8QVuYeOYOCap0t8UBNbwLHmIyPyKFblGIlq7fMQ89Ugf5StqhX1nsWb
/04WQ8UFz4Tx6nWqmu9wRYzm4rideMYQI9r6GoE8WazyWtxDadxf+7Yj/GysAoqt3+g/5Gx2aSs7
THbNNW/h6rOmjMZTpt/JtmtNDhMiA/F2vVVHafMj7yxYrSx3rqe8XyEiAm2oYdEkHvt5z0tMNCZZ
t5P30RXCOOlG/nnPg+XcAyfOr/e8fB22aBsUG3nV1ATBPts2mfTlAstB3jfx5uF6X/92z3LQ2Cj/
dc9BUiPYT97tvs3H7aAk5q6r3UNJbg4OWlcC7FB6thbydEq7GtgqOZEyss29K1scpYCtmKfYul17
tpA6YtMJcG1bcCHLHAOI6q0fOe+JHmIkLesE8qLhSZ5ea8teEyugdn6uJF4YsQDoyXPcVPA5alTe
2IKkz/Au0+cqw5FycB9lB0AD+kZApdrIYikS7YnBsqMcggOY4w3hkG9lXeOQLO6iNVao06Ho0/Xn
MOZtwhZcTlehu6316bMIzPZ+Uq3drUdWTR3/za7Yy7m6uXXPfCJ5v67K8k72k0PrYMSOTYzNQdbl
oxhOkxF/mau5Ozh6lXpEduOd0Y7mUSR5dg7Gmp366Pl5eXCSAnsrkWerNCynP8N5m+Z283NK5x+8
QWtvTkFyIa79HEw4wndzY/BiqbXB4+ijI5P3WvZVUx1yxQwCMMubTqt9i00dIf52zp7klcepMI9x
PFoHpAF3pWMhL6TN9l0bh3/qg1aRJlUQt7Qc8xyxamyNMlBh02GZPSWVuxY+mAel2VQGwhwpKItv
TiAuSGgv6U+iNs7IhxwDFAgjrfhD6YIfFc6uH9YokrUxTP5zgz6lhw2DgPYxf14bFn95/O26URc4
j/AhoM2F4fAGShiCswqi4D+uh0U3fL6iKbfuVKJgjvr5tkYDxPNTLHTyXmXDPfXqN4h5K7/Xmi9u
A9U+RDVuL4hlvLmGdayyZdbaVdfOjNGRPvbqfR4l5HLkSGKRflhNz76rlkcbM+mNHJDlu1mLna9Q
S1IMcobmAEzfeZld60G2z1ZMTFethktYEp6H3Yjf+XKlzA0Q+jLsF3527WEUYbKttNr/6tfb60Dd
6TdaNxdHVRDhwuTv43ojoGZXSs4Hl/BCcNbI36yLZUKAS8ci6vK32QmnvQYVfJu1XfclKaeV7KDo
8PPw7svuEF+qnlwH8yl5qcaEvN2wa3gIwECcLBQwPdmgmM3W5an53jm6sXOQKt2Fyai8FwZ/+eWa
SNxV3hw6KSlcED94JFfXj6vAWH0F3iV4shQcavzFRFiOqGMQPwSSvrSzFezGuaz3uJBMb3OBz8ry
QScZugoIYGZna1ZcIHixtppZkl5JVr1WEw4eEXiCfREk2IZdE99kv020E4hnWaQuFyEY2aAG9rMy
Ys65rKa1EptP5XJwUvZ2lR4rG7l8Rm5Pg/MjtMbmuqCWWTTvCnR/1nKQ7NWD3p3YTp5lyRo7F9eN
gWW4KLQd21z1CINqZYOKeU0NRXlMgvJO9fvgfbQLPhzIntdYZF2rwJxENm5kq5UFqaeQujvI4CNI
0p9p6YiLLC0zaqAoXvNlRuTpEFYnfmlWXPcvsnga4jcJKeQE9tQ5dWbP7rSvRm0/2N29tjTAdYNE
9kuzMpZ7HvrWYS5jPOzAZTkn39T+Op1CC5edefwjUL8ORoDYd9dnBMFcPVmHdtiuHdbIXaULI1lj
x7jTeke/NPBNnuZahGc9E/efnXOFhN/YZd61rBEvhKFZtTjdLJM1OT6kIn5MIzd9IjVOwD90/+ys
lDatc7KN1jZ8zeSFGqP40ZWtugGJLjbgnXWUuKz4PQ0Ua5MpboGxDcVqQJLdD5PyJIujru3BoLGL
KnzzOZ/LTTHlyXsQ1mQyFlMvNtLJO24Jzq4W/mdrnI6Jh2LTdJCtvbC/GUVY38uhSrCZdQFjIa3K
B4Ivr/I6WW5UR3lT2TI/lPF/vinZmhF9lDeloPDJZiGpdv40i5NEeV7xnksxJwG+8nmTuYoFyC5X
GYFfkKGB4hNgXzrZUkzgNtG1k5wzWjqZWTZ7VRtseKVfA0uKn8GBzK86aPekhR0sS2Io2KKhxi5L
jqof9Fkk11JaTic9KIYH2ea37j16Xc69LGmBeK6QlryWQFW+d6OtXmRbHmTf1dCMrqrhAod5ciPG
cL5eQtTpit+Gf5La4Ais1qvcnQCELDfndwWaBWrq3MnWnHV+pWYGeRrZiv87v6kUpG0XiFfLdtN1
Js6tVScHUmPFy2zZ8S5RhOrJYpCK9uzU/octrIhvMT6lwYTamGwULZcq9MY95o1SvIxJX2zzmBC9
bB18PTs1E0+069gWnRQnfZFdsxypcgL1bNyXi4bd0G9wfEjJvjORiwLDEfR/Wg/NJdWxFkiTTPXI
rzcXs8LnF1AOp3EIxmLCsWF7raxCl6aqUR/irDcOhB4mLOGWOQRAkEzPPuohPIwzGHXEEfNn1R2y
SxWFF6GoSgFYdOaFTdWxE1pazahp7/wJxJmfVcWzrMPo6quZaQCxlqrIHTCNX16EJjnBpMJa0IqG
py/jRxXolB9i7iiLcoRWbsOkF0+yRg3Z601mmmxlWzglwwNhkGt32WMYMbzuSiJJsugQ9kS4v3+a
7fErUjntSVa3CrBGvqD9URaDpjJgGkEXkEV5GGrtRW/T9Cyv5M7QKyJWLyhL3Kg8CNPDe8Pji5I+
DMYoNrro+g1Pmmqbt4XtyYF9oSpPw5/X/21TubM3QTYHlscsc6xr90ka77Rwyp9ldzMnMauJWfu8
fScweAcy390Ev6k1fFH4+MEaZyeUvW1df0jsBZmtOMdblTxLRnsLkm88y9K1CsMN0objuINQ+zkc
nX8d6PjUr1E6OITlaG9SA57DBAr2oY+d7HrwG2cxXPCPblcgM5M1yN2NY/7ZT3e7YdvZGPu5YRl5
QxKoZ/LZ7RkkYOYlYxr+8A8yzHxrF0b/r+1yPEtzxstfWmzJctleRYrormvh5kt39FtRiujcilCH
kJ9ZOkNTpDPb79dbqxzbAMv0aleMB4cM1n2jqz9lSthyQiTa6trayZQwu7bzhBHBU8suVPbyY/t1
GtArDrLB3V49lDT1te+i9tE13Oox1dM3iYQp48DZ2mXpbjuWTlKyq8mCVgnJuNjddLZSpc5OIa8t
SRKFJSigv7pIja1kDCsPKZxxMw1FMq1sN39A9zA+SIDUtU7CpKyxbbyruRue3wBEyhEFdEs4fGgI
KYezAWQ3hziD7p/+KluxGMPgGF+HNBmC7RgQpyuVATVNVSvEOUzcjUp27EFfDhPqFw9BVn6ftDo5
ypKsdzrtc6iskwdhKaM38dJ2b+poHUeIU99NdtO/mEnXbNoqbLbDUjQU1T5YcRCtZWthxO59VRtH
2Siryr73XF2oj7KEXw7yvFNW3OHB/utsQt1GQW094pTdPinJudPy4VFd7M+HjBS667diJdtknRUo
2FhFAwGhpb+sc5NzW3faqY+zy22gNY1iJYu/DdRzk7Q4g+CDDYQp5s8ryQFxlvv7QnOc9JKzT0B0
QSWEFdh7Rcm1u9wfrP86Y4e/VW0f9FdL9IhIGlGKhYUAPGCoevMkS92omHcYY3yTJXkA8j+tY5zO
d3o2INTdO8FTTzx1GSyn8aNWWX7dkdc3Carby4xtaJqnYVDCJysEJJXmeEDOb5r8L8XIWntGaDlI
oPLxyUNc13epritnWZoGeLTjoL7JUm0P/akunHmXkjk7RUGIo+RySP4+MyO327VJ9UX2SNXqs4cs
Tmm6No0yxpbQaJGghQQ0Y1m7clHLvgxV6t6LpSFbGgoDMCuCsND0i8G9h2z8OQK268+51KDrmOmh
XyAKujobjwbql7PWPGULTMHm0b5vSsIosoOsGxYxIAUs7HVQUyjGo+1uc/tsmePaSrQIsHRuXORh
cEds2PDQ3fYYKvFCT0PoLEDnaWkx4C+OOiE12U+2Ai586XFl20tlrdy1sESxnDsprOWqaOyvZIMs
L62KH/wA8wn/PsRLKHcH7fl2FihT6JVLnRLQaiTur623fmNhnjC7+R4OQ/WF4CzpEP78F/Ku2lNF
NlLW13jQEzZryr0Yo+pLyGtSNpbWW9+x4UGCk1fupf42PMel5q4Gmv3QaijWzPg4vfMigQD6clYv
dfJM1slW2W/o6/D3VscdPscWtV+v3SHUdsqsQ5JrQ0SSUOI/AkDZyKpbvTwrrDY4d47R7FwzmV+M
1D8rmHT8sZwAmRzkCabw1xq7xsn3akXu85fo4i48KrX6kPq8Q0TyLydPG3fGrMeZBgIk/E2t5SAb
9FkLj+5fIxz+p5crFcjGuAWMhz57WjG2u8Gp1Bf+lMpuSIPck8W0AWlsErZZyWIzJrymsVMI6kjr
1rqibYchjsEOMdQF4biq+OXdKa2uvsiJ67gisLoUQ4uJ3ZxYu0+EF53gyXlAYGxThtp4cRdyUDJi
ESrMwOthPZHK9ltDf0cxDEnDJCvXqpsa74qVE61V8gqeW6W/12XzZTL19CEg/vnyD4MUdRJeXmjW
OcdWW1HihL2SFwSgLvnFeJE8GWaPFcvaW7plbjNFy3cTGG/i4yy+sqg3Bm9Wy+Iriy1+qus5C6vH
aUqNo5a6yhoZqOlDIJq07jszOxFy6d/BpOUGngmyV1gaCnQzd/xwHUR7EXzKTnqvyF5y8D/10hW4
ILlqhURDkv7dUM5yhrLtPi8ri79dll5NOhTbShlUj/xhdrkdYh09uFKcbzWZyjq+ApO1rmuzPMkG
3EXyC+T37iQQ9v3IM37LrDOvuIRZ+2yqzG1C5vOjrxsvXTBLsY2JQVC2zilGCfZ+7LE8v4KZGOnX
cfKaVu3nSNXPriNlh/TvkZWW6deREu2ExeTjVLT7CK+Kb02+GxGs+lnjRLmqyt56NVHp2BT9EJ3r
SknuamXUtq5pFc9EWsht2b3xo5u7lRyVFNOXLpyj95ZgvAeqLLyEBqlV1SR+Bwk2eYobP1wHWVp9
jwYHlQcyZ4nPiqqUzcccuRWaLU14j1xkf3Dq4gub/syrRoNYFMZL6D1Nzlc2nGBqu+jnYnSSwHr7
kmeqvfYLM3pQW1/bO05i7QtdJUkE/h6b3mH8YlgFNjasrarif+lYEDrVdC9+pRYvPRSCdYlHyF51
i+JFkKqC7unO69IIy5dhGsR9i1siv7viRfYwR2cfzFP6IKus2m3WseOEB9l/DnpzV2Vq6slWgvjt
BXm0R3kpWeWEo4fVTvcoS22ou/CN8DGRc0dRrWwtPJWRhuVmrEAvAMGWX2XfscjqSxaZML4jRcdM
J8peCF1d+jQvvuoRGGkDSZ9j7Thga2dIHY1afJ38CTXPzuBLgZfHRym+y+6KCjZpdNjYyyK6DHbR
Dl8Kvav2OOs1W1mNj6nXGnEGlyLTDoUWVhs5aa+Yx4If44uVt1DydOMAhix5SgoD3x4DcHdj9/hT
Fb3PUlixVhNNfipbUEbh1EPyyodkbQV1t0fFSyFBupT/j4OvUy1X+8cJ1AAX0LgtUF9ZFBtamP3o
WbzGKmJknVqaK1mfq+PslcGgX7vV+fhLt9ZJf+1msVk6CPbJ5ymSluAkEf+IktZdNbaKX0I7G+8C
590cPeg3Idzw3rKqcDUvD1H2B/3OhZuxkUWrMsnDEyg4yaKvv/aB1b6Fem1cxixISGMyWW+ZkIk7
JA7jfmWR8/8Bm90TWk5wAmDTXay67ldDx00O60TxhFhLvx2TVrnz3aq7g9ztbPWoVB7jCcG3EI73
V7PvLpocPyfIQA1R/UeZY1Ex2u2AQivew6Xv5he7nLoDMtbTPvab9j6bFFSFsSJ5I0H0Zxb34c9A
7E1N5z4qVXt1UmfEjYbfnrKQzOK4UncwA7pjG864tfa5uYnQ/nwRy4OCt/fxu2I1aFkTE8Mvst8n
uvD3k1IHXtto+msetc6+rAhCyOIEpGyfKEl8LWJyqu81t0muxSHgV5phfeaJIjZeUzGSLdfznPWV
YmvGI0WruHa2SVfvK4wUr61WHbR7m4jQdWxY2Ozz0hCrwWVsaZE9aSYV+8flrqD3ZNjGKf21NTMh
knaOQIVyaXXdMtoHqjJdW1PXV3ZBr4pr65zG/o4UO2SMZebaJhGCJbh+bTVVnJ5NDcFxOVUYCX0n
WnRUZZG1Td3NXYNswTI2H4d5p5k+pinLddVeG3fYt0HVmppD45Tt3p/yV7yHxnEFy7I5ywN/3s+z
WL+3m3k8/d5DdguhvK5I5KU7WWxKTIbz0MQ0abGPzAzNObtzC86o9O9ZfHUbcRQr2lYB4qeyUvaT
h6CIv9sRyFJZko2Wgv5klw3beBl/6xqnxKLSmFzYrU6etZp40XIsTW9zNziz3jmheWwinxVPdvNj
OLcVWjmenFjNePisItjjGSzru9vF/AL7kUopHhJeyH+5PhSOBpGjPN7IvreL2VpyMJ2mPN3qu0DJ
jmhXv8kr3+aOcs1ZExhTr3PYz76tQhVd7FbkQYlwWgldXLKnhVX2V3Wahma7kmUNq4y/T01Saei3
IDmgK5knAFicrqeya1umyips8eOTLf8yXZtGO80PSC0sl5yWeayg461Ilo1JcZAYcbWNGjvszdDB
dQfVPVQB33JZtMzE5r0pLM7CdIO3Gg83Wa+Ojn6oasE2FvDVh9pABbMa4M6gnI3XjGiArE8ydzzM
4Qg5UE6OLQ85EnCFxEDY0KqkAuShbGP3VC8HWWxbs9oKH6K4rBuqiiQ1Of5yJTRhEJmK7XNst/Y5
SRuvc/X5jkXYIDa2NFi+3W8IfLGuJDn7bNlRtqgRto1L73AZe6uXZ66vfg6TxevYOjCPRoHm6vcq
bXbTpCknIA2pY2RneZiMCMGq5SDPZF1EwsgDB12vf2tAahwC4jJWdo6VfjeJsjj+Vi97yKGkyf1t
zXb5esV/upgcq9budwKIS2SO0G86+NNWLPaI03IA1/V5KKWBYgqt5GAFYlPL4q3PoAdiLVxl2GmN
Ha9M1YwwlK6Dg11m6W4Ig/Qt8pNHSSmZGz/ma9H+2sMFjP7vPXylar1pbpGHdVEQdbuW4FUb5CdN
2BtDx2v3VmWnMeIIt/JtRK0l3V4vqjP0mOwk66+d7UnYXp/haGd2XfuA1jzMFgPHjpHYiUu6r7b3
2FIVq2oy24drZZk3OwB9i5ArdcVyaOo02vCOLTw5zbVBtfGPSVDTnsVi47R4O43KJNZp6nfrW13s
hLZ9LRfSu+nWpKrIqa7kSFn5S7ssNw1aGL9N948dx+UOZIs8yBkt1fmsuxX51bGwyz5OXuEIs00g
oHkuGZdxVQZTeR5xYySzU1TiroKbIvSQomzp/EbrvKCt4VbyV97KSqu2FlOQSY+9pEb7VB+apyoS
PEu0yD44bkK4ZKiTR835kG2yBsRpvLeJPK5vdZaJj0eUw6ZTE7N+CsEKPBVPsrs8pLrLtl049vUa
ss4IRYxoSNjstcIZ9momwMBkWXomGJeeG2If+xAViMov1IHvrsNRtsg+YDlb8Ng9Os5Lb9kAd1Ld
Fr2OZFiWasfCTPrmxc8w/DUrrPBcJ3jOzGj8omZg1msza8lDV5jSpQEAibyZjlMFqZ6NY/CAkCYG
jQoMzIRX59WQGdMfEO3XkFCGYJV2A1gj3QWzZCAokEbdi+KTxOv1GukOG+ltkSbxQVn2XXCXio0+
TuNL2QAmjyyU9VUnOVxnwuiU4IqP4GPHzy/N8os/Z4iotuWdbmrkce0pLckO/VWWZ/LQRE2xNxod
sacgOFt/HwitwX0feaxlkaPthNN8kY23+t/6zmMVLti2f5zjNjRMnP6IJ99Gzn2rl2e3url0olOE
bPZyB79d6VYnbyaZkV52cCH8u6uTG9GusnKEtgKzOSMMi1G9Hejb0cmaTR3P4PezR9eGyKkUrfNS
5tpDif3SvSCR+tJ06rya7Ta964fMfZn9rvGIu9h8BrQazWBtdbb/G20puouX7qwAwZEzxX2t4hsT
fpONJlJBTz4/F/bcpzoxS2zYAn7qeK9z9Bc5WzJQYBlkWZ4ikz4cQbQuvI/Rfc18fL7TcbjIElTO
5ywXw/21FBoEtpzx4Vqy7H02F+JRltyECImFbkCu2+/gz6END+18Lw8aQNhN7usCiAJ1eWV8NtQg
KrFccZxNK8zOguG/tCCqsgp4Qu1vM1ToBNzHQbjL0wgz+r9nhhzvbnId9KWLCSd0p8zYoD1mPbSA
bh6Mwo73k2HDLOtLoCXLQScqcs6wntd83kbYlVLX6cFOr+eR7Skl2TeODG1VWxF0dex9HjpMk2Jl
PIloGryMyNZ3VHgq1fpeo7TniSTTTrpS2pepJ60mGyrY5vh2ii/9YMLhnNs/IWQ5u6lpi2OGWQMi
gLfTGHj2kbRuM6/jQCuOrWrh3TUq/gFLB2LOECotsy5fwh4YOCt8fSC4V75kbHB2NVbYnmzNIBee
6yF7IxidtutumFdOFzVP5ZJURWVmXpk2Lo594GIKAEMKW5EuF8dG9efrIcmHX4vfldnKEPpVgjui
QvBSljN/LsJfirLht7p06Vc6ORa0cog6txueLea+Bg40hiEZjykLN3YoalixUfyomjVMmKqpvje9
9eKOQn9JutHYJ7bhb9Oy998VaAQjUJrv1YzkaN5P7SUWmX4eyXauq3rM78coFM0uCGCi5aC80MMY
/IPaJHhFNpr/oC0H3pqqy7AQ2WLC/RswsGzSmwHXGBplN5boPwlfx0c5hzyEVgQIPNhCSwWXFhoz
3uZIGRr69FUvS5Q2SaTjCtXFu6gHEe73ZniJ0XG4FFWI5mvjW0QiKN4awqWYGS3QJx0TpluDYpnV
WQG4aVc5yrl5Y3/ogY/WcljbdxbE4veh+24t1T4eUIduCQ6SJahWIJiDvQrXFQWsQcEd1VJOkIeN
zRBkJH6WBlknW02V11zE2ukDHLZao0G4UrLZvndbEOKObUTfxZQ+NVWlvJRAu/bNbGjbtMqVj9xU
1rLDhMO211WJcZIj/RyojrRewWbkKVMF+d1PK4jWTFntEv0+tkztnojksA0yBQeRv+vkWR2H1XoJ
Z2wnd+rhEPJm1E+jwxeTsfJg1ql2cYsXWdALHhCrDNDfYSzsP+x66pIN++50Y8Dg826jqmV8oJf9
qpl8eycb5K34YB+w8AkQmV9csW2o+ErXhG8Tnu/3fakGKxL6BJzredrZVWNvZDfHJ0VgGS7r7tL6
/x5l9lH12mG+pOha/4A4Uf8AGwGpDx2fZDJJp1t9F+UkiufZ4XWQbrIhSYU4EWI9yEGynv8vog/t
sIS4bP2ebDcR9sGx3oUpPqSoTuzu0B2w/1SCBvl+1Snf7EaxvN4FX6cHYXtocIzag8zS782y+RzN
J/oBevinHnR/Ml1wvur8SQVAe5GmCU1cnCIfQ8+bNKBsaPvxPk8T4WmpChi4cc6TiqqaVKSKe20X
iMg5y5KsX6pkL3cO/d018avlBYA/wwqfy0nzH5XsCZAwlJflMGPJ5MXVGG1lEbjoYqNcTbsqnhG2
dLpTo7bTvTlnCFmSdV9DqZoPsjGyx2mLC3O+ka343Y53WY4Pj2ytMxS9JnBcslFWwbQAamtM97Jk
+sQY/Obk83qTa97iN50udho9gFIvBZC+lsWbX/XV6EaWx6VPUyntWnpaC9sZ4Uar07PjINupKRiZ
suWdnxVYPbxMjK/TUpJVQtPekIlNz7J/w1d2h008q87SwwFG9NiHBgF8JnMhUyCyAVJMw0ZHiy7Y
Y7EFHHn6lOnjJCx2j0Z0Ji8lPG5oeETWTmNju+K5+TjWfQm4UkvWUzbht6f0uAR0H0Frug/J0eJh
82jD7U6niWxrmtk7g+j61rFda2sU6UcZlwogfUtZh6Qn96RjDwgBR4+uz8NdhaP41SHQbbQoNKua
oaNxYYwXeaaYwI2qEgFHzeLPGitDhn17uYgeu2viT6zShGKJnLEkD8LH7bjxDc8pNKK4yYIk39vj
4+QuOyIXad+A6yOBMRVHXavn9asWwfJGPuPI739cAWP7USCx91QKPTgETvbF7YNvYRy4Oz9S3X3i
K8S2eB1mlYz4Fs2vZjSlO2tBMzjNeIjrkv8r+jlOhE2xYa4m5KQeSpiI2xDZg8QHfV6pL52ufnVV
zVkJEGGe0flEOxV7VeskiMQE8GcIunU/8OshSpDjOdVi24VmiHhwXYH8OXnClTaHEIBIRGwAPdsQ
T8ux8ch0bIahY10WaXw3AltchUV77gjHB0Ts/0jMHInZSm83QaFW27JVstVgADDV0n6NriRAp+iL
anXzt7bqdvgXHprZvNfLWty5DdhWFqd+40Z1vlKj6afffatz1Jd59/0TKWw+i+Z/2Dqv5VaZdA1f
EVXkcAqKSJaDbC+v/4RakSZDk7n6/YBnxlNT+4RSN0iWJdHh/d7wHZfBY+qV34YCMole90hxqxcd
tpo/SsLldeVbXGaBJRumlaYjfkyYP/LyA9+vg8EnU3qE5k1O+0dlmbCzzHfUAE0I5ZjdCWEvvpkO
QAaKMgb6UuYQrKx/9ERfIHyzpvSSSgRc8B0x6b4umWDngrCpps5uiQ2zeomp21kZGQVT1R9hi/5Q
xrJ87aO/DRa6R0RobwroKOuE5VZPAEhFshpOTTmTx+LsVE2/wcfkP1kaXJmAF6BIjn/yNJY3bTYI
Q8tf+2HQ3gwnHGBQBkokXjV0IbsKZ4PdxBgA4mmeiRe/mcsUVkIliSsrbmNH5pOGRGa/ZHwZFHqH
YwKfNEzis9d0e0cnPDGqJBE55vjca4lk8dk1x8TGdHAY+ieoHztTziMsZDPUKlfx1SQpYNr1d2ep
KFjO1bLro1KGIh3Psoebi9USpVno60qvnsYRjVlllhBf4XVhW0+1P3GIUKkpE3U9aXEDqQxJZN9c
B5ozqTmib+xj1yd4ZyZqYMOAFFgvnJYFHYNJBJCvRaUWsi13g7FXWLpH8gyG7ZtNN8PiUMPUE+jD
mybR983ctGGfYZz+uD1s0L3l/n+dW3SVjrKyh2Or9ueqBuiCHcmztlfRttOfLxCTEZRGul9My3hE
7FGidjalT9T7hI/G0obCS/SD1auPql43IUTyhTsscYlLYX+8a2dIJr0+/2GuspHJLN5zK1Y3eVYG
PrNfHNo65gplHES1QwZV7v5+Ic/pe+qygZudJvFL/aduO3cR9b5OTe8co1XdO+nwq275eoS3PNWm
jYFvjXczFfiqXE2yB+9R5lmCfzDBq7Z4LZOl2ec9RGTZ/ykcPEsg6jrYptb1flES93GQ0blYXOUe
YfAbzclFM/q30uqqA84l37syV/ZO1PLlYeyI+8/woNpioIRPoVprq3ubDP/E0uxwMkzsY2ZTUKnH
/hANsgx4v9mlKKajl/CBFDWeLXphDQ9NxYel5eK1GKnr6w1bl0gcs7Q4LADKJ1u016KosPbJqrex
VgOxZsOQU0lMFJlpVDSzQ1dFV1njKpFxM6ra8FRH2keiO0A1rbyo7DeCfhmGPcpFK1R0RYDZZ+Y5
F5hcyK75K7Sq8smkNlT5F5ee1J/MlGjyNicwNX7uSkM74dAr497a4YBcOe1dzcV7Y6qJ7xkTW1+3
uCWOHR+kMeIvHMNNlV5x1jUWCZmbfXTSW/w+c+fAaa91l/uuPdu+8EoC34vaPVSUe249lEUZt92t
tHrQXOxIMFNDh9UJFU/Ktn8D0099MVgfRhWjyAJyehSqdxpzPE/cNqyU+Y/n4H9led+tsSD+0xjP
JZUnPxGUi5mcp2C2oPNVuucGwNDTiZ1XTnUNN5u8aC7p2DEGu5N5IDxD9/s16dPItXcE3RPcVXk1
Z9fbpfVAdkaGOFWM6WU7DMJKL1RHL3khbaTDdgGNd7i7GQILkCW/sBW/7+Tf1LDerXH+JfWOGlhi
XiFjX2pUiM4MjmjabrPDB+FbS9jo3inzV2zFrdvEdO93MpenOm6Lp2KGh6ck/bPoF9/si3xfsKjb
6QizMMVKSfjSRri0hR30GsnKjS4MDIHc7CQLN74SSxPh9mMkl8UrrHPESi0USaaF6Wig0EzK5VKl
2XgqMUG+Qg03jpoQ88OQFDGLWWSt0GOawzASjEitSdvXaeY8FV2c7GP50PTIekxhU0wlABLvDJbE
ZUPOYYL5b7CyIIMuU6mbm1DiLSGsV9vwiAtcRPPWtqdBsckbKFP3raNoH0jH6nHbT/AY7qEBGTOR
TFjkq9+Whp2T1gzVh9JQE/WybjrXlmntkLy2fsdw+TFZKH0SdC0fyIo7yMlwH+CpkvrXC+ODCYxk
RaRaH5Pd92T4CpVsTYv8DHCRjxhDFJ9hffwAT2fDljXDh+ZFg1/AkvrwLKyQrMWVH3HFEIGPYfOB
hGzCVBuLt1gxQgIH9Rv+kx6AhBPttmYqFv1WKqiIpuRj6bI6QJdkwumOu0NjTkyyphkmNnviKDaH
W4eJ663lf71MrjxAOGOvzAS0q70CqWXuWA+stUGUvCdlkcprl/GRjWYw2LxLLIYyrLynEY9kTGH6
2FhRUNx8oEZB+41J0LMnUwtsKOMHVVVaglPaH+6QU2LGGwSNf3WnpjMfBvxEdjCF7IA0LMMfNCN/
bKzR8WeRGfsMCNg3rOGoV5lHJnk6Hpb6NmTNfOrbNLot/C9Kal/hLL7lSSSeAFJ7H08qpiypqI9Y
oePoVy5PtjkzYVdyDgASYNfh3E1hip2sOqR9gJihOxhrCGpfpgGK+OzRHvvq7C0krWLtSAZLvfxT
9RU5I9VybEjl28+19w45eNfLMUX4wv0fLTB+58YV/Cs23BACh7sFtrZj76Msif0oB2htJT44goeH
NEUyJCI8vrQxf7KV7KavQ3ecA1zZRS93Pd6hCj5sTNwC4QOAAF6skRX0XuH4alFRiGR66NLIfhlr
D1DdKg5tb9T+WAFqVF7s7jIC4PyWyvK+TWp7N7tyCDHqsB9SoaX86BZ4Cy1wmWYyoJYsoR+dKr2W
RgNJ17jOWNPtB2tOL2g7miMLf4t39ohvWnPScMwQShtdOm5VzKHqX6az9ASxCes0YEWTJCkQ8uxo
+66LqmMVizww07fW1pqneJ50H0TtH0ZvKsyjmMPS8od5qP2kjZVHu27722RPil9Srn9oxSgCPJv5
x1UvTIjeKCtgnqyTT6DdkBt6iD+VxIGytAjQdjQNZ3o8L31MaV1Vy27IGw/8JKZb11JtJEbRC+PI
JTG1cB8wcj8OsZL7g6s+mgA6e8OeZ1/rlLDzqjchbOdadsofOfFFTZZmPJh1U+7bOfvdGvB3JKbi
JOc8Vb1Mr/kwTr6Szo4/kTLQMe/jCsG0otpFSJB3tJ8j0oPEgFK6jyJC17DuEI7yx5zM8WJG0Lem
OgmSfrKCVvA76Wu9CBUxIAE1AEbnqTq780AyiFs1VzzHbqpkS2VAFTGIRNSJ3IAsy4pMFPZFTh6J
LhOLJ00O7RGR7T6ZFCRrjVhOhZW3UCvr166tnhUVwhsG2+3Radvvmsj1wJCayR2Wc/N55uPST6jk
lvjsxqQWrZhoPyTZHjtoVvCxNu9Udh+1l4gQjZJK9Wr5p20NuHIsC3bcFGgoyFkPlmkifaj3vudR
afqdM4B1YNM05XhDt/YjpdLpNkEyxLOoPeRu/O5gVrOfPJ00U5Hvlym22QwPfEDDIA52HKl74eTv
BAJNuwbIbI/lqrrPE9iElRJjtKLX13LCD6uNmKIK2zR8B0u4g5IOTtAVaReIKDmCweVhhvWurer2
hTX+lbDLDhvz9MnQNOVYcyP50fyUQ+AYi1Q8t+xnY4tCs+FSNxHoSrqmZceqSp2VPju72oinY1Hb
2i6FYOMLFzvZ9DEWk8Xyph2CAobkznKy58QTF9ty5b7DIpe6daEeBuR4p8VRPRS/mJwwhiOlGbLi
0GP8vvR2hZ1XShYDfuqHaFb3reNKH7lyfog8i5EkEvEel6fvGr47+6Zvx7tWAAsVqG8aXSfqy/PI
LDUw/mqidNoR/njnq3LBWNwfwJ/5QSgkXczGzsnhyMSAcrD1HUmiicTQTo8KaD6TeE/AZ9C5Bgrc
QEjtnQwGlhSHxsLBvMEJAnZ41b00ORIug0KgR81fTjDo88mcfZWVtNkTDcb48xObhfEi0vxZiZol
GFQtehCt8d02qcMvQx2mfSbO5cxwbSrQuSqqGbVzcdhlIj29kL2700ihC5pGwxGpipDORfCUsjbs
9BKS15Tj6Rg3foTB6lFV2LMMjSU/D9YCC8KsCqKRbOs58rLlgEaTMIwMQWq/KOzUpyKFCOA1ZyIv
+3AaxRBuj74OsW32YZFCnUJTw0ztALfDbz/OZe4e+XLr0MjVOrTBuw7dUt1mzH5DLJGWMC3YtHno
koLt1dyOYkCfT8eGAiM2NBfQC9cH6r8JzZNh1pTv0i0AUEpzlKclKdgie6ia3XzGlrifw9Ho8TJ3
WrJwba0ofMvCnUUvzfOgrIF49XGalzJkFinZBE3R3uqrdzuBFdANccXrA7W05OwWZhUoSZWwl3Kj
cDuwfGUdmmQ3C9j9ECmqDJde4pc1WkfJcBhKNYO7mLAs9RtZvaZZ96vtyv7zs9oebR9Tslh4n8/R
4uL80otjtKZRbvuM7ZG7NtdoPr7vnazLiTfNwZ6iMbTjN0RNNQPdXsPqn90FVVnPSd+NMi61oFWb
7Nx1CwX3ZaeN2bOmeClp9vxjFN8sbChxgmAF37ZRFDBIrW+geRyq9pYpDBdY6AZJNkeFn6hRdFzy
5jS2DcYKJamIaXIeO3SJCos1aLCTEW7vADMP6sLO8kbZriavwnCXYHvYaknN9jcy/KSDRIlVCPLv
16r02FqNJngNgVQhRAc9FGjMg9pBx9b8dJf8J7iLyycb4SE36JbL7pg2GVjEoCbivH1XtT5VoVwP
W3M7mJh58DNfv8r/73REEP1/XT06XnuYRwG4WB61egwIW/7O5qQPWhNXuL2tmBiMlNlpaAqPog4X
xDX535WbYpY++9KT8DOF00C54zDA+DvMvwWZElQAJ03prlHeJ+dcKbBzf+yJCTz0yfBcRvU1YxwI
cckmIa0ufmAnFwOUt8i0ejJmF/2xxRseOFxx904mFR9iNOWEOF1eoqYoGbuX4qCN8bNDVSwq7uSu
v0nVNY7DChOollWEU4xNpJT6ZdaItjkiRHDuveQe9gYXvmRRvXqbDJL4gTJGSDmMZ6WyM24dd76J
GUM2y1FaVk3gjB7mDc2Qh5Eq8OXuFJZViLEufDRnvGAUy1+oOvvKBEnLNXQ/82LzjuNRWddZ6FXL
b75s8mkgrZ7NsSRbU0+7XUKJTB877zaKxTgCKteoxoKULcTOkm31qBaIGge2UYHI69Tv87h6tFIq
zhhZYdpfHhHaLzuqMB5XYfhsTDjbknGju0v2AetfXqIyNQMikctdqyzNNcM4w9Aq5b1mmD04k3TP
OblEz2RnUpO2lu7XlImjs3Rkz3fm3XFEdeQWKE8ROPp7VUY4JqTKjz4y6wB72gHGqMhvisq+p/WG
fZ0n4kdcJ28gSQEJ3Ob3IRbPGKI6fwoBnsa8oJeK/ZhHLF/KOG18qRLbZrb2T5B5FyyAMcpRu/4E
WPJCaRCNS98gtAIt2VVxm511HOd3TmEuJ1xMl+NC6WAHS9PYLUrX7lk+7qp6TI9qs+IdHohUCdLa
id6+QfQnrlAMLyV6EiOtku+RUtsowSkm6PesVqtVvJLsVcNeXtpR/d612kc5dg3u5AgmqfZThyGr
JXVTDx+gsdzhuZw9izQrELdmM4PUvpuL/NIU9XixVvRuhuo7GrI5eYNU3oi+3gvPAFJFsbeL+nw/
xWn8BlPwpyBo6sGUuvJqqJZCfIY67t2+gNloVckhl5P7XYJfS8+FW99G8wXgM97lJnZKAxXkE478
Oxcn9x+tNxqBkznaIzsA4yzrpD22aM/uidmheqcS/kdiH2x56W9JIDHrac149qq8XrNHzJNnDOLZ
aCKgDUWUv/L6D7YCCTXSpPYXaXt32MbRIU4cBMPNQsbWki2PQAy/Z707L7Po7mPbuc89xhZJCZ+Z
oGl5xAmc4Wirf+e82XCreWfU0nL/q/15erty69za22G7/OvZX33/70tsp+0l2sZ5zMqUcwzyifpj
DTX+fFiNxB1v7e3RNt8MicpFW/u/Hn6d/7p869sO/9O3vc7WN2tduTPUevLZ2+V4v5VlzaS6PlQd
ljDAqf/uNQaTBcF6Pleg7O7JY/tX+/Opn0cxUwZULOUQZ6IJt0O9TrOjWWE+trXNdv53G/dqVpFD
eq1mPX6xNJXbwS2MABJR/LL11YXN6J6a43Hr2w4q2nQ1GaPrZ1dhZ08xw9jXkzqSG88mbv6ffduJ
sl0k9Z3V63h98c++VGl9TRvU81cfO84AM3vjsTJzbZ+4dXy0aqzGK6Wxbmptqreo8BKmvqn7IV3t
vYCIfNdVZQqXSBR7mwCi52pe2D7Fs4/FW/U9gXFxTAmAPFEYQbWMOpGQvZ2me8NukDlYSlQ+2NXQ
Xs00P7rMsReSPFkiLVl+Rjl2zNjyX0osW4+Yu7yVMnduyA/VvcK2i2Elth/GbkpZ4asP2dSFmKEU
F9J7BZE6ELlhUS17w9NsQk8K/OOq5YdwsJ3kg/buAPoPZSfV7/itlTsx2uVeXbQnys09W8wem8Yq
m4IWd8OjKSsqPSqGTJqOUI6l9y4bBvWtcUYIo122qilAknLyoYigio2PtP5ttH3LThlCYx9b78to
1rsC7dxLnmBSUE/VT7D8+bJ1yVjvb15enLfWdkAoHB9apN+77fqtr+v1N88a5HVrDUm1UGGaHrpu
9uCpdWJXFdn4UoqoRAabjHslHseXrS+pWOxCjrptLY9UzkvSFH+wofnXBcuEVTWoJByU9TW2Q6H/
TUZLPG8v49VLclaJLvS/Lhh64h5MRebnra/hvr12SnTzWmr4c7XDLzF+0pZCJcQzmw+OG6/wBMP2
1hdbyXNRUkHduqxqgHWbV7+2cX3rSsZlDtRa049bM53b6mUGFf98hZIIbB2i0sZ53Uiu0EGf0jp1
TmnL+Iply79Jt5+XtAvrcy369tX/v9cB8ZfQIQ39sL3e14WDltwnqnHsbIoxwMGpesAy0Dwb0+qf
0ySTv/Vth6FSq4duPcSpAp1Tn5fV8wlpzn9OfF2sZYtzqnX16atrezTnUfXw1eemxR/Vk6x+ZOL5
rmzTh0qnZCwI6/189NVnKx0kAumF2xUKFabPy8q4yU+KDhmm03EdT2uTMBS16N5igKB9xJrhsDU1
URWkIfTorh2rfRNRtJJ8VqxwvTgZRXFKhYBUvTZH0dckBsMzwaqJvZew3wwvh99WmSDMa9OkqH7S
W5j73djbb1Mpx5NQWLFtZ/OpzU6drOddbKKVHzrbCSPJosTOQOdURROYpOX2qzOUbME88b61rELL
7mudYGslbmS/GqaFS1JXPG9dVR+zmijq5bo1YUyZARmO3xt8Hnb61HivVjIoWIIlyt7yPPdVY2l0
UksWdVuzwuoF/zUWOdvFBsPFEwqGy3YygtHx+k3nZz0E42xwX9X1k7q+aNax3O08r7xuFxJLzJpu
7klGIrjQ3/pGZp69aHGh8tjfe0k9IKJhypu2iW2bm1zdiYA71zJONyAXCQxbX05O3h6EM+RwP+Pk
WOIW8hqPz3Uti4OnEAydj6vv5WjfAQksir9av69gZb0p2QA6lavf+jhjdp/L4s3Sppl1PqMcoTE5
a3HDuSwJcmd8RPO3QZkotnjRO3bQRHBMmD97vXncWk09ylfHODM6JnubLEsHVlDo6LqHfCvDirqM
xFs7gWTlDSUpZDT6SStjJxDUBFaUzwkGmC77JDf7AzDWio25LOeL+9wbZWDqRXzy9B3mo+6TvebB
bAc9Pxmm8miU8luvK0TxuM38yJvGhqOawKtz9i6KgSwypXgcxHaN1FDHQxDXrOpHVw5PUdSoryQZ
bowbX5pedC/AtbKGtbqqNHw+swa7aD1sj8S6xrAr8yEu4/yzS5uiJFSM4SVt81+17RqnlhiLm7Dw
h5tZ4l6Kpvhg7d3+ck1xG6ZC+0PMxiHzWovN0mM7Lz4L8pIadtdBl7Ay38Nc+Vu88q9FKf2YbIw3
M23PCUTeX1qBMZzylBNj8qLb1QVn3vJQaeC0pZKWe3dMa4reyTcWfc1xcBEyiM4T+NNn3ZM5VBIg
wE5+SfFDjRf76LXays4v3d2sghGWqagIznYBbVWYsfaiPy/pWL6OfbqqC3MRbs28wW8U0sQV5b39
FPUzdah+bNBqGNNTIs1VX5a2B1jB6alt8AixlPJE3BMhDrktT4B+cm+usnJ25sYLS3/+/EINkgLF
DhLUPlUo9FPUyv1U7xLAG9s39WdSB1/ihRHIYKg9xJFekfZdwvpStPpNdzo8a4vy2WK39jYsrvbc
tfphO4f1qXfpydD2J/t3z+D8ZgrHuxc19vxEZLwNljGTok0I83puwggOrJlU07Wl4rf40gwg92tr
oFj8UpLEu7XwA65fWi87iKi23rqqIWy3LI7bud6z1GcnkqfPVm02z924nE01U7G10E9Zky+3Yj10
6nhZ0k4HrqFV9+1wGFzFxstIt2+TrjnseefCB9HBM2DrNNYzqcUcM8/FpdClfVNHjbPR3C17M0kG
DGvX9nZqO1DAJOZpuG2Nz5cqmtaiqFoBoxajOI1DASzZCgLTXEsKBEM4h23Nav0DFAFsnr3Snqla
QCeiOXU6Vy+uupx7Mb9+NrczmqyHMLGyW5EPH2aVVucCxOs2DM2/DjhgOnty5Zrgf06Mqjc96LyV
r2s7w9EMv520xodAjrXI+ipJBxg06SmGAWYUPxqZOx3EgJhSy9X4kTsJkYA9LPN1zTDa+rbrXKKB
Hrem25hPKO5AGdbnf/UvTYt9kbQVfBljyVIu0nZijgSKUw5l2pUQjJFYjnlNEXntS0xGT4yAYugc
dvdaWOVbHTXitrU8b45WaiWJ5OvJsUuVozLaKRvpsn9V7VJ/sMn9gDHSQXrhigZaKpvj+9YQkhoT
fvXLdWtqHVQOxHj5cWvWc5meo9GDObw+ExvP4nEZk88/vHXZ1hwkMo9ftpZVjECsI54oWzMh+31v
mysQvT5d2FYdosWw/a2Z6471JJHgbq3t/XWxfsrtQj5t771YeV6TlSrkaa7veyUWzbpW77dmTbg8
P82StJvtvdkFNkgpRlBra3u1JBqe8hqIl8IypTVLK9VAaVoZ2hQLAJLnhrHarNqTalMZign/fHOm
avbTOHZ+QCC+SB6RScf91FrLX3CL9xkk9HvdIxehKC/u5Hwz1bM09MnorG8wOPJTXdlR2BmLuESR
kpyoQ5anChPPR71I33Ps2X53s/NizuS1O279uywqm8jlbAq1mlBjN4V9A/aT/D5TiG9B8NkYaLGb
3vKpTGHixPGFEukxnZZXeykNHztO6Bt1bj90S18tftFo/Ly5U4e8eNwOim3nj6ChWGRHPxwcHoMh
Q4Hujg31tLgZIFxBPUdDp+Kx2aNi8brpAll+Ocu2+UlspnK2tGJ+tfqGn930pJEH/07u2q9ycQMK
9Dh319FB2OJP0xfZY5Im+NbmjnJApq++11aqsWjtDpqr22/CPlISy78ZyzIeDCVJ966SX2LF+8Vy
XQ1Nmfwxk+pnPwmT8k7jnDQYo1TZXIKzMBqbZJrjwIT4wRNG9s9IkSifLRcqUkOx0uHGzprJ2+mC
8lIDEeClqo4g8iklP0LPuzIl/AV3YqoE2rdmib2T5VH5hPie7xuBPabpQFYa4cK37RBdrX9cVN+3
sdReDLUNEaI3PlWo+KBWIGIWdpcALxN4r8raXDrG4zT9o5N4YjxXne2e5qLH/nCCoCwDcEblpCnU
1dA0NQe08zr2IJER/oLqod5yELAd/kr2rrTLNUd2OTM9YrFpx9+bwpX3RWfSpkt/dCjcQ+52BIgp
B8WcxHXy0l9zSejiNOKdS9Ti3wUZTN3pHmmAcRtYg+ieKd5qR6uxRBhbJah8Uru7uFSNd5ifP0cr
rf+auGBSC/qT9H2D+FsA1lc15hBj1/sqJnVnkvvGF7XSkqcGlsrW2g6N1WkHhPOAY+sV2yGqdZgu
k3eJEKu8YKOiQftLT3Aj9ilZDI+DZqr3mdLq3tOpdW9NCyPFW5HiBb+eHGAX3kcDMfZkD9ety0B9
cHQSu9m1bqbdvcHoYHlCIFpbW5dmWBi+dXkWbk9YZ5+zwczM2iU5VVq0un3W/X2OoLSaSf28tcik
ive5GxGhs56c2NlQr+7CreXpWn9PlByGgIMl/dankxFyHrzSRkXDE7YDi5IDtwbxousTYleZ91mT
qbARuIJVdfrU61Qf1pPKephGgD8F0cB5uwKoewyjCheor5eM3TzEfDX7fM9FMlZB4s33OQXumC1N
v7cR0WilFGFeCGa6qkv/2p2NrzRrpxdH2C/5+LsmE/cVTDOYDWsimqQ0Xuup/iUyjCa2c0C0aoA5
pXeCMWq+2hp5hsrgjfvt2tLQ47AhpibYzo4qlR7i161jZD4x39eQYeRchJ5gBYEULXnZDpijVPsm
i6p99p8+fU4KP248zLttPXmZ4wmWV+Th/W0ec5EYd7fqjXu2KAz6cFrOWzNVvP6sLdBDtku00Tbu
TGCzUySf15ctZeQJl9aTvT69ieUBunuEITratkbpnZftkKUto107TmcnTp2XDm/025QqyMx1CGiV
GaOOJpHmuF0MIiie8ZJjTxN1ZQDrt93zAU17iM3/ej3Z/60KJdqj7IcYRWzKC1o6nYi7tv9sbn2d
KXdSYz7bWoSYVselgWD32dQjnrUUxwjixuPWNRkL5bw+VYn1aOL71jcvUaiV3BhbS3bKcOosWXEF
f3Q7DPb8WEMOefjsQgVJotXo+YZTJk+Oy23e4Z1lz7rpU9ulUmyM8ct28FRxVCtjuW2tKXLbWyLd
Y6XnSRYs7YoCy8bxt7NVwiyfWzrQWZulh68+w8v+eKrKpDfU7bOWoCr745AtOrXqy3bgd4SDx0C1
+qsvMsc3majTFUcf9WWIo/QqNfvj64KMfQrOG217/OpziSvrps8XbYcRwwpshAJrsuernqRP3eQV
N+bA4kYJPRwQQYRbi6BMW/W3h14uXrTO7M7/1bc9zWqrn7KL4p1WNwUkn9J53g6uBCV0EASgUKev
VhVIutRi5LjL0KjeZRrV9yirgde8NDlufUVSglWmUMxFWdXB3ESqz28/Om8XmwYZrRUuxYYJ/adW
icPKGWb3cZ/Iu1zqlw6g8AG/V3mvMkxuTaFEgYoclKyH8eL05sAHwEkBfWpHIRWmlGbLuzrL9LFN
3fN2cusiZ0wDvG+9szaP9W02p4stxcD3ORpvrTnWoTfJHlbQHBcPMq73Zb1X1LHeta0jd5oVLxCP
ovZgKobzMGRINNIhytb4sT05bt9aI6rQww/XqB4erCHGsV1Qk0KX8DPq04MlMDzILHY6FSsAr9aa
05TYvxe3hMEmz+oQo5xQBJxuddB3HWuQoGX1UXrkC+mFv8ASDqZEQUgaMZtv1T74MajrTTjoqjKG
MCbeNOkkx5gJAYBbhZIOSXkY9Iu64DXXaYpBcQF1kqsc80l/Z9/FYAN7YVcb6q3o8zNh1Mq16Wvk
scPonosBAZxhvKXtmLL9c9knw/YsBuHel8LSwpmKNnhHB5hoVH5Rzh2aKV+dSNLFnZjy7UwagFcP
md8tzJFshh/U4VkTrfe0mvDNiBjsuTHRPcbG1WxT9aAQjOJXyfuyLK9UhHZJp9WHyu7cy1CQBgMQ
wMOvwzziAG8bzQXTsm8wLCZS6LrhUDuCHFddj25D+ZuXESF2K4aP7/MYOKZB5bZStGvBWrWwJvXZ
yHnlsSmWi4XhbCwgiRQKkYuZjiZvzk6tNspQ9pHcEx857lrHia+5K5ed2unf4on8ABhT/T5ekGio
S/1sQf94bnTzTUmT5lTg1njFJhFeCXPKPm+d7lpXFSiJPqLfWqIgbubhCpHg1EsMGTuZBaWsj14x
eefSmJtdzrqBrZUpfIM0rUAO/clqVkZg3Gt7c7SzAwThn1g1/VjDRE8mVfKAT2sIoMP1Ae5sIHj8
buxWga6Xdd1F44hPAnQtvCTYsfcGs71ho7ZRfzaZPqOrM+VlhGhwVlbAw2iftxW1ti6rWaLwM+qp
g+QCY5YywzIiGTv1TS9+DLZyy3N0vpijBHn6DHv57+IaTUj9TWUmzCSea2o4V432YqLwMPnZU+61
5ZjBv3GawChFcu3LJg7jiRVGoXH/zoJcnryvsdsb119vXQBZOQOeFE7yRlAvC8wMDNVupDwKe/7p
mqp7ndysC4ACOwEU+kl2IFuN2pLt/B9j57UcKbKu7SsiAm9Oy5e8Wmq1OSF62uC95+r3w8eshbb+
mT/2SUY6oAqSJM1rrkEf4ggRQKbRckzLinpZKfkCESDfD3H0q8lKXLIj88K3vE9ArCBvVZ+4oX/q
FIuYkWV4dh8w5Wgr64mFEX0Xgy47+HHz4rkNHDO3wf1NNYprWNMPxoq5n4e+2ZcdawJ1/oSmqXrX
R5F21y6BY2JY6UDCTPNdqAf+0exA6oWazgxFcTr6Xqs5Bkni7gFlnaIi+KWw84ASQ4SiEEsZP3tr
KN9aZM35aF+6HBs7x4XTpAfsgagj9FSP4fF90ADkmZ+ZkbR79j2r0nzA1jzb4QbwOY3VkMs71gKh
PkyQix9HjwX2Wu8mdoWDTwir8PlsKxBKvtqBwzfjuxHk5Q7bLEYVTAq7RIXDY7YsXs9pcLK9RX22
6n8Frp8hUGYAb3T1FBCDmQM89M/hjFWjDmF+12lQmdrfA6TBCNjvsfGA89W2w6qzszPzVt0jNF0c
1aIDodwpGLBoqoJ8JHoxQeCzsVC6L1M1fRpDu7ljqTHbz92EKFrWPsJe/sRKc7Oz0JO/epMOClT3
ratjuzeK33s3SuK7N9aC06ni7kfjendlRDdrNgrdWFpVlxmFJSxUvw8AUc9V133H+8CAE2wHR6VM
pvsBr6I7h8XjYiEQB6n+kjruLfiHiVH26HMHh+8js3ZWNwLgS3F81I3O3zUFJIosrlioaAOTXbfS
ulRuVeysxG7PQNcLQHGeBeiGj8EJMvONk7MppRdobiEd+1JancsqT6Edkjg+l1Nrnvu68r6m3itc
pk5t/Z+zXR/gvPMt9RaIjPIzMvp9bmXBjT4G+CNWanNgpu5deoBnZwscKLgTtqQUn8lbB+HesQoW
PVTzwJjx3hut4Skd0ChySCEmkxxbM3jNM8W+3YJqKJw1aTPyv9o1FDFsvh4sn7GjN1jgGN0MoGfl
eSc/8L196KG+ptH17Zky73Q14FX0TeN2rmO2TRl9/Epz/ZgHyXSjzsg3IRT1rMXBb2txiIKqc4du
sTRGZmd8iJdgEc8x81G7U826fR76dnpo46XnJuWVQftcRwx1qzo9l4GjhvvU4TGCCbsqLfOPrk8Z
eVjRW5Lq6ByaxZNljPZpzCPm30vgu/ez18FDa7X42HTPqdMkNyHTg5vUd6KDUUAAgI0d3Vq2+awH
BuwNb6RFYfc4gLhifS8+Dkr9PGNQycIek7NuETjTsotgwOxlRxqqMLBE01q8rkBg/jdQOvaLerRN
Cw+7DCNEUssvQWqMmdeyzIJfg4Ps+bIRoMz6UfexdcVwC44EZqAeHOugB401BcPEjNPnWJZG7hCU
vtJQi9vGnJ7UcB6hdvj2YUSVZj8tSWQKpn1v8rDM1AVo5oQpvJIO6clZA13kmcUtiIzLMMFIAa70
0Jnds9Li/5SbcXLQMdGc94KZCxcCvwX+7OgMUw6nYHYfxlTTGAp22aPH1txN3FRvM3Cjz3htgDYs
foRDlH5Wc1xivPaXW/g0blklcJalgnrWmemkNCjHc7V7CSY+YQCsPOXgS200wLFXKyVUAHv6IAWm
Ojdv5DS4Vr5GdZBfs7ikyx4754BhN/AQthQAwRXzvkAxLXIKm/fC3pt0efeDBqW3BiiA/9pwShqu
h+SIfx+zwHpJ5vAtRAoO8dHThLXcwXFGCO4L3giA9iHReLro/6bKPu3rP8xr2tt2yM71WPOZBBWY
OFhaqwkkoRYeZ11fnfBbkZfGFyTkUeQcP+lJYF3SQfk0swiw0FvVc2UuxgPxd7UzLrE3huzWH7x4
9q5hZD3EbKXtUx1ZpVbNEf4zQIzbt66pT3daGr+OKrPUsAqQUQyhDC8mTZWPrk3ScD2gQG+rAkSQ
1d3JZsMbLFdpr8IR6fSnGxztBdiuizS2MjERMOmntQVXn6d9cyhS23uCBeA8qtPrDILvyQCMYOdB
c6ri5EvJwAD5yghoZclmqiTnVM8Y85UZAE1FOSedGzJ+MlLgL9YhDzpjX5VFf4EdUbx2Zt1cRtgi
e0nqidOAN64t/EKV5p7hMv+n7eyDXga/JluZzkWczrcIfzz1M2Bv07WTxwApl8eg0Wp2hpHCdHon
PVq1XZ1LaOBGADtDSZCYy/h5C1PDHZAKdkI2GYtg58xjdmQW/WiwzkEvfsiyxy4ELPYjt18xLWuv
2YKZKRdcXQjC4mo6j9GCG62NSb0CjAgXJKkEkx69KYrhH+P/Zkm+VM+W166+KQPuq9dCp9tlRUoo
QM9GBzmt1VVw8E8TjpAXK3yNG5AC/svYBOkpgM5rtwbcomF8QagcdUM871ZdDcEICW4oM5kwuLGD
kvciuCEFnZ9Ckhz/mtwmuAGXZc1HBqv8EonKG21VcMkuEk1mVpBgYfH3hroA7eu2OgpCpXKeFkgh
Y9nspuiBWwcNXg/+LlG0ZR2B3AAs1pFdlW+Okh8SNcAh95fZD6CYlxvXLGeU2IZPtLVEnY8CVZTM
cc6m7CI1I6flziCLGPx9fLucRGppoTrtbCdLD/IrE7Sm2YBF+Gxx9TsHjXoWhRHH20NyH65gOH92
y/Mbzci55KhRyx6wBIncf4nGTJHZ0sL4TpJZVp3DUtHxn1l+Uw7uM8A74yKXlJ+B83IYVQPiJH11
9MrylxyXjgEc8+Uxrk9YMgUvlfvsulgLaXTLG0u9OyO1gicToI8V+yutAdotO9TjlI5HVa9/CB5Y
ggEYdVfDr2M9FcmRrBpszIgqJ6WPd5ujbHqvOK9QDb73MBePXhPyRG0kRE9t0rzIs7cT93Fg3ec0
1wbdujVE6O0xdGd7q7hJHaZ/bYhm2/bQwA7rQKib4CCPS56GxEo8PpOdRKUVWKHus6/c7byiz2/w
dfRAn0l0CSAi0DaUc4XXO33LkMwAEYA5YzWMEei7qBzt4EgBEtk18ps1Oqc9aCg7usj1xqZhjbo5
xG3yZR71G7lz612CWrorrHQ6yL2Wu5K0BfP/VkN8ZcEAyDORIyQmeWtzkLQERopjSNOFQDQRfRy6
T/Lg16Ypt2ZrDVJSs/K5q8CwH+RWyI/U+5r70waFvmcFnVGuVf3VLrYhyF2u99fMnX4GeGWcMkYD
tLoXrcpbmLbhKZ8hOrf69Elfug75bGex7ZznYAYJjB3fToXOiRJug56QleTF/3Phd79BotheQXbX
Q32tuT491GRwKO0N/SBdgHzfO+TGLzaArPFTCpd3vbkrnOLdW/MOVPHxDhps4xURrMm5ORlhrs3H
2A2/K12mHrc7TCd4ozsulO6tc1H7pwwTy5P8lt6vHlN7Vk9oNPbzvsnCu3bQFWAeSz+0vNZypMT+
Nc/ryhnhgDA5SEvo4/TEEIapy9IQ9BFpJxOO9dZ8lgp2NVPB1PcDEmwXacFjZw2XKbeYllTH3Bkw
PnIXcOW/Xtcu0qsfghX2cgO4wgJI2dreHN+7+gJgNAq7XuRt6N6WbllakiS3vILVn6VHsvTZOfpO
NYBZSZ+cQKGPlPoSbG/ruya6RqV8rrzh4jXmXlrCegi2AmflrW3YIJC+kAl7c0ah+7q94VtbljxJ
BksrVPv+1ADSO4dOdJIyUxq71NiO/9gEJS1PTWLrMZJeox/KJfkhb222ZWXbf3c92MqxwZ+a1wCu
3C4FHlOkgNx6G4Tz8uHQPYimgc5EddJP+FCwT8+4QJ74YOsYgzqP+dw+O4wNmB/e6axYzGqBx3by
nANKGeru1lqwqvNYPueD251Mc2Yo0ejqQQ0K1m56BGZ2bPCehHcw5YtdpDkP9SGIykcH8+LtwctV
Jbm+TltaMrdm8uGQYkjbS4/9oDRGCeqlu5aYnkBfMmM4T3L35SQFeMYJzArNrveh1e/lLYHVTq5E
3+UOrvE1txBRknnLhGvwEVLdN1u4FCE3rIuV9Mo6ONSQeME3jIn+OeqBuyNjcpR7LIE89ngZniCU
yxx5Sv/KJ/3Gi43spM7jbWKWCJR53UU6GY1eu4WzW6KeewiLYP0CGO0vSPnZVU4oT15i9PTtwoax
o+HXPHhPmMW5K2bZT+wXH8+zUy4tYusMVE11rhy3/T69HbVDP0G83+5imTn0pMnymcnczDr4FnQh
IZXAC/gKLtlgJO4hPypV2FuDcmKgizJq1nHVMZPBFnjd6jy5znUCmMN+7hl6JBrFkb3PcAxbR1fr
LCrSgoI9N11bO2G41A+1kRgnOb/8Lt+OxmurP85G3p5U03iWp7o9WonlXfczNqZoNxYFSv9QyP+e
oG0dhyLffkmvAzumpyWONEwfwPgftczOYee3+XCPILt5AZpW3QhrZ4i66oa28KcMs2x9vvIktj5m
ezB8oH+n0DPNyasPFgRpZDEcA4eTgpfApQc/oBB4LLll8mSkWQcqa48W8GC/wDfkv525VNh69O1J
rg166e+3m7CVSkyq/P9PxVhthL10v3X18mMkuY7Ft7TE1sw5wvaDAS3CDDLQVTr7ouKxKFXksuuQ
S6I4bPKqrVH2tf+G1a8fSvmd70YZ67Fl7u6BBdyxIYg9Bh96Gb+yOcLStbwmc4EczD6YzO9orbCe
HPbJpWjCUD1K9TXqL1/QCDBIF6TrOE5aqozotmDLm+aMLQcNpUgNmNgyCJO/swUrSlLS78ay668v
5xEmzv1YoOvWE2+Ap59sdqnmPXq9BZtQf7nyQ8z6Rnd19SrDMhnUSUyC9dTLsFCSbASheR1AANkq
S5UtKbEt2B7jlrdd48OxUf65Q6iDPow+UzrODiBAfpG0vHnc8YRp/FK+/vi51IpdpAzqu2GkPMK1
5c0/Aoj2V2muEUq6gKaXZxB2HZIb0lL+OSpHr10VoJzm4pbp4SMVJIApsk3hPnBChOAhpVvBNgeU
Agm2epIc/J+DVufX9dcvLXkle2zvzDqeWRuz5Hp63rF/8t/3TmJrLYl+TMtB61nf1fp4gY9HKRob
G639qs1IzUq/so0e5Nh/ytuqSOk6zpboFsjz2JISk+P+9azvpjNSWyp+uNQ/5X0464crBUuHj9Fc
3YUw+pZXHA9n9iqqeZ2rygsvAUspkDOhETF5X5bZtmDLmzM8QaHfUadqDaJrJelu5eRb1XclEvXN
AIQQW/Bri5aXRd6T7WXZXqp/zdsOk/dO6v1T3v/1VP6cL+T+IgbtNx5cHNoY1i5jYflwbcE6k93S
79Yq/qn6h7x1PrGcdr2CnOdDnfUKQ+LdacrwR+28cC9dg8xBJbZ9o6UP2ZIS2wZkW+UPeR+SUs/v
EQzof2o1kghJYUPk4+Vk753hrTThNSq5kp5ZymZanVXZSfeKl617B0wFbXxLK/NCI5e09PyMhQJW
lKzMctelIz+w2nkv3QOr/0iyNigD/01XWzsNW2UNQXqXopwhYSL+dvin7nZrCo5M+rc6WzPY8j40
F0lK6Rg0KUsWLkyvQZ3NQ+fo6byX+W8CwIDlomR8DdohOq1vvNyULVi71S0tt+tfk1KwvbqSDFhI
+bv7lvSHM0jenCVgJ7SE12jr7NeB9Vouz2c7ssGrhMlbdrVYGDGWFZJ3M8etmhwrgQwMtqTEPtST
TnTLe/fHpeTDIYNXKcfZuAcV+FRDpcA1QGqwUm5oIDmWD1eJI177Il2XnyVZdpE7UyZ9nl1m1dk1
mWNd5GXfnuj67r9bzHw3VNiqSkweb1T0rOitldZFrtxB9MSII2RSdLSyh9kr2Y5BzUWbHuQVXdcp
pQWMsx43X+VF/ntVq1aDI9bZbJ00bA7meXZNkAiGJQ5pTYK6Ybdyt6V9K1DQPwutXbnoDjuzhQEZ
HfK28mHpWnA2df9WONsWGwCRinaN3FV5LnUGlUmvitcyhmcifHJ9ecBzi+hOu65nfrj9clPfPaJ1
6rredZmzSHR9zSM2J2fPnI5yl+WyWyA/YEvKjf2Qt87qpOQjmXOrKcXbX9LDUN/bWOvtsDHEKi7I
/beuiMezgRDgUYcxSxLqGQKkxRWfSUotnb0zw0GmZyn1PGCeepLg3VQHL5GWnbXlHGpSZ/dlULc7
qTV32XhR5tI8qH0GSG8Yil0T8apL4GWuubc9AJ4amKK7NHFPahRa+RHJIAyXmdkfWZUENTw510YP
mkc4Wew1IxoL8TxzcC+K1bvUH18XRPunABnYT/Bv6gOqcSOqHCQlL0PwKEvYnqhHVCBiu0o/xZ6D
sqDZ3U8xWggOsIWTzt7+2bP8+Smtmp/wHS+9qZVvY27iqpX63/OSIXmND/yNH6ggxbPmtfdm64fH
aj07u37AhoPWoo4zDLugqesv9Qymlyl5+VlXU3uPog7wqgjZLrVYbAFMlpLn3KrQb1LVQ4VEMMpQ
JThujBirh3EpYSkJM4EBR4Ew0c5NYZcP85RUDxKTICsKB92zPEdYmEV4q4iDQ1khP+RPwzeTzbNz
qy5SfplaGdiRoMRxWBaAd67PzC0uYlSvVQifho+RqIqC4aHNCjBBXjswH24K9wakBttrHovtLapf
Uz9FT8MSQHSJnnw1+Y6spnKVrDLDpBvdRVS5CoTPDIvdGid4alDDflLZCX1KFU3bT+MYMIOgILY9
oFWpzb3MsRTFQ3Y3DUP3oCWd9zgvQZ0B27NpW7CrqbEVhHqW7rXSwRVtYHfGnDCbG0cdXRj/95RE
88OaAs2B8q9Dm9uOryLLe0RlJtpXYbtD99Q4OpplHqapydF4A0xfGJp5YztAnYG1agfd1pN2hxU8
Mhg4gJdeWN5VUO3umiXYkrTPc1KwhjogbWTDTSv1m3w2U2OvmYZ2I0ExBf/JLPpK2U8eLHcvTFls
RtTgtfcBjLr22H9LhvyrwVY6uHDo/rxbJnxmkImgFYoKlZh+/s1255cwT/RvU5OAVkAQ5zUYM2DX
6GA9zhp7ydaUWLeVm/c3eh+3lzSNiwcegQblv1U/NaNC48pS8141+tca1aB7N0oeB7tqoL4q9ae4
Z+PIQezxKEkpYCv0M/Lr+bEedz3GHbtpqR5rKaZ8MViu5Th2sMlyFGi39BmHdwdb+Xcnnc1bOVXd
mNqD44UXyGE4dWbIop344FSH7Re0QfInDOdkPW9tzO1j07XHXEXWZu9jsdwH2QtGhTOL9kXDXNk2
byFaNJ/gnvcPLB1fJYXRbvsJ0zrIUNmIWNNSQ/Ico/x4UOK+qi56XLgGAtSG9sOKxRJVYNDdoZ/W
39UDy8plitqJFDgoWVyRwUxAs3ErdFNpz4htantJyu3JUnX5VDlgwpb7Y48jQJdqGejFZ3v8s/6d
NMn9s13UcM6W+4fqNIi8bPLwp6fNjIOJcopEJaiCGYb7lpbWNrZISL7LlGIp6SB3HIZHgDMg8IJh
B64LS4WyolPS6691HYSX3h4CNN7D6ntZnqQ8HsL6lOqoNlWz4rBgrbi4hbMeeG2CKLjrlmBI0D1x
Df/8rqDvU+xk3gLfjo9QGOLbcszwMFwCiUmeySwbywYbRbVYixr8Bv+lohyy1t6O7kbMAf8vh6Tu
AL5C1c4fT9N2BSK3z+NDqbIauP/w66S2XGQqSr25S9uFR8G2o2m1MGBRpLyPliBHYOJekpPvo1gY
+QPkdTVmcX0pLlWUy3dbJYnhoHfLh69jH5mDY5dVlbCsPDwxJkW5cd4soPgoS0nph0MlKRduUR29
OAiBr4fK1d4dkenmsSsBaHwsWH7VVMaQHZ/nwv6aYk8Kcml209t2qtJbd4wAnGgob3YZ+4wquxXH
pAi1F7UMhztXr//KQ019GexCfdHD+qGjg31gbxqmC6KDfP16A/0vp271WxtoyZubcSo2c8r7FDWD
t6hSvsBHDh6l0CyDe7+I7ScpAyl8TCHUfcqXmmP9lgya+ar5UfFZS65ShW9O9qI2DfTLh7BOp7s+
0NL7cQkQ99OHnZnURO1m3tFng8ZbklIHoikbOb77W00G3Etd1i5hLqVvmVejo60Z7V6SRt8MFwPX
1ENpWiji72yr6z9hY4V0kTXqxwhC5VvTY4ugwtc7L/zKN6Bg5cHOfPMyYpn5VNrjKxCa7ptV/pjd
xv1iKW57k5UR0km23n1rZoAUqmPlT4jooKUb9n8Cx26/AdnSD3OMi7jd+K8a4DM0bNsBvCexOGyP
M9aw8IX/kwUt8u/CD3m65YCKzea7cvDqI35tJQpzTvGaKZZ906TdhOZ2X7zqMKY/Yf2+k0IFGNsr
CIwvMHnVe8my/Yb9BXcoz5IcUZO4at6U7CVZx675NLNLJyk5Yzeo9ypabzqM6NtgmsElFFZo3NZo
xUCLrn1U2Oz8nkX3uDuAxUPWE2nZY+UPzo2U9K3vHU1tsGh3uJ3MPj0PgjHRW69W/R6OT3QjSSdS
bWAKUX8rSRsjInwgdf9OkrMy/XD55j9IauqzJ/rr/MmIwff4Y3AJo0F5TrNWvY98aMShj13VkFdP
AH2OyE70z6XXfk7iVr0FrDA863rLqxKjKl8l7p1UkHx0EU+lUmcPkiWBicpRZENgqDsdw9UC99jM
Dp6legwd7Sk3n5umOLmdW2FYWB+RMS9v7ckpbqMOstwiFlzeKipB01UuMrPqdIi9HtFxO2oeQ83B
CnyyXlEIS7+pVuUd0c0sL5KEowOkXi/eSnNEktLowRIs1bR+8ndo+oGqyUfcldUWoHiVfgNFnZ2h
4zsnnb2Pb7Zl3OauYr2YYebcl4kFwGKp1k7q7wm05JVPm3bPsE7DjYiYuwSzlvp7VvAa8Lv/yduq
SMxS2t9Vr2vnfzpebwHAdHb8WI9z8zAqFXDpwkX6DlSXyZfod676n81xsN8aZ0QfKNeLuyw0bJSN
qxRE3DB/6Sv3WaqORnpXR4b3tW5y9eDWsXWflh4GLHWNWgq6sJ+hI/1UEL86xsXeBTZ0p5a8VO4Y
/+g0AGKW4TaPntkFN4rtJOcoDdUXVFXqnZzemb+qpdf87Ng3AkZkxugwTsaFNdsS1d3SevZsNMd5
3R2ELbV8l2R1gTIuGlV3JX3qnV2Gh97X45sacfK/C9Y6UlxuufBIAD8j439Q50CND1Iegnu8k7PF
jkumXUEnrBzzuialWPe0ZDzxakdrzUDTny0zsc6qPcDd3k5hOeatDbz8xgkt5ZhqhY4t1eBcLPC+
V7xumjvNMJ2TnWTT04SPy6Fv1eYzb6MK9Md1vjN2fkabR/nTeK/ukDAkHQvr9Pxit4X5E04iYpEm
/Tytj5c2SxxIKsF8rKuqfoj1tr6YRjXcRG5r4e7rl9gSdA76WIBV6fhgZuolslh+73+Lg/FzEpnK
bwWk5XqhLNeQiiusX1M6/AgVxfmq2U2G2rE2v4Q22uAMUYJHKNTuOVtExVXFT2/7NLbOLAekjy5U
IDDOjcX6GR2Z7c/hNzrg75APlV96gA8y6CRG2AzCk8A1f2coI+td/xpgzdG0n/oOzDI6xc2r1zIn
7PpKewS30QHPwWEJ3pVzYHHN9y+6buBBNTqLpIGa4handdmtxBynZgsQCYT7LkHWBf+aT5ozeK95
6n3Vpli5N3vP4x4g31uHaX0jyc5AeS534u6qxz3CVBrjsmtXAnUrGtf7HEBI31VDqN73Vel/jur5
m24F+oOk5gUB7ujWo1T1NOc20iz/SVJhH5zbtEw/mYXuf/Zn9hILq3kpDcf57J9HP3O+xXwqz+2o
tmenHYLvhX6uh9r+XoLIwjKnqi9DMBRfsbnb91bkfmIeeYfJQ/FQ+wri+QHkja4Ptd2atxREBTvO
OOsuTJbxjNjRxEuE8JoRGb/F7tBCTC10gu7zVqExauNQ2Z11GrAUfOiWgIYxHRq8kQ+SlAI2bIuH
ZsZtC8vqW8BOXDnoKtANGI7uWLsrHowlsJHivXUV4z53qvkTqwBfuzKavk/RAvRo4XOgA4XkXqp/
jedh+j7WkbUfl/xoyf/f9V0kl7b6vutzHuBp+yZwEXz7z/m3/H87//+uL9fVqwHmtmcezdyK9wMT
9udymOpn3TH1s73kIZdRP0tBzuR3zZMqCEU2z+WS9+FYvpzIWSneOdb5JkpgLWxLr2rUEy0j+ztP
xT7ay83TVk0Kx9jzdnUN3yAoH5WstSBMwvkatXoIjg7v+qFHx+aQjVrxKMFo8ryK/k3faU111MNE
vQsqiHh0UpJAoV29a5dAkrahQLpf01l16JmuofX4n1LJ35JyhOShbXebRwDatqz1TFs6pdObR/ex
5Hb96LH/QJHM+5bAZ6JRlfnV8+GS6qPzabJ774eBAB2rhd7waLkuhqMJeitFqkbsvsImhnh8bUrl
ZOje/AVFhuHccVYRPH2DlnWVa4QZcL6+aq17nLC9B7/T2Ohazo15xaPOXfsMbsTCdcAwTnrTjjd6
HaLZvRjuiKPOaq5jhQXkXCZfUiBBj1b30QVkBRO9d65mapaI67T+c+YkyjMC0d1Bv3jYiCXzjKaL
gXYMIuSOuWMIAi8mHuuzUmX9mckfsvjGn8psvyMxMnyJYpzgk67tH6Om1y5q3GZXf0zNhzDQ8cRQ
yvktDdM/gA6zPxwcYgd/o5gm6lhY/z7jJ3M2xi54qIqmeS6WwFAZHoYFcolLBUNfqEgNkA2rLR+0
FF48ksnqcfCK7kHqSzUMno6YRk4YoCFOkyye7EDm8ZLtk+cAsQ581Zr0CdEhDCIsjNGMTh1P+KDV
D1bQJecKas19kkGqMEZzvnNckMWw4+1bJxuia4GU8a1nRtaVZY/ixpvm4SarxvGqqFF5mxkFxj5+
H90ljY/E0+C4d0k54fVas0gSdYl/ittWxYFBrU+uV4wQXRFdRgCqf2J/ojymsdM9+6g9oRsMdpAe
BzRQ1fcvc4fVD+bO42tkIY/cmbu+C1mUCgr1c8Me9D4cVeNtdF20vNE9/YL3TL+romm89/GhQoI6
Tw/VFEYoYaEfx7cJwoefzn8ljXv08SP7yu51g65NtHDt5+gFLOmfyFbnv5TE+IuFX+jlVsBCeeDq
p6zl4+wP5rlfzuDG+HeAAyuxeBiZUNkTIp1ATP4qwCXqnfnDA2vAFDAbbtFGHZ9qjNQXNf4Z0bX6
3rOmDilk3gBmRuUlazSEZBDvGx9i1FoYlI+X3FSiV1/xnAdHg00rRvCh2UO5s/zh0qfD9NW0mTtp
WvDqFrwp2pQXyAao49cIAOAxKIf+IkfpcXKtjUG7yR1tOLCWWNzACIqZqi7IYMvDkMNvd2uWOSGI
KFUk9i7TXkok82PJVn3MRJ+QC2znkbyqcuGhsYG3z3AMfLDKFivHVuneOgwsb0ZfzZCv4JZk6G2z
bjnA9FiSKNp5x6kt8Llckro5QVoyreIqST+ttR3sxHiHyQMkOdthUrAEeh7i91SaU3k7ekmFgwUx
CbY6EpM8nMap3ehAlIYcNNb/4bgZwagSgvr/Orck313awUfgykho9y5vO0SuP0blfJOlX5spDF/p
c/1dETvWVffhVvS58aJ6jn82hlDZzzmP2fGK+Mmuiouk5CDT8F7aLvPuLUu5IF00P3hdA6Wwzdsv
/ehUO2Nwgh9toLxCKPJ+mZp2yl26A3TA94GW6xEVEOXtsvgPixmPqIPEf1VRHfPZadqvi939PrG6
8p517lsVEfd7iALVfa5V4Qk503mXmGp1vxVIKQOsv+uZWPIUrbNXuzcgMjg3L2eQQ6Tiluzt0dk5
Q82e5X8v8uHUypjAF9L9txSMKoKZy0W2E0gyHdQLm1/xzcEdFOeuGwMMiLAOxfFF6UMoJLrzZKLk
+JTaS++rFSAMzNBd82D6YqmUuheHpYJ7R8W4JFaR+l+TSx5O3cN9tASSBwRTO+KLxi7IUroVSD3J
q2o1O5kDrgCSbG0jP0bIwhy6eGJ5v6r/iiAueIVaf9OCCfpbX05vTsmkvZ4a/yWf8/4AVKx/1rsY
NUxnzB5dA1GVGBG3+8nqh0sBqhYFxwjMPrZVVyv10ARZevHBUaOHPFWrU8Zc90lFa5cVA1avU6tW
WFgvss/8unDPmrf7JbFRQLFm0/yOp+hXv0ntn6Xl36gsZAYo4cBrSuqEofTnomxt5PtYZGBDo/sz
Tt6dn+fFT6OJfygmq9T0lgDoQQ1ZVo8blonUgoWkZzZnw2e/Hho0zZlASOnohOVtmEEFlNIcC887
v5+bnZTGaZjheYmmnJROrZ0+1Ir5PVnOxI5H/pjW1YuUxabLmhNCS4zJo8eyVZWHGCch4oE1R48S
k0DNgm+zrlbXLUtiuKGGhxgfn/WorVR1MuccsxG1kzynCZGbdBt4p4iD7rd623XUIbtvzMK+8Wed
unOMKxVMpJcx8Uq2iHw2T7RUu/XcTrtV4VHBWY+0czojFSMFEowuqkF7ZalTK8pUnbZjNF/5Wc4l
ynb/Pc27KpYTwyGTk29n67Hp2PfOVB7W80qxn8Zc4l3N2VaUPXZY5sGwPYhgy+mVoYYiCIP13YFS
sF5SfmCYqf7JM823Nc+QX7BdfPISmqDvdOq1CdvDP/6nrfbf59V+ZQG6DetvWO6CxN792OXHrb9J
StaLdmX2GCPsClX8bLWuelss1aSCb9Ys80hUSiSY5PZL1HQ7pBuGvzx2hO6Vbjgx2sBObWzumySq
9jUGFkEE1Sxo8h9W0Uxo6IFp7NWrHfrz2fG638Byp0OKsKIa/ez1BOtI08aPwkMfzBu6a5i2v+rM
906MmW5dJEyjSo8Omj0tUrbeT1vBIjvudkpNR47QrIkcvuuxxtjgbuXWyRvzzAskvM9m03u7ntcO
XY/ptfYrwMXdZy0YORk0PxSxk4debe6cGP5lBeqJBZ1jyupWYeo/wmK4U9j1nAosESckGMplw69Q
2HRI4Pte4BEzTfWS20jRnus2UZ7UmClviZ/RU+XfmoxFsJdbsoaxhyaVJvdrnoaJy24uhuy6HRWw
knfIaiSX8E1VnqQADtqPdoZxVbU9VM75palemtQcngYGQq1To4WeMyUfZiAjiJfF/JDgs1JisoJD
DrYHVeeg7NCOuxGqqemBN7TSh14bcQBbgin1n+sBHn9W3DrBYIH6JyhYLd7DMRtPeoHWmOTlKDCc
Z1zWWDD9T143M5BA0lQ/V7joFa7lP2ZLgByFVzrVU2sj15S26OKMjGGe5iWIUqO8uJMz7SRJD2I8
xahRQBhq1qwtv7HNL5HVGjeS5SqVji7ZOGMX2hRHyZPgf9g6jyVXlWjbfhERmCSBrkBe5Xb56hC1
y+C9S/j6O9C+8c5tvI5C5UsIkpVrzTmmZYYmYyKYjddv+T9fgJhnzd2/P3z9tG1WzHfnqjxe//D1
c2E8baTXW0E/t0ys13/y+sUk08uzLQEQrp+yaavfOo4WTFGcPlT1tsIQfN8bRvLAzPxXJU14nAzr
BhB5flGEVd1fH9wF1j9YK3v33+fyeSwJcYPMn+laqmFpDC0yr4dTZmf2Pc1++9/PDoncLlVI+lHc
d6RouWzawpyMocWu3f2/j0lIanZtlQsfnS9fj2vbPK/Fc9q5d4tHdTAuDbOiZhD3npdpd3ZyjtYP
rCT93wdlt+8DXcvTLPJ1W4jfh/Q/hBn/fZ/KoBzlC0vv9Rc5eiXJrkjuCbwbbutqDv6dUUudRGiN
+w1U5O6uaovoQdAkezDT6rEOI3W+ftv1gZLM3BALVB+uH16/14CyHtgNyvHrT10/h6Mix5KQ3bCH
U76nR959XlrePVzu5WRZw0cUtlBC1s+bTjGSJJVuwtTF+X/9NgiYRyb38c31O6j87vXEsM7JwvlX
zUl/0CJP3mMWde5JEGu2RuySZaAW5/76BaMH7qnXDGeuH16/ADBF3DY5BSPJGxrk2LhnlGxZ/piw
/majffnve2N6p4SZdc4+N5t0584oJsBZxg81boiAeJZsazmQ0Xynb8Kd5VmQw+G3PIB6Th5E3+EN
tTL6B4p+qGvlhAqtWSbXB2qXhbQs0jzNRVFt1BFxeBphIeFK6gsBD//vs/VD+HqvZU+WH9kaHvq7
NVolJBz6dH1GXHPB/PrUry6hYZUwXp9dH6arUHJ9YFOLcPL6SdC1w94zmXirFOBLNT/F/4RXq85b
p+xu33Rzoc3Ss4tdjQ//PVAjY3W4flxcXQ+jKF7FajwaVidNu/4LZBPhPJJX/5HdAHaDBklTAO7u
6fpgNr1aCDhqV/7G/3tq5t5XkpkwMLoS7OP1y+O44BC9Pk3BzoD8z1LGHIDzGdpB2ft3xNyZCJIM
zkjqSkaI16P478vAXs5rV2YP+4S4Axxm2BfEVpstDYvd8DMP4juEFpFXzV4R/xXYxmNEruOpGsY3
h8N6TogD2/WG+Ihn4W3VqqrN+DWVd2bFKbbX1/vf0b4+u74DzLDirYg4VhopaWd9MIM2i8ShJ6jt
JK2qPko2CVmTthtNH/aTkM85r9q2FQ59TB067zCngNFSk7sA6RfNDtIWE/NqSitXxbWzvlnXZwXQ
hm0DFoT77micOsgWUSMZdFk1JL4sV5f/c2CwKHPcpNeBUHQMX9OKkH4/Dbcmtr9EEWtby75UU6tO
XSynfw+WSNQpNNcjV8wfhWE2Jyy/zckrG6Dj16el643G9vr0Gr16fXZ9yJywQe3kQcNYtfPVGsdS
Ww0GHYqO/++JVXtOeUwKQACrR3R9mdeH6wv+78OhsCDLGORmhquHaVk1itfDUV09p9en/ULDqyyc
Ofjvnbmep/99eH3mGRPxVhh4WbwrOIE8WKvs778HexDxfhD2OVu199fz4PqQrB9OjDh2S9Jdrp+q
Q5twh8ilGrnGGozXRAOpjby/Y1X9yY2uJX3UKvGAra6xf0+dwZyOGZAvTPIc05UP0QhiDK4P1w/T
BAqxkWi/LSXldCYYst8snTOSiqKl6uy4VWAR09VXat5EBdG6MfnUge427GJMPdzT+/n2cvVk1CtY
l3qE3NiKwDms9DOj861ZjPhGs5uiauINjDIGpUsdXyRamJsoHHzm7d1mmovbwuAWUXqNHXhQVs96
0/ssGTUjdDqLdTMcwQ2sW9tFf8B9bx6WiQQh6ZJJ67z2bV/uBEMYVOzDSBZLF+2SniBKUW60sWA+
gkww4IbLopHeCdOQ/mzM2jbUemJhRnMH+x883fJsifxY1jX9OyKJkk68N1NDZuGc78AvJVsbo1/V
D5c4avUNN0ecyXFVBR2GjHi4AH5FT5Iy0tV0Rq9RSlMFL5UPlC3ZTc2aEd1bqHBpUTCc9pfanMg3
drugBlHRufQaR/XbORwYd/SISuHnl9G7RHOW+gkBW2GZ6nBNiShNDNrVow741kqh4xOa2Yy/aYgj
W0dJ5avFdvchrBut7g+9GXMQ4NAlQnKkRYxXvJsEupjpxXPX1iVBkNRj3bfDrXtdWwwDdowjj2W2
t7QZI7CG3n+YtD0VxeIzf/ygeI637ox/v9ZkBpsImY67UHsKvDkueDTkm7zwqPTmQ+Y+KBBIByae
+gUxLekZLgkMeskbXePSxTM/RACD3cjVydoaBMwpXE+x9tuHZMu06mY9g8xU9jd5vPzYfNEvO26U
DZtszQlvK3P4agroSCaXqG9MI2FN88S8MXZIzNFTEdAQvVRZRwKuxCeGgzvIaSdYAlP4kum5L/sV
KQJreaPM/jXkfhFAed2Qy0w+aMEIx+VvycZLYEIso48qZ4boZd8MjbYroi58mCGuL437t85J1Yv0
6HMetV3vshGcjDFYC8BRWvEZrdzO9uJvDQ7rplJkExtqefMaGhY0IA3txyEiEa6RlRwtg06el+oP
EBdc35rzIIzHp9lwdwThIh+JkWJpQmfayg5Jy76yxhh2S6OGYI7zeqe5L7FWlhs7LcJtm5f0Z8Zy
Z0utuiwxv3Dq6QwmhnEXqbQHTTkfB/2TnX/se7Mzbof2scuIam3J66Kfv5Ve/W70I3gWAEmuRehx
P76gyLWAHaWxT4pnsaEaNPwF/urGIzB108+q2KROfLCFpm9GkF0yFS+AxBqBSBLMV0591OhBmZK+
4kIM1Y3hYFiRzdfm18gbP8OoaYE6Vd/p8raYGfC1PP5CnFsEnflMhOLziF6SqQu01OnsgUxdZxu9
GtyAXpuaB4eWGSJgGZq/tG9AmMj3dLJvK8XQPvcuwuTbCmO6sXSqf9b0dDuSOtzX3SVcBgJky3lP
PK8kXbaMD/NfkrPpVz9l5fBhDATK6/18L1Iq/2FZcb0VjUCi0Rn0CVboEsjkgGYYsGHEOeG31QAQ
LP0cOUibtiYUWLO0Y60osmJhNH6/59jrQe7Q8CdS4GzVu7awwweyDfsto53UV43zLFURWOXAQqCB
oc3zNzLu88DwGHh3bZ9suq54RS+KybFnD62yhLwk1JuyJUh4zYlFGa22nZa/APN/AJ3mbrrXUUKg
a5IM3/10dBPzu9Ky7yIxv7rGIiywhcyvs4eiw70vp2HeuQXDgsRAy+7m6IjiOXoz6IKqAtjfNFeP
etrcNmujqpzXQeyP1TlEL0z8wzFS2W4UG7h37VZpcrU713djnG6SStItWYW6TaSOlcFNoUAjJIH3
wXph1ZSRnxrHtkjuHIQYmzqvbous+i0s59g08rNL2HgpcR+7eREIPT8gVKEfFPbktUwhvnp3OvWk
mUWgqoMGBfp2sFKIPNOYBVIjjd7U+nmj2aUKQkv7ciEbxeGIED2xtoJQKbN35H5W7RMxb4yhC7Gn
C7C3FzqZcflcKn0nSPXeubFEP4xmJbE5zbTqzdOr9DT6UeyuDLE/oxVDG89f5qXPA/gzT3G7fFVK
vprV/DBK3yxks5ORullAc2YS8lxH/qQh5U0FxtqtOjiDlclETXTHLAyRacv9lGiBm5B1/z4n9YcX
5U+yHi5KomnUp5e4zw8dGpxMcU6kfbcDyQaaZrzEgAMRtAFGa3M7yGp24FobWC3XJ1R5Oz80XTXR
xJ1hxsGHBhpAdkVkf8y9+iCbutg4ufbcuYBs+sR874rsawKnZzXqHX/ZD7JddLHWfhmT4yCKpxkb
uZ/r1Z96AF6ewGEaMxTVHI9HQYjYvmIMgObPonfULXsGkMDUumM0DA9kGpEh6NIfn3rnpxMdaAru
sGRsE/VeCpC/AJQ3mpiIvNRLsE35xezLhww0z8ZYJnsrPG+vpHd8LzoAfdCGjpWye3j7GWL5GXlE
TI4maexnQjGqW3zDSPgcsOkmV2Qd0tmhK9zbX3rRXzJ9ehv4p9j6vSaIMCB95i9eq51Z+R4Rl9Wb
YXA49NGtQTJ9ZZv7Pp0Oqgp33aGbyl3HYWGRYOfP7FBtmO0l1P8TKGCnvk3oUh168tT0jmAx5V2y
CtbnYGXMU8rdlHD1Tm74k+dEKGfo00rVvsqhv5hefz+4uU+ew0PdRx92wb4RCxnRDVP+7uCph09a
jT6jGVIeBNGfC+cGEwGw8SVlQ2tMVDRq61o6AuNhL9hnHD12y1VxS/RoSx2Q6PSquFyGV9nTVF5y
V23g8Nzlqeo2jQMRUBcIjqwieqpk/lP3qt0UfT4FjTeQGInpsI3146h7fxyLInKOIWeX0Xi2Oqrs
egg/hp7rbhnMnQTm7XTjjUX3DnJKFoC4k1rONLQJQYminQK5+wqDEKFTRAvNonfYjhYH2eEwEnmy
sKAbRTCYjofh33U3YzoVQfHYFTCixkzTd6YFs6Frkz8EwPchbHtucFSSD963robhYgAiYzdmH9yw
f9LEDHbTGz5ED2l81hJ0L8NH23m7aAQp2iVkFHuZF+S0CFoGHDnC+KDUNS4eirBGpH4T0REYdL2g
Y50dimV0j4RMvjoJ8B7u4MNYfxs9tfE8cXlW8HXS5CK0ioS5CYZiyunSJH8Mlp8AdxKqJvJ7lqS5
REn1S8hovBHGwFjJeg47l6CS8q8Buc5dWlwSBolgYeKSz1neDFFzlhSLUV/ejh5DQ/JFQF3dYCB6
odZ+cRla+Ha0ZkWY6mu22QFk7qhuXY9bjZyDzB3WhEHu5pIAqbSDo9q8ZmbD1TH5sl30O3ssFMV4
nm2ESw0mc3QbUfI70s/uz3a1ErJsBe9NTc92NW0N01YUVoRmJA5sBznca5Oqj4mW3VsRBTmZtKVp
l3uLzlTTLBMFbTzuMWlbnSwCGkLPMo7+wreCnZqh2YuNhiuAk0b7pen3mVTZMZSWIhm4Z1p5W9Rg
zEDci02O2vaw2FEbdBAxvSn108W+aQcPberwY2snopYvCcGsJU1ogI9o77J6i5XxPh2F2Oll8w5k
4TSUC8TnakU0fzSC4GrlGZj1q/i5Fg6VEBoolybBptEj6s4qATOJBL1094iWbKIhnclPJeYeOeMK
sT/TAQTkOM1ktktzJ6z5ydTlpUm5AmOOcCYIlWAq+WM74RjkPcThYhsbcp9I9bGoE8qZ5xxF6oZc
kGZbGBwnosRvcWIgG1nYr0u8Sv28tuDtVw0y36pt86GHvJndWTN2ksCjjWdrj6ISuxHA7bpIVRs4
qFihZgTU+5UuR/pHxsKmWWfQge9jbP01pTbvQnMEloyFFKIh29M8B29HRWh7nP2VhneAwoTYxBj/
CjV+n8QwkjLr15J9uZGKdr8NNYl1kxaiDV7Q1B8SVzehyjlBRsrpRvM4Sxzb/KTh8kOGcn0eM6bW
JoP7maiizDT+AOwrAqQyGCgtI9Czyl5/YJvQIw5Mk8G+m+2FDZfWUOrgGKNLHZDWPqi5DnpK/5Ya
DTjq/qwlnG1VKzZdXj+neYkdSZ4AYwZLRf089R6pvjQpNjKP9xOJ41A7l1uJhL0W37PhfdXFkgYI
2WpO0+HBKad3p5u+IIkelnn2pWl8VCqxoSVPIHoxX4SqteGTTKXPHESvxeOYOQ9D52LLSIub0R0Y
oDQ6g2zvPbV7Eu0L6yns/wxCB9UNQ5QEMRJ3dCcMVFze5La4CENy6UY9eU7MMVrduavZdYxVOQVx
ot8TOPJsjqRiekO5i+L5TxzaI1pA54GBCgEuaQizeXlzvT+u1BCJmCuLr+iV3/cpBTYFJvi6KEjN
Kpih2BJzvhnbgXlDvNfq8qbMn8HmeQw7wwPnpN/WsbVVqcFObDT4VjMpt5opLd89dRHATpp+aBfI
BvcGNCels50a/U3Lc0Ytg7kPFcw9FRKGl4NBa5zBj8b+K26Q3tvWkfqiK3MKjMnZ2FSV7L6mOz07
UknbUIdzUqoSzzeqUfJnyEPIPc0P0eaWjWX4rpt+z078FjOnnOeh8LURNmDqmfPRmV8rkeTb0Nzn
goF0iQ8VD2q0leTAVGJ4y8po7VCz8w9T3jVPtj43BGYlrUGnlbw6bZ9iIp1l9qwUd2+bVO9dPVFy
jLJnTNgxHo4JifYcD4bydx2SkZHF9W0fxTuLIJGdN6tznZl/cw3DbpxCfl95Q03/hSLpmYF4tdPQ
qGwarvitpznsDT0upWnqbst550EBnmfa7ei5miDMIuhsFbbABidCzlQr7fD+5SG9kCT5rsL8ojsa
UPO0JlkotBk9Jd0hBrCxQbTkbNrK/J4ssFP5syGdch9VxodjaAdnUfRPPNQ8Vv1dVaBO4XV/w5v5
pKKedo0Z3y4ghyH7ZplPGiwUguWujYlwvVfcTbkUMRyWn0hikH6Pv+Rb3oYeEcsJa5RB0HkxOi+e
oc5zC4wEzhxZ8lZ7N7bis+TNAonykGSeudfWyOW4ni+5rUN9T8phlyTs03Rq/7qeXrhGkYEgql+X
Q7lto3nPzzEFHyLAt/GRWKHnzDC1gASs/QtG0nAzNSHqoW9PvTau9Upv+8kpBqpNhKn2guKM6Gqs
E+c889imskSFFgUv1yYiW3q9TYu85l2X5kdjoKUq0EzQsP1TcfA25WQ9aHlGy1BYbyNzSyOaxoD0
n5Wn4kWX2BZP0SIPRk6BLiJC+VidqAAg7bGHdU3Yrc1gITSGJEzD6t6Lo4f6h4U3ZPIz4axU8fiQ
C3ZqssVPk07Eogj9LW4JapjNijyo6QkAab5Dw3WfOuOFsQJGPy2/FXnUB2wCL9NKbp2tR+MzKt1P
Z+heOp0TM7NfyL54NGUZiIicQiKAoYATJDufuparBVsXCvFDZ+lvQ2//1ZyRvjJKt84iuy7Vacak
3P+dJbFwTIzHZrjNGjjgLADI4FZ4s/EerptXV4suC6RCkNqXzJQLjbvuq27UrnG0l5xI4o0TW5M/
VRTeuo2aIeRsoYoZysrDKi70jS3yUxX2f0uBhSIeFqCUyJ/a4dHJxdkqZOeb2kBNVSK/1wFUq1TT
ArHm8w6escUKThR9Wn3FRXwAXHFqk3inZ/Z37Lb0qVqmgCSpEqWY7M25vs0kgaJtkx/rkcjUQa+3
qMI/M6NDLmqS0G0n2zRj8Jz26N/CEnCwveVfOA/xnZOUiISnS6kZ8J2kEW8wPYaT9SfssVCE4e9S
ak8mUUJKVvGTln3ATCztxfS1SEeNNZm3M+yxwOqNL2foj6aXPFYTk3UcgN99uB7sOP+YjfE1K/FV
k7YA/ariNSfT7ZxNN1WKPC+MPikhPglWjTdONe7sev4Y6tWXp3Mj1woPReBSwR43UdtRm6+dSrVn
ihcH1kxrVk9MAuBNugnxh2eTSJF15aXIiVOq7D+FOwkm6Nr7Ek0XvQEh7ZU3Jku4cNx9X1WuX0xA
7sp+m0zJW5K3wv9t7PrLtvK/YV2jtTSrhwJaY+8ULC6yJW3J7sHjnZdy2obkx6Nywqtt1Gd8Ro+m
NiJOx/mLy+IwT2AJY7JB01SnqTeUI2cjmvNFWIHOTBUGV4QXpJx83e8XlZKUmGS7JXLOOCg/pWg+
8mW5G+F8MVaTN1whrzKD1qYNgVdWaDDdaG+2qe9MA4JjjbSodLnFvHSCWrvsG9va2uANuP8Y5FHm
vmtydY2LPh7IdICijwxcuQOQdV5UbXl/lEPzxqGfsrGo6DiLyxsrfxlEFhCget/G/Vs8MgJfT8Fl
JmIKYYm+iyQnCv6J2yUP93TE30Knv6VzexcCymeXgA8tb4wtKUTnXBSPfWy+F0oKNnoxZS1+KteD
8iR6boxl8niVCkQ6TRmax/WB3dgjodpvdZ9+sft9wgXaH8Hmk6m8hAG+lze7vrR1+E55gB4jpkQJ
adRfNAY5rUHYyjDb2dYtzAMqI9p66WxRMjQR+ZDapXJq7Za95qsq6O0ug7MjL7sMKltO7OmVtysW
UDSLyLND2d6UlcaAgF+wdTPti33vZsYLIZLQPahFwzdZgKwkJCtSbnQak4lNI+QEZvuaX6c2scWz
vZ+7wjhpOROsBicCkwiHjZob69gzjP08e80Re1yyaWcymJRhFX+0uQMa72Td/vrhv8+BoU+5Lrs8
DBwsHID4a5N7VU/YuFNUZBms6U/qzRUJMG4CLKSjZr/x5mPlYEnH5PQh6SMbAv2pYw3agdezWwwK
1UGEdPqA2LO1eVnyttuPVOjtxD1sbGlAJv0j+cKfQ5+vzi7uPos2HYUxensn/HXI7PTn3PhER8a9
pkPuluoiIuc4f9cGgKqVRWkvJ+MnLF0uGirsIgz/WqkYfFpEbgA2QHgWEGe95DVJliW3OSXTWrLF
2jl20PCFzlfsmV9jh3x7ZhEOh/AIiRlAOh2r3jNfvQzot72rZ+2mWf9csk5gLIl8aoJ877kv8PPA
HpYkSyylP87pZdHln6K+q1MxbtJ8eiwjps+56x7bWtDSdO4yEze54363ygbiHzX3s50/pOvowNMK
2oaqPQs9mvyutbgiPFLgcZWdyMcogyZqFDP8PqC4nrisrWM5CgJ1bHZvByuKBbAJlB26hEhgODVM
1MxyIDRG7Ta167s2Hd9UsQYtqnTch1bxOyVLd9ND2ohob+s2O2Ur8rjBzhbzAcvaerH+lszOjRf9
mp3FTLYlD81lw1knbsnymD4W00toJdCFXPZocWRFGyzWG9XDclCV8l0vZe/s2NOGmeo+TXTjNfNY
rWHHsrulxaIK8qGM5CwGui9yFLfssZ+kXrx2hZtvtVYkCC2iNxgjWNhdc4+bSfcRerAMrqJDh9gh
Ooc0qQZ/bXtuRxOzusl7bK7T1kUjGNLOsj1BpvyUebaYhe10V34uOPmLiVZlODJcAaGCxZ2J+9Qr
9nAauUtumbt+JqWBo2l8MnKAgLoF8mWsamRVNKzs+jtLG9gv5XTIZ/rMRm57R1Mc+6IfNnPEYKpb
aD45TvY50OTjblNpmxLRQ5dX8TFKx7WANt9tLC4bupURuBPV3utFwWDFtP9W6+gp/GjosPhGplG7
9peOniUy2fYUYQ0cKEYeQslZWVY0Owcd38l4O+Kv89Go1FuvtKGkz4w95JpYMzR0/JJlmJiXccJA
Rsj2bQylgvJuo9pseGjITA864o1WIP+ZvvxNZDd+PtC3URA1jIm2JrVUfUzHBuIHd4S4EaHfDIl+
00/6rqCm3MwOzulkIbFc6HdeLay90IdmByHyuDSps5FZuY1NAluWiJtDFInuPNFvz1wE7mmmXmSJ
yFTvn5ma8f6XC9IfOrJh0qWnvKKtzr4VTm0qiV4Zd7AYoEg0ZXLpHeanTUvTvraUhikWHmTuFdul
t7gZT90biJ5taa/1Z4U1bhmPdsZKmifVSykX6+CYFWpmUc0n0a0zoRY5DfEbaPicrKWuzckTx7ux
FTGnhTYJDNgdjUAuNLZZ0n4p8rbwHaMMfZArJVpOXK916hPZVgKAWi/Ju1zxJ7KZS9jKW9sXQqx5
Cs3FFulrLzm2odHLQ5pkCJi47LH5vLSSV9zY/En8RHRiIsmyxkhGuuOr7dkIi7PiAupTnaPqQaeF
whlVbkLelW2cdeC+u5btHn/bqOcdQSMjU2eqLIdZz1a6deWn0XgQbNyJFy6IWB1EuWdYbMGI2Xnj
TRUT3oJX9lOXov9TmOF2TOdXa8J1OTrjcxfi9UQG1O5LgmhYovs7lSx8k/YrSAmirRP9rS05BI47
nCJmqDQOPRMwSjTTNpf1N/xmDtGc3o/6oBE+7eKAGV1iN0qMCU2NntakQ2cSNjKQsFlyJtshuDUu
JFz/9Y2Ye5YbVZpHQCXVQllhc86J2vhWkf2pm7+jWr5BzxBuASjcbu6XTuqQcUL60OEn8C1+Wphy
p+c4KBgZQq/pMJnQ99Cm8XZixixJ8UnjcdvF2rvXCnc7GC2Ba0lW3TD5c7b54pKOJ5jpMPbydYNK
h30O5l4qVva1e8A+woeJkQXcto+pFc4nGerMNtj6iBJJjhNVaqfBgkeH/Nhrub5r3XsYFxSG+vwy
KuOwdDpdYdU+9yMTETn1vhmVna8mz6BQzBf+++gm7vr3XDIis37NMbl32e2zCeauOI4KqRHbgUEx
gI49jZr90OIbv4vII9EqwqwJdwqmTvtuq/Hdisj1ysObbEBbKYbvyaWhX6e04FFXPvU0Bch78+D+
lpLmh/U8hmwPU+gNWww6n9rqXoud+awcoguKNH3QRA0935455Za62lRIUQJjZM/nrEz8ri5/dGv6
2486FYucDgZrz36Fbk9V/hftBumV0E+Z97IzNp32D68o5ayKU9ovdr6PQeAiNgwyLT0UOoHObWjd
N52XnqqOc9tqgoiDvJlrD3kgQ3Cj8ext3E/Tbe1uLdSzgasEaRvD5zxXd9xhU6pgayNq7HNtVaID
qXdzuhp2e/YdhLYhkF/q7xSTFVuF9NHUvdCPG1qvcWUnPKNxkkfVcFdKnLnaF7326UOLDkxfddBO
4nbsGLMtqvxynJXNItgatR3CupF3xdCXfeQt3V2yPth03wqUtKfrp2TeEGVE56HOJK+2WyNoQnUo
kD+iyTVZSwlWdzUPin87zkHdsA6HtfGUDknKeaC/duAlAsM0HT+yDq6UdiAW7zVKYoHLjZ521RXT
tg3ZyBQTPoh006qqOTaqexqdetmbqZVsxza/VUjGmB0znbPavNlz8RBs7A4ZHGHFrJZJHCUcaywu
fTAVdIe3VtsNt2Pt/slLDmi55JuiNtrb3utrMrx3Ljd9t4bJ0jPegDp214YzTX7ajH2s/k6DAUXc
YSyfDsaLJVEW1t1H3UBywdFFKVRsvda5K5iIBfUiOp+idRtiHRwZscLMWYM2pp+0nYNQjj3xhaes
HdQO8DfKxfDWW6KbSLJXYVu2y8w69ictox9jTCeD/AGKHPXDkgs8ynHvDat9aIaMNoyMXvKZ+afg
vhRBkG61+VeRH5yGlnGb2NYY9GUR7bScZITGcH8dG41m0b+ofgw3Agyy78y673Qz67O1fAvlHlqL
mOz015GcoEuRfzUKb63u9NR+GiFG5RydJ6t+bjPEFD0nl9k94eM4ey0KnyiMt2HSQvEYzI3jia/V
cUIhDp2k80zLD03nYqK8zpm/bMdIHj0kPyeMis/GGjMe1RrT9ooD4IjvLsdsiY+oovm6U6EL1CbN
nzzJnNp0yCiCBXKS1Xw3WkwPbBG+x/coUFhV/HBatoOJdH9sb+Yhy/fIMo7zGN4RF4L1hV5EZiik
Og6/M5rn16K0f9pF3Qgx3FGlgi2Oz1nId3B2agiCul0mBs7utTpjjnIn01hQznYFnRPr0Nj90VDk
oBfqUZsX42ZAC2SiA95VyaFoKXF7z/oxM2vYlLJ71ap+oc+VcTPguJk4MxtET60bn3tmafTcPk3R
9xeDsNg0dued1vde0C2V74mYsyV5yCEz+BFrfdXuwSod0UxyK890E39//ZFL4sRCZZE4rf1E9vCZ
iexv38YLZ7+5nxreF5EQXkje+k4u3Udk0YRM09VOnzJBs8h4Mis38gWIMjoMTGxtDvPYjjuET6yw
p7RPn3n//zh/27r1goh+AW1amv6dp2+0iW2VHf2oTv3pTOenzvtXd+4emUKEvplqcPIdgrM8iFJN
yHZAGKt6hzmqRmqwFEiyiTxwN0OxNGz5dabOTmidAaX9NcLJ9ZsSndg6zSp77Pns1PKA2J3jqCTw
h9NszXuHK6iMqn3Bwh1K7c0akl/gZiWd50btKx1ZG/b3uP0pne6VnCm60WV114idEXLnZE2Hruwd
CjFCPy7/mpmLNl1tBzdBUqeLmlwGfKf1Gj+jzQjsQuPbMX8YaLrbePFuFJK0oDRAIyC9ThodTa8X
n5S9GJs0iW/qSiO10iouErdaVjbFvp9tfYtszqa6mPyhlHtjUhG0sbohgqX5Y/KLIaxx+Wfi1LIp
jXB0ku4YY7z2mp4Vfj/X6U9cNSt0qj9apcbrJpVTSLo4lLdswtYMtHl6MZbYO9PZ8FVH9rhrJ8ZW
OeVTXLf31kAQBJhq/o0kmAq0ri7dcvze9o3M2Ao1jMv9ZNYJrrKyC0y9B+TfQP9UzcRKMcRQhDuh
nNo3vVZvp/quX3TjXBbjbiq1KGgyirK6O1SlQd1KTzgpE949VW7deLlJChagMG7KrV73p8gluD3S
iV1AcWR4Wrf1cg278viWq3bbjh0lQB/dawZF/1RW3xEDvSYljNKLtCT4H/bOZDluJFvTr1KW60Zd
xwxcu1WLmIPBmDiK2sAoisI8z3j6/uBUJjNV1WW96lWbyWDwAR7BEOBwP+cflFF7tZrybIhml7rJ
uG5U1rtJE1vEg3TIQgmKLF5/aXz9W2EcfJ1ZE59Am3TYDxeMQ26Y0Nw79x2PlFeCX0bpPJFB2Q7Y
wMFpOehsSgOfZcTga2cIK+egF+ewb0F7qPvCT9KNSnjASq3LoLkzlIflaFFipDiCdS0q7bkewgcQ
lixH0aEymw6iRmadskm/9/TozmBO2Th2u42raesW6o3Hmxyy6LLNSZBhTbmOIqKROHZGYbXQykFf
AaOk5PgsdgpwMXVK1Bwud5gH27FTN3bTsCoh2OjiWbAolOTWGKrvXtR9j2tyFdG0UMu7pGxbHhoo
f17+RQus7+Fgvrddjl6/ttJFUmwRvydfNiKsULJrt4JvhGRJ2BdZRfBMOev59BCY9lNkDzuh6fsy
YKmqNNot8jvQPQwwOi0vRLN22sXtD9VQ1qUoeGEgDdG5xsYsecOK/luVIRsYfzN0Ax+2eE9Q92rZ
ROKSJn+ePHdVjZOxDRr10cWHtSzdl6CdEfFhcKv0ACkA2uECkQ63Zorvaa4R4E6dR4GKW+vlZwSP
OpBX3X3ZEYtpfMiwuW0dIY5haOcVdylEhoU7jbdZ667CycRFiS5kTG51dFJIszob06nudDN9rWq8
yhRho7UPIE10D65BeFl3oRWYzn3fqCzYzBVTLhloNBKA4RqPMQad0E2QFzP16jUT7UoBpVriGjqE
2tlSbTxD0Q2MiLm3hbebX3nkBZ6nLDYXRpDBTYfq45XmtdTrk1kNzpJcI9tuTOsWSqlfktaq1xmY
nt4B+Tg0B60lG+yTTqmUN5QcsHoktrroKxQkwaVqNv+1PfnyJFHZl9p7QvDMjaFa8F6btq3aPqWC
EBiqSDMjfatA7K5di0UJC8UetsqcBkRPKkR2QvgjwQFWv179tXTUTVsZt61to4dS4AwZM2cjaGHn
BDTb5tgXRnNU87A9EoCYSOv1yg74SL+olWLYp7VR3EWGEt+xrZ7PZUVew39Ep4jXpuWhBekFvrqs
TFFvfzbTURm6NbaG5VlWAQcgD2EaL5+DRL0fMY87w9qc6uKOOEx5B1zsvhCId8gqHXvXU+mK3UeH
uVeCgemGbxusPgcikA5Lv9eUvewH2Hq4DiX29fOo8gC3ZBdAqCRtzTeTdbVVN0sQdiYyLr/XJaGz
VBH1OcseaHeNoF0iAtpm3J+Noft5YG93dYysv/ml3mBtgJROT0Lr9/5qaaFiYdySJ9VOn9UJ1mon
H4SRHFTWJ/mI9VRgXtiLbAqt9C4Rnp4PpQdwKi/65kYWLTePZw+4aR0OUfvgVn5y0EpiiZnft7w5
GueKB8IygX7TLDN7OPaCyVdeOlZuvfQB6+1lMUrcaAuxwVh9DOx7/S1ehQTN5o+tElTnYvWjq/wo
xy2eyboYR/lJfYhl4+Q5PgEJuvdtme7YTitLWQxhnh57V3tMS4XvIcRZL9X6Xo6jciWhjKq8lQOZ
GaC+MnO9jWxtInM5gumFVZPkV3kwk7LaxBWPFlJZQbBsrRytiz6tl7IZRHN+5QPDXYUHM7P43CcN
pwDUFUmtz3HiehzYD2RbghTapmn08EyIPdjk/ZBcSMHPyIGiuCJRZ69yP+zuYiQ1VzWqCvdjVVpL
D/bNA2uvaun3VvLUEH3juTP752BCz85OTPtLNpjZIlHa/KtRFe+YykKXrLJnp4vSt6HIoA1G+vds
AsieOPmPZmBFkZJTIcORLztRMHFM4uINrGgW1S3RKiC5KSo0hhUBP8CamOVOR+8p3wbkQt5JRBz0
Ziq/J5V9tUH4fwv76MXJgupVsCdg9Va7Lxq520UcJeMmLHysUVy1vGImj65mYjMFzYbLss6PCyiV
k8LipyvLq2xQfdVmkvCKtSzKhiokOBT5icJyh6E++hX+sLaAmK1ksZkHyG3NWXeDg6LeH5+B13MO
fJo8mtmXebCcKltsFF1FhXjuI8d3yQluh9LsPr6qbMhqr91mNTkt2UWOPygCnH8XkO/PS/BsMNJ3
UxdjF0kK9IxbULprSzPCErQIjjxmyrpRhugeEYNwWalm8zVNlJNmFr1Pjvg6OV7wo0zNVwDe7nNv
aQ4WyA202d5OiKq45UHJcv1ga72zYfPa8fynGnlxvfvSe90XM0fKJTDXsAf4D5ri6ZrZhfUyWFq+
9P1+unPVMN+4VorcTlp3N6D7nS2uzd4ZW9N6pZexeAJRGCGYFFxKEd9lk6ad9CJFaEG3elIT5ALb
OChP3Dgkivw8PsVsnbY6WgvHODaSbVuikpJkJLjSuB+Psak3Wz0DVZAZJP9bQ02PajtqW5Rt/KPq
ataWB8W+jWOIADkTLk/ZTQboZFtA7d/pZhRcWY2wpFNt681PbtCVsL437MMXdeOPd7JraE4KUZnf
uw5d/UtXHZrzncDje9s1JrNvG9+Dnopu8T7b9h7apqgtE86QdQQ8t11Z9MG6xy50VVSCrJ/XX1Ot
xlk58qa1Fk79VR6wl7WXOnISG1lU535qBxPX1wtzWzC1YdwdEctG1cffa2E5fFwXRASVHc2rbkiC
f59w80Ooikg/WP9LU7jI3sBTYjfo7HJcVMBY9pCB4SVcdVSFV4B2hrWs63PHu7K6B6OP4iY5IfrJ
OrvXV/2IPJMs9YGXnpAo28mSHAh+mruLcM8DzswY8mAapodxM8/QZx14zopUrqXt2z/6kf9YaUjb
nWVV4ToZkm7VLq+wUB+SpFkJrQddQQCl2SiRwf8ddpDBGjYifExliollafXZ5rUAEGCuJDYZLz/K
dVkhwEcc96OnLCKcT6hpPnwOIRty02/OFil1NKcdZGD6+qx6o9jJwH2mJHwJbsz/Q6VvWmKnqIT4
5YWyozzIBniopIPni6epAD4eu9benzegZVDpp474z9lPS2AtqAZ+JWpYk+Qx84tWIFRhTvBx8paE
o25n75mWu9fQh3jjlsTTZX1qu/fIfYh7d17uliW0GCVo6Z/lh7xAFcoccZv2xqxcy/o2YEfUt8Uz
WRwbcaIBe9WI1GVqYjmrBr1yqG3upoU8bUacS7OhQ8rcVA6yqopiWmX541TWfrZ3LsS1JFV+/FIv
i7/UmZqj7tMyXvcOMVR8r8ZDoI0/D0LU17Dlb50M8OJpYJtf1AjygSji4itJu++mUVivip09Nara
7A1LN7aOGgVrN9VR/UAD/snIVdJnMDwyzWE+9VV0maokfMbxElNjJkxQGcq61seDg8qWN0b6ClQ4
8182nMayTN/HAlHPtta++GYtQJDmDjv2Xrnpn3ea2iErKkjdL0Sv+zsvzdhaN1C7HC19LVz1BX9y
5Q7B7PyQacgMhvYEIGFoN2VaJM+dIIk2Kom6UaBwfbW8JQOk6/a5q/ziRi2rZCMgiO3z1k+fnHHc
E4zMXtVez2E9ed4hDbrozjP8H/LjJs3hf7Ac8rOdp93J88kyDPMF8/cAQUlOKwIbmFm+sUVO8luE
JOlRHvRsaI+l0QKvNR0kDhR26SUAyaOuhcawkH3gcs6nwLThwBmHn8U/hpDd06J4TtMk330OnejA
gg2la9ZtCTVgGKY9ui3uSZayGAKa3SF7L4tRBYoFeOq+d+qTTUKw2ddEQECHiXCZl0r1PHbkVaPM
KF/sibx1OCT1a56kz8A8+jcsmo8t69H3urOgZGU+Dvb5tMgdaAILhY38HI52ffgt6QBCxvGNmW6f
whNv4CnP4nK5XaIwp6nFIsRaeiuLnw1xoqT4IIOz7Ah3n8MnpcNGXEeQ+taxgtLd1AUQ336w6n2g
tzeyJA+yizn3k8VyZhcZvU+8rLGv4SCUfebA60phqbNL7xBR0CBfrcK5WfapFE8sk4SYaGWa9OG1
+saWXrn5uERTk2Wl+eb5ozP/TycVZwmzMu0rhCEG+eMzPq7vvbTizuIzaiAFh6Fo+s2yAYd958dp
dufNW45QVGB1/qhz6rZZxYTAgO4gCQdzRbtUwnFuSy2qbuGyPLMnNh8EtCr0xqxLUdtIykbgyW1u
xFvZaKJqvwIHUuxEAU6w6fRim9ngXZNG9x9DL7fXRYc4ghYN8Kigd2Ke00F1G1LrYUpA2bi5r7xv
yK9571nHklSvGvMhZaw1ANn4djD1YFVECQQikAL3RDPXA2NddFM376fKI3Bqa+wwIdmxN0fUXTea
aCFbbZ1M59jY3i3peQRGwzA5FbVVnWwQa6TQq/Bbaac3VRaZT5Ve2HAqfORApjR8LhQCCHMH+69X
kkutCao7wTfwIh9XWsxYy2KstQu5JSLudpk89AkMJQQ8w2vkeehGqU1OiiSxt/1oaYeIdwRwmLQl
ox3lt8xvzXZMhX0y+H3Wdhzr1zzB/i4Uiv0wzJJF6PEuytJwtnXrTeMinT0YWntUj6Q6EwKXqG7N
VRkI/mMxHz76NZWR422h/LxCtjTjiENyb3hYEEJuJ8e9BpHY3ll6G9wXFpoVIUJva1mUBzoYttXe
sbKfWUAID312kHV0UA3CgURA+r3ntgbOtJ1/sLKkOvZBn67jNGmetDB6k//Vqv4jNPvge8S9SjB9
xOhivsZBquhgzNckNjGFKjLqp0mf0we9925kH9dkbqIuNCf9eU1pgUuJk+wApco9qM3oHkh5kt/q
NRISZZT5m5h3Q4UbNk2ZbPr1lEWwvlLacJMMZdpiUmDA48NVd1Hz16PyjI/66CPCsDCFwzGbKz4P
TRJiAAzq9WGCSLtuBxzX63DQb/NMi9ehGSnPkOTPPXfhdzPsLkbd68/wFjLS4vW/dPXS9iyXrkYw
XAo3/Nn1l1GNSeCxnpcxYcRXrcr0R+FVxYPf/akQdq9qZ2kfLar7p5Zfryncot/WlQcIZSo7nMVr
MfCOhfFPQlQYa3kaqwgChPOhcCMUJp2zQLfrUMXzfk2eZmjQKniq/rVWllGGr24mnZC1Oyo3mekf
oIwY24RU8Q1ZeeVG1kN8J3gqK9V0cNBFnnuT9HOzhezVWmpr7mSHWtbKU3koHZNcmd1GiwLljJ/9
Zcuo+l9btwoOI/P8xefR2CUDgTk1LbOLl6nZRZ6xCn1qSKbefNYPnq/uHJ3Evbz0r31Bm/7s26Dd
u0DjoEV22PGP8mAi9Ml9lBpru0zRLmlauN/y9LNPPZLu+LWPbLaEiVhLh7FMCMzQf1AQfz9kWSOI
T8+nmgLiS57JQ+3z7gKeFCw+6zrNGcvjZzm2pngTpeiYyYuhOKLU9Ms4hCtJ0tS1xXTlkCP70xgs
nOxlNg4CfE0BVwu5vs4NLwgZZBdfBNmlTEYbjrinr9xRS//csGs6BPw+awtdt1dkWvWVvFAekFbO
LvWumnvKiroHH2ax5NjC00hxmnmeSDceMUMoF7IIlSnf1jpKS7KoGVBGFbiat7IYWuGKF6T2ULia
dolT40FW9yHarY2Bh1w0ZuNzrZLqZQth72WrYoozTprTFaNs477Opo+h3cRoD33UFugpcREZj3GN
rhD70flrqQlqgrmp6KceX6VnzcOZ5F+/rTF/W5ZhwYZM0vD8+W3lkDHfNq0RaC5h6W+lEnrK62LT
5D646Fks/UMdfdZT/yyWdQATzQVCI1tlwzQkzOyynIjsJVGTbCdLY1oemCqh+CTq2o1Y60ILDMML
2m7DqiaevR5qewTKFKRLD6GCU85SCOskzyT9UCGfJXt/XGjrAdjp0pl9PcKLqdThBbyZz9aiv8b4
X9wiIH9olcF5FhofP7oDrCPXvZRd/FjP1ZkLz6aKSac3bew8D40eLQnEh7eytbEiPDHG+MlXQU83
BhY7Q684zxWksU1WRcNGXqVpPeHINopOrpK4T1N0Kz/SUTpxi9IrGcD5o7woIpFbZcpWFsd4fJnw
nUXDqi4eat9by490G3Jj6oTzddsl2pMBaywOnWOT6GQ8hIBcjJHVEads+9iXJrmXSLU8cKHG/Tgm
BnJDfzQPChiGz0umaRqZRJHYN3m16iask6C794O2u8doidBhAjjU8ykieYOBTD++fvZQW++xj/Tk
KPvjelJv9Q6ipSxW84BzFnceS17TV6m5RFPE3bq6uW3asToPGXx7FgBA7SuFp1Ugktnqlv89uLZB
l3/HwykFJ+jPXgMGbNupcSD699GjadXfXF3JvseeBvzFKr/omlmuG5QJb4lGWsdiUks8kFz7a6SU
K9m1dMjzab1w7qYEb7hRhLxJzKq/mwq3W8jPsyApJp1VvnoFUEWlHFiMKbF5qCFVrvPQcp4BDhxl
1ybSXjpHwEHULJUvRURH/g2515dLm33U739DzB7q42/IU9ZU8m+oYA09hln5Dfhut/HK2NgkIp52
gAPSlYawx6MsdlWcrbRAaI9GU/9snVxf/1NRxFq5I2mUbmA7kyfRlehJ4JO+EqOoToDh+32pxvUO
2WR0RJUwWdno5n0Zx+4ZCLTxw6kPdaJM703JNIEIeQShnKsn16tONfHMvEVwodez1z4tgy16WSny
d0lf3BKZwzJqPvul2CLyjM2w0SzZB9C7LPsRdgQ20F6TWqdE1dfeoIS3pI2cZULcdS3rS0cDCwTR
ObvVzXydNz2WEX7LFbobYvziDs7HAP1etw1ctdTZXs+2xa1hgAWdS2Xkg+LJq/GjsasCdV1VHYoE
c4PsIlvdTssPJBBQ0Y9IUKEEtkkq3zwaxDeP1nyQxSDprcOEuaQsyXrZQ03JH5H0sVGmziKo7/O1
fY7HUWCmmwDXm6UUYIfp+lgg9H8f+gAmaxWchRRCt6f60XKd+J50evBRXyT2slW1+itqG7DNu++o
jfMOA/5y9QvD2/lIB22dIMnu454kR6OI7rveiyUC0O2rQLVphYyjekI6FQe0Ngk3Q6nUT5VQH/0q
7pHUwShrzNxnM8JDJVLt+LYtyh4PEH1EtX/0L+wxIGNn/hVaeX+ra411NeeDoYFbNPPrGIXWrCjW
HoFgHuD/gbWsjLjaaxPLis/+bV2HG9GwZZN18rIuAIU/hm26lUXZIMLqHdl68+azmw2Syq7z9Ax5
07ompVefnU5ZfnZAWYalWTS+fQ5T63a5bSZIffIi2dC24bCKk8CDcsFAsk5tsgGz6zDdy2KXe9Ym
CwvQEAJvHNc3nx22dIfeBQQgi/U4BmuUasROFu04f2xId10gU3n3MNQ3ddOaz8XoQ2Bz79QhMo6k
LpDg98UPYFhiG1UFWxpZJw9hmNW3cK6gLdNXTLm+8aaq2Ddd9gIWGOq562krVTjRXT9m5sXQvrXE
FiDOYFexR8YMyuvcmFd5fCeMUKwE2aG1rPto8IoXfdTUgywhpWhe3Oyb7C5rQlMVexatfx4nSnIB
KqJR1pXddRBJm/rFh0P1MQabC+Da5fQC+cVZVi6Z6YjUvzpPQCF6r/efJc/7KMm5akDl4rOt+0vp
j+vkJPdHT3kdOaf+XuvJVc8T4B89Pz5vbpsFd/7Nde7gg370+73fj/ERZmN8NGPvrk3HboccS3z8
rJdnH3XlQMKsB9lA98/qrGKmX8hyPXVviQ8wH3+Go5ea+VGeyUNdjmiqaEmLgdjvDZ4qwuFPZcMO
d7nw05uox4fyY5jPEbpaGddqNGv3zePLgxyLRUG3+O1v//XP/3kb/tt/zy95Mvp59jfYipccPa36
H79Z6m9/Kz6q99//8ZsNutG1XMPRdCEgkZqqRfvb612Y+fRW/1cmmsCLhsJ9E5FmWl8Hb4CvMG+9
ulVVNuLRBNf9OEJA41xu1oiLucNZs2KY4kAvXrx5yRzMy+h0XlBDM3twCf3dxHKtnWldxwsGeK3s
Ig9OWjrLrALvWy6UsHdZqGASkGz8KDZO1WTqH4d0Uk8GU+sNuWF+a9SSjBOo/GKrqH67+OwnG8i5
YaCZh0gmFyFBUTPblZnTH80sHY7yTP/jbO6BckrGMg7cacDW5Ohp6r4J2/xahEBpPWP8U8nNxN4M
3HHzn3950/31l7cN3bIMxzV1x9Z0x/nrLx+aIzg+P7S/V9i4Hi0tzU99K5IT7hbzOeztmvzGXFOu
zRFnMmAbA9Ih8+FndVS5yAaWtXdUSG6uUkOYCN4M9dUN7QoJBeoGzzKBk4ougNX3e7loq7cyqVrc
Z4KnErj+OSQb/iS0pyRu2kcd0tRdDJZb1jptEx1VD4qhLCYqSZVBVxDPn68x4R6s/aSuIO+35hNY
i2Q52VlykK1ZHv9p/KH40/iKLvZ9W0G09FRcTz2vQayj7o5En//zD+3q//JDW6rgPrcNR4XyZRh/
/aFbJ3NYsPrZOxGRHr0Yfj/5C/upy49qImUBsQ+1PPkbfzb3ObKodZbdfPQL6hamMDqiN4ExVbeE
deDDxtxwqTW2mGbOlZ0z44flqecZ86mt/exVmNZ7V7LuKv3C3aNZpa87p5lem2Yx1sTDJwxiNiLV
2n2bGs6D6akX2Z6yyyFirhUwOT3rVCFvvKw7Z3r16vhhIMb8wBzwy4AJ8IM74eoADZdDgm7pZA6X
zraD27YvjrKESOB4+VnfXfB5RoGvKzJv0ekoPwJz0Vee8dmFSxsj+7hUU4xqNbE+2eURKI8A6RAk
7MPhTnjlwzioKgZvHbEkp5n/Fl/5YtvrsTXFi0D9fwdYyPooWmN4yuCw3usOJkFhbqYYpnL1vxt1
vrzS0UKQt8Z//WX6q+V0+JYXYxX6QfNL8Z8Pecq//5mv+aPPX6/45zF8q/IakMB/7LV9z0+v6Xv9
a6e/jMyn//x2q9fm9S+FddaEzXht36vx7r1uk+b3aXzu+X/b+Ld3OcrDWLz/47dX9LMIs2LOGr41
v/1smqd9nTS/+aenaP6En83zn/CP3x7eh9f631zx/lo3//hNcfW/Ey50HGGppqYbkMZ++1v/LptU
Yf3d0oGvC0fVgC5pTGsZ8mcBn2r9nZeN4To8ja4qVJN3TQ1ThybN/Lujm6bhGAKOouMK67ff//qf
L7GP/7Z//1IjZ/vX15qpouxiaI5rawZfSDe0efL902tNNAqI1zwX+/8PfPt/DnwbkOa1IPepS6ws
OkRgb3LE7G/CBDlbcpQg7zTfX4Ku0Y4p6NeDHQEAmUvGUGLQNp+plYXTrBBHGAcqRtAADLM8dLd5
jGHVQjPqW2Ei3FArurUah2l2LnaVM/kD/+Lpk38hMbfN4KrfTqMeoUuI8JNrloJYDz6/TooDuyy2
uQfn01jEInQ3usa6PjRD48Huau0mtzsDhFMXHNkSPPtI4Z2F6xcbvGC7pa043lkeKmdUzoWW33f6
txSJk5032Q1MicRivwkBhWC7ti2MlDqSV2vFA94YhSAGlnpaQKiLa3RPzVz3MaBSA8R74HTb3N4A
rjBh7DPbvq1I8QfKUBxM/EFu3T6vsITxilUIp/4yIF5+CpE9S8cW6m4TtO2yEtqwTfrs4lpCAcM8
tvf1GAKJ9XGfbW2zuc8q07iqApWmfWCo1aNQcg4COPzEHmYuaGZFPjDvLjbSgWofWY8d7uEs68Mv
IrGTgy66CU5mHX2ZsJXFptTEHqjWvwygUB48vXnqvLz7hioWaGFsKq6d5ak3eF0O6wDU3nJoRXsY
AXPinay8l5YCcnMoMHJTMQwCdwNF3Ec4NyN9p1n6CdpDc7JED7y80u4HJR+/O2XKqr5oIY7x2gKh
ELzkPdjWxN1WsZECPRmsu6CPo6+qpyqLXs2d+xHq7doXdrCpezYM2EVP+yRq/B0uUcF18uDwh7Fj
fgUzvC+62PvWadAplOHsDk3/WNv5tAuCQQForNdfkDyCn2VpZ3NeM4u+0reDArjEHXv/KY4dY1Ok
OUSJwfWf0lgHoGX6AtkVWt1e26pw75cRQgW7uGjHZ7tWn8dYyS+1AXF34D2/dzzTBzVcs+V/VdTC
uwOMruN1WR5wa3RPNXxdZGYtd5sMIWqOqgZaGobjQ4C8Gipfxjqp0QYoIzizjlfV0Bi0R1czsG1P
/NdUCctF5RvTJVfFeAxAtC+1dMAsg4ftUOKMdzOg8DUzN4f7HNms+0zTdq3J8q4n3LcB0jjcI+Q9
rZtwVNeyh11XLnHwGko5odjOTsdrXNnD1TSa/ohr2c1nFf+XmMqK8ICLqFjUQ1Y8iwLz7wnJ1rUs
jqM2LIoA3kRKZq3qu+TZVFEeQF/1ak5t/DjmcKziHr1UZyK0GWQPKPWc2Ev7Z1ka/N4nQpb4u5hn
YhgH54EZCG5YOvq3YxiL51TALSZtw6qlby+V6T6ZQl3ZwkruEGBKrk2eoUVJZNVgy4zAQJIeDUwU
jkrcoRTToqjusw9aFIMeHjztwdD0/iYPMRrNEbm5L2Y/CRwOyvfABTEWESItbQRflcJdTlhgH8ms
VWf+/9CL7LpgCw8v2wk3f/INpb5XMjU9IMEkVliQkOAuinBXWPrZF1343XFUHB6F8jZsWtXaAy4c
nxX8725aNyEpPxdXeRcYq6ottX1VG/aXhLsKnGn8jFChe7AnMH9jmjpfejBhS8HttQh7iBO25edf
2jWvfETUQVodkhDxM7VofnQKzxPxTHzl0u4J3SYF1S4VA4nOMzeuC5wBvXDvmqlmDntBz1Ejtu2V
05XGBWsc0IS4rJ3YieWL1k2zVddW3s4yguIJYEi4TO0mPAzolXhwus/9BMsw8G3/hq8cPdpmgmNs
Mn7RcAHcqKjD3Kcib68OUqCIzwT3ZW8wV3tWQcJgVmaMEFHEv+qCqJrCYx61zxUS11GYZzcWudLH
oWbfYdhZvS/KMGRfC9InFPxFshVdZfzlgMKn0973BdBTi8DoxbSQifSn9vBRNxezLsrXRSqevGJq
js58kGc9IelF35nY00CHJwitdQd5BvMeHb2pUFdp4IFv84GdDxnTk6hqKJAhPJtQ0wrcOaFmpG5a
kozqd2hE/FAFzt5uRyYnMfR8gRY5r0EruQkzz9+oTorkPD8C94+D+kDqLrnxiU+ULwgkIMwdYgac
iHaP79BmRBNpC8cWeH8FtqCA86MCDzppN0VcXQC4pFeFWXbR+jEYIOtdnUg4GrwUtqkgeR9rdYk2
WoGacSjuey+MgHF7kGN1ZH1shzxHHhd7XS9fZp881e+0NQ7m/c7sq29MwhPCpYp79kcDumHePqPr
GB07A0mn0l0abdEubZP3QxvP1PnxPuwSkCcd9D29afhYmFO2YTQ3uv0G+OBhikpmVMB3Cju5uhqu
qgnbt67KHx75hbatIAxagrB0o16UZtaU14iODuMevVk447YabhrFLGG+ROXOiWwoqEb9ZXJTlChb
uDAiQbIbWj/CmOgIBQFQSbd482u00Hlan5QGVD5PDVt89LB8KJCh+6SX2puaKsfGFidFeOjaGi9O
EWxxg7m2OV5xSFG82y3QO4BcaHSG1qOPBlJsm9va8qwtzEbBn/4O5tRamGSl22Z4Nr3ircstSNuT
f2CpYes9EnQjasOIYPZBcMWgu10g89aLbo3sHhL/CDNm3zHx4GZu2qVbFfXWb71uKSp122jGZuxH
SNyJWUPA9N+0GFKWSM0rkgpor7yFUfVlMszVlHRQygkV9CFmT2pyU/ZItEym+pw34t6z47u8dUHJ
QqK2xY+e3W4/PnkoqRRavCp8c+dpyg2KamdvUm4q8qzcTeuJ9d/UXYbaQXUqHblZlbtOV17jvr4K
H+OhuF1FirXDL3oXMxPPulQPxLD8Za6AQowJfy6CFlU3mKq5P0BNTO4yu8fpe0pXk6OiHQScnKef
2JpjvVk9CkuOxiNZRftSM+uFjnzM0OMdYOGxXMJ59I3yMbeBsLu86/WbsCjPpQ/UvwrqW9ZPMZlN
1I7QBR3U4aRlPWKcRl+vqg7hfVNbuOx9t4Frn2sXVb5KX2Z2Rqq75Gzmm4SCCSZFOgNzgVPidi82
KU1USt6IPRVbwn0Pgudx1VQIRRq2vkuxr+iLEgmBkgfRhXnGRowctjte1LEXfH0Y1g1ULhSKO5Qj
2vsxTg8p6qmLzBHVctQLpAcqdcOtHixakGArHJafRK6fYgFScXAhEQPYfplKWIg1oZ2mhobohtF6
crWBhVz3BKvhpZ7HIZtD5Dc56a3XY0IUozIZvJcGz4iuwIXG7n1RtzXOm4926n61HUB8znfeABev
qviqBYoGJRoBtfPDScdvhqWhnAsdRGRphbNme4lrJEnGxFqF2Jl3uvM0qsZ7Z/XvIwqkRvFe14ZY
pnl6a2TB3kRYjps2eAvM8Nr0iL/luM+ruZXf2sHI6wt+u+Bd1CFSjPiiSy4GHTNz2IHBOLJg/oJs
+7Pfmne1ZZ2cwr0m2njJc4LvYzq8CKc9wiXE10M5sDTSEFAJvgeqDmGQGzDFIhH0Xr3p2ghMTmGd
q9g6tNOIdMTCAswPe3WVOzXADOyk+v9N2HktN65sW/aLEAGTcK+EoRMpL5X0gpBKKnib8F/fg9y3
j05X745+UdCTIoE0a805ZldxkKyYsqAybCZluoj97kjQfDdVms7Mv5ZSkcA8rzWMweEmlmLXQioO
ZJp6BF9nXXk3jqRGD6vtrTHICRpst7GF1KenFd+Re4ijAnvhhL7MeReXZJV2Xb8HByR9R86htM5K
mQVkYkYIW1Ia4kh2dxAjbuWFOmxp452zwA8uuncUTHvMmVkoRhjhhZRhNadQ58eZgAUoulYa+5po
1d3SmnSd64+6soa9sGeYfqpintnvhyJuOtYbtc5qCWOY5vAduOuMHwB2wOLK5M7uoqe07v7kizRA
0sLlMIowonn7O37IHp3BeLQg4T/ltfEaRUztsWwUX4mmw2jKMmSVJfemyyFVucO8W/XqlviVVy0R
KPk6qH5RuuRhPgV4kVu2cjtXmU6yzdQHpXhKDWelP9AIggwuRvvxlp2fwP3MaBKTzgVCOCUBM3FD
zQLV0I7kaFNtxwAjLODWaR2YTnVL5FIWju4gfTWyjzm/GkKWUJN9ssemgMVRLW4VZdL91nRuJwSj
uxj8v5W5GYsWzMKN2q8+Bkfk9Mr8bnVgrdgnUlymIbU6hBx0Zv6WZrV+6Ersa5gwoPaC8GkKxfEn
FyN9Y4A71UusT1rf/oI2HPadEyw43h7zkhABSoQfugG9Lq4Z+95NRReeQz1y1zvsmy1+/E1rqOhP
EWAmSxSyrcVW3DkPFpmxm7gzqAFbTJddoYOmIcWid26lWd0vEQO8XagI85QxoLPpHF3lODG9OqXb
Yw4VbNAhM8EhWfAaw67p3PQX5His3eZ0mir1DyHyBVNZWsGnh3OptYKNdYxAdSBEpLPG5kCAIG7O
n+vXGw3XAgFMQM/19qkkrtSSy//9uOvdmZoe2I212+tTO3owNWXo/V8veb1TjVgRilm9ub7k9abp
QsJrbejEBPFA8Yyro2oviN7LmmEZlZlh7qeuPmfYfVATfCcli9l+UX9R8DjBIVRUNATog2vgK5Cc
9/Bl5Sbt8YsN1i/Uc595s37b2fLdQmzYDEvkSxc/wzR9r3nESACDj0kMATVArwsM9ZIra+rwBleh
f0N2ZU+Z+F2jnYiOwsP0ta61HRYFs8BoajdtY/kirSrE9wZIA5zXnnRoY5Z13x/yyx+C4P/nEjg3
kNVTa3v6YA+7YVL9653XP0nflyFI8+c2n2Es6elHmRTWQQXxPk6CqKKGWIUZtBwZFu4mq10oVwLq
g1aV8tDqw8x07ZBXdL3esMc/NMMu74v7mjbjVhKXi1OzhoqBjXJxk+SQW0UVGCars1VHNi3WJFxt
YpvaFdp3lWTvq4PdejRiwlpGgxTGyx/9P5cs6n8spWJO4rnMj0Ar8z3sOVJjsseiBDAsjbNim1+6
hflUfex1mBETip8cWDaiJNfsficyerbTeZekfOHzGR7VBMxnMtRAV6qD0AZ8bOvJ0KYan5d+E2NF
FnS/9EH10xom/kyA9wB8mE0PxwabFM/lw0Y1iHTZ6EEpLtaP9H5sjPFw6VNZdtC7CvTOmJnBrs7p
7H41i7NPZbS5LBHgqpDeAALOLe4HzTzaVXfo23vSUU9N1Z6VNA5dPOSaqrz30eRjemWJT5cIelU7
JO/aqp6MFnSmXInlwjtHNaXrKTaodw7BN37yUEE+29ENObuzjpkXcshahGiIjmNIzDusB6W5IdFk
C+wGenirMe/rtyQQ3+bxjIU+A33YVdMWlR8QiBTEPRCUBKBW8VTTr76IdkA1UgR7WiBSb4QevaKa
3pI0w/4CkLR+K0isAJfTf0YOBsQui0gJabAGZntDJbRCGM2fvAG0XCgH4l8kyQjDwbSoCDhEJo+z
W58bBv4NPD7PdOq9XgF8L5qx2UuzDGanCRTSc9oyIv8UaIgq8lv6qbVXN7eLgI/diTc6To8KGhOP
qQmI1R3alIplENL+xASCRRUb2mYPSWFlfSmzcKrL1wgeAZw+dJ7kZXhdgptdbAdYW5uxZRfAgoND
Xw6bpntcWe6TCNnr4O7oXkqxPINeZRxB/oN66C2h7OCsqD4dcDad/I3J6tCLHI87QuOsLh0fxzKV
yWXy9ekk8oLWLLAxQ3JwVkDkxNTseutiv0QEsqmj5AuX/XBOBatHqF1zzjRWOO4rptsOlt7wlKUj
W5lhpUY0/WqL1Mv64nuCyKGJZYvJ9Xfvti7Cs7wOTd1mZIimfbk+Fnqn++6FCSUgDZqq8uzYoOhF
Uh+SZQBAOphHNd0WRfpQ2uptrMzQKZb7EbnSXut/CSF3Sv862OnBSIAjDO1eLcRDVi21p9raedIG
wj/alNiJ0SQayjgpWhSQxnFbt2gkyuhURJJ4ImMxqKGcZTF+t2v6Fmd3htZisRCNXzUlILbKMsLJ
YkTDjBDixLpxQY++DU39W7PyvSGVmxm8SRS/OJyIxsgqxDFar8EWprkzHA+WIha22Vaqr8LMjqjw
HmMdL0IxMUfnRxI1PdnZj2XW7UVff+QtCm01hb5TG67c9Pnwlgg32YK++Ywy4jlsh+QlBABPSZIT
etv8SRgo9LX90yitp0b9faEy5tgaoVuRTQnzc03nz4hBQdPKP46rnfqhOSy2/b5kzfuwuuwxgckL
kLINdO/NqNVlOGkMK/maE16z0d86nHw7d12fpKM9EgcgIhFwdj3X6nQP9PC9iS6tw5TUogkMLR9w
PTnzvHOX56FEOxcv9QHOIAdLU/3pCctQoTrgDjOeO6YAkpNuhQvkXR3qjbZUML7sENk60TuQe5j6
Qqpt94U2k27yW2cKw37qcQS/Gdp5YPUG8+lcr9O+J/UzG9cHS7AoW6kU4wh0THyrU34n6omoSODo
c18epIni2iWLXgMulBr2Y5tZ6IqWvWlMUE+AXYtJe5tU9yEB9U5cGc4D1oZqrBPh0ZKwZBf8u+RI
8W3nGfWQhRU0pDWQw95az/eXr3gomye3cBvPYkTIUQ7rffJbYV/mL03NMueSGvaG6p6asqzI54S9
LzP3WZ+102RxpdLWoFs7Rs9yNUlyLu8csmSluZxEmrgbBBK/sNC/GTjd2Vq5vrPmL11MjPv0DLwD
4gs5M9cTqS849Js/LD6ey9SugxiCU4ZiOmidu9Zqjc20uFTb4eB6tqqx/0AwTPT8q41JAXwDa3YF
4CwVKabJfD3pGvsiK7+hPcZrjZvCuLidJ8xWOiaHbTKonxEIFS1P7mBwfha2wyDvtnexRqifLqdg
qRvOSp0vEB9D4Fy22zWQEbWOtRurufAVc/fMr78fqyr1nJhyiDKrANcEZSP8z/we5o4cm9KzINL4
kflstmhLTAhmtgZ/hgLHOP1hjfsyFI8mrI0wXRw/mqza59gqNpGBLhDewoUw6ij+MCcx68jlEHXk
irDp+2NOlgrwwAnzeXmIG96/GMYhbAbBhKrrn6VjtRs5HbLFjE7mMDxPtMFLqbZnFIzkn8gU5Jl6
1EHwguZno+1O0LAAylJyZV0qKT6pzgUnLzE6ekRh1GECR4DzFLZuqmtvq/aB1vQFDSwxi8CSgNIw
QrbyDRLDh2UQIOngBrXKkZwMssagjpbgjTs+HlQh5I8q4NCIuZUwDeruugDWtQKS7aXttTbkeFuE
1gDMvjMJoRmLQSPgkNWEljlEEPQJ7sEkvrOVBLvLgl9IxHhD+8QJJ9wnUAWS5w7FNiNWF3Z4rFd1
wcXf/x5aR2xmsS6cc/GtXbj3UqdK2huPfTu/NoZ7UZfwYVvlFxVbU4XYNid1tSsVSpRg+JlnmdAu
8PM0WSBLQqFhm/dnvdCGu5E9K30+mvjIRXubiQAsSUB93d1HKQhNib0dNSpwE68yyPK5VFOYNr6g
4QWitPnhkjwP1ga+nWY/bCzZj2Gi1y+JGIK65wOMiWpvxo6q8uoOgVbW8Y0CW3ZwOcS1mjKLPsat
35bGFkiDGfZEJbC8eY5XdrlyVVCMXoipBYSwpP9ddiLsCciAwZEC2tew4kQRwRtGfdb64QXo2EwG
zO1cBvy8hBNTTyJd6FapE8MfoCKyT3E3RZc/2+slItVnsTSIM2rj+TiqOlXauCbcqUQ6mUEFe8Fc
BpBlil08zUTMuPJDrFZL1MBwIGzjVM3AVYWDShfWGuU1GTI8Lzj32afTgzo48pKdPD+peXOyY8Y8
l/xaJU8IEnCbD6HTTkpiaKczRazx22lUMjvYN2mZvpm08nmecpAE7cXTn2SA/hsi99Q1qBHGLrX8
rpTWDBVphII6v9a8wNgDDpraFPPS9LM5zrIcD86okr6wTUwAYGVO8PPifBMiQf2fvl5FuVpRLiNA
KWCvTAEfDdlxW3abcSwtaE/EGDbYHCvdfbVmvvEOv081LOAp+sDVusTrjeEiWlUDKe17NrRPSTR9
QKCyscCBCETDs+1V460jDnMb9cTRjHP3DoSV7mQ6ZH4yC1LuBsnkpN2aNArNSIVW5DDyGQoR4U0a
jjNUXtCBQU43JdAjpnSW7M1O2nB0mg4SX1o4u2aVrNHN2S9HRQKR+pqEyg7GVjfaYEgfZKTlZ5am
+aPMvlpaZoCYsiebgI+NTiUAYjNJBxZFQN5ZpyPgj7S5/FmR72aUkF9msDBWI51gBiI2tW59iRXQ
b1CnVG9ySBeyKmfxB3X+jS9QBcOh3zkDlEVnPsR0XnwKY9w6PyDKXwM7SYCe1kfMWDtoZOsmshzS
LLXOX0qo+w26JrIp1odFupG/aDARAfb1ge6QbkMiwIWmw2LSfI1s417MMWyZlCohKiqfOJ83wBye
O7wM2QDAoiZhsRgj7QjTSavsNhT6wNr2yW5gisAdXw7lWuC/18OUtr51jgrOZDpPxi6zFUBmMRmC
kTEa4TAzyTQWIEAt175TNn9eMjPRuiZB0jVDNhS1stjny3KTTHLalcVaBIWw9hMZrIyG3Z619H09
0OzJpuSkGHQb0mLeE7lAj65Q93GhrTt8fr/x6QjP1qEfuzLCXQyTFHhiWEmWCKKbQ2eE9ibTvvMy
iw35KpVfdWcfiNLOw6bxZVsf1biZPTWmoGJ0jkZGW6YfxovGK8pXxqLaleHSL586qu9TgV6Y7lnh
q+VDGhMR3Cr2KRrymSYtJ0asBnWd5TdVlD5Gw8TCw+GTEaK4acUlII+8ixTAZkZ3ctN3w8MlLRTe
sIsSlE7tWNnFYaywFKUHgrruzIrGAmYmEuid4mEaY/c16g/UcOrGVL6ozkHbtbbFSLbbwjQjXHlL
Au7oK9mYbnm/j2RsGDXH4YK+px0vmjo0xupThXtXy4yc6MRmjIUoQ7ggX1ecnaHHHJhCHxrb2o92
VfpmDxVwFjWQaqiYJDgJy+NZFNvs3+h/sM8MZc6onjkBSdZ0e6Qe1ITM02NpDjjTof1pnxDS5HFo
SMTJO0Dg9rOzqPTcoyK/VTJsAkXY8C/t4jpO9mxLjoooBP0DyiFII/Z5q3tIjoiLV8u7ZVhvDBsb
A82djdrLO3JSaXVgINd0e2R2IFnYHntweyRw8EuT+ZEnqM8qw2vjatgWaaPeO1FMK1Exnlu3fhiT
nkjXFqDuOCI7jtpwFRhFBE3H/ajBNe3cKVip+YeqLHs/qtY7QCdC6astx92JWKkzogKUH3N31gGm
7Bf2cB5uoQswSfkAFPbs/KKgfyyUlwnRqVGz3ZtgM3i6y9RDqOE0ziwKipe8glBNLYiOA6p+Nl8W
RKgN8gZALnVDyDe/5GrMrFyd0goE+ZsbutGvuOBov1XgEHE6Im5Zd1jg7sclJvkoxqWWk7qzMWoL
l0PhnBNXYKFTWe3pVXIqu8I+K7l9jDMT+peRU1ob3lKwWUD3iMNVy4hCBRbe5I3qIDuRnpxLwgRz
qH0bdhSVJ5AS0vkQ5wIk+AQVHFb4Dg89dHiay4qHqUv6vU4lm+mWnDMUQ40cP61aKBtTtJUP8YWx
HbtjpX1pIOO9zIbOUxqqE5TucCq3DkFVU5fsIuWS/pKz/s2HcYungUBolrFDypaKonxrVLpPz7Ly
2dO5npsDZdZyRmxC41i4UPg2LZf5OYqWs1EVNnN2eZwbbQzzgbhppCY7Ycs/MW59Rq0/Aian3/CL
OKNlBFabHgYkMcwDoZ2IzyWdbkm5OuhaFkSLzaPS8bmvs0dSUciRmcDkrNPzwn+jj/37kn70Zg/p
Fx1KgJ3HT0jACUVVFUG94F8leejyM2UPPcEi2xL9j6YNd5HrwkxwiF4xysdczP2mWZNiO9ZwC/s6
/9KTC4/Cqp8i2LTIJt4G2u8bmTMQua38WMmvYCWt2qu9K+KRfndNyGWiv6xjyFDO+1O13eDterG1
+SQXJwphUCS0tEvVq+rSG9LiAzSPzsipH11d/YqsihUta3/Wt87TaG2T0bDCOpvulqU9u25vbVAg
7RDWDAE8iYZ4FV0SFiq/cm3K2XyyAi5Uu70fWnFMbdMNyh74lq1Eh0LTsc3vRroqNArVjEk7eqUx
1YUUK/htwB4ThpX5uQReWzJ5CioaXjqX75YDaKq+TEtOQrKJdA/ZBVk/FHBcy5HIImZMc2Y/2Vj4
9upSftOKI1nZQHgVVzSRqNNVi1scYs04WIRG1BPNLiqaMJRGDjhempEhk2LbHS27pdIh3EcF6wri
C/mFtItNVEHiDJQxHPKGcWEAWgnnMRSglMWmpr2sKrTneBaQGep9p7r5g3PjPGkEbR0lCXXYAyzq
nfGjZXxbRSbv6my9j4e29+qUtOFkPs/rhlOEHZfMO/R2Zr5ZrHXx1PYUrSXY8B5lNjZgkiZAsWxa
4tA8IjdfTUdVf1nSfOgM8PZm/isutWgrANCHjGqj/WBSYN0abp4dkUYR2wZRkN1PjwmqZIDMBdEq
Bg0f1R6hLpnOfm5ec7nO+6ix6oNqtp+1HNtD2RjeEA3wfkCToRwwMI1R8Gk6BZpl3/hxbII0hA24
yCYO2lZsINqcowV8gTYuy61mZzfEBoEFTjt1b5EASOGAana2khHtZy2DsZoM7a4XGojOdFKDngq9
J3O8gfGEY5A/NzX06q+kpMU2t02QWe5WsaIC66JsoPgowYBHnwyrdDub0VlRAIJNaME5ubPzsliP
Wh0ZD6Ko9+5EftMca48pvajdrBJ0ufTRoTYtciaJeR9p7B80h3RAODV4cLRnjQqhKUiVziNV8cg/
0Q4YAT6yhrLj0l1CkkqT5iF8zlob2bX0a6CJC9OibAhru1SzXTUFXSoTP3L6D1kId5sw0lQWXsCl
o0IWJf02N2Zwy4VAs5YXIyBUV+7RgagMJe/4fxuvhEMa0nvvwCjTBuLSwhymkoJb5uy6SVMeio/R
bLVbwseDqfyMyGh4KSLyrwrj0yysoG9IQnCLsaYqHeRgRYZkeig4FPAk9J2vXHe/ih/ZYKu6/lVp
BzdIrSqMbNInC5K7ti3zstp0X1ZcsjB1bck+EHJTrzNTjoepbiDtt/GecYrdFIGhU4b7MTeQ9pVu
tJ0vO86v1Omrs0jTt4Zs9C2ow2OqwCgpZH4oOah3hiMOKsqkvdGytp5qQqq7wDZYPi3x+m6wGZ5t
2q5NlgdqTRcj7X9Feke8Wd6/Sb2DdEMJD8pu/z11TbElaSjx3L6XvksEJLezQB7wBAW2HZYKx+s6
DTI0EZIUKt5zouVcD1cxVpcqow1hHxsGG7sWK9Vh9VVlde9jpXpSsVFt2kuZWNRp4w91/1Smbh/C
NVmoOZmGDwYdyB2D0wjS6EBOJs51mTwTVQl7nSAsr9HB93erUoVqwsiHlqQNYmP56PryD47+BqGU
fVd3qthaaPzDgr4D3rXmBWMw8+VavQwT35swBkLabCwlakuNV1/JCGmmJ3Uc113rl4DACjL0kCFI
EjtoUe0TN575R0VydMu55Cw3y8P1EvUUxJr//9t0du+wbf/zwOXyCj8v07AU8qw26WHfZlXrXR94
fQyOf4R21+vU8Z3F+3nHKG+463o9XSBGe9cn/NfFn9f/5x6cy1J39v/PT/HPh/znHZnvJCy068f+
55YY8ohvwyUqjlZncHxc/pnru//zQa7vBkW2Lnc/b4xRmCXE9aEtMIPun+/vnxe/3vrzKtdLqj13
nA8cpHt3fI8tMRwABtV7LEz6vtfmmmEmbQ7XSxHah38u/dzmrJfIup/rGSIrqmr/eeT1UnwZqX9u
k1HhzVEmMBpz+z+vcL33nyf/vNfP8/56GVO5yHrgGHqaRR09gJGlsW6Ib38+SKsrdCCur/VfF/Fe
dGrw82oVKNwQYN1zXk5szcdcXUJnADWstNXh+idb1or+A3/+uu3n6vVS1ds3dl654V+3X59/ve36
Ij9XV1ah7H1Ipr3e+3PHz5v93HZ9SEEhiwr85aP99VrX2/56metVt2/BB0sTMM5A7+U//8Y//+71
+vWlqqEhtfavl/nnQf/2stfn5Kt7cOXQbK3a6g/Yl3of4vDI7ourdpTSRrv8+euqCseggIr0f9xN
jEy2OmHmXiouavc/T7o+8/rnr9vUGqa+MQuTZJD//Q5/vc3Pc/96q397nOZGfKaf10Jf2B4gsVxv
vj5BNBM9wL9e9L/u/+tNrlf/vltxy2a3ZEPwr1/Bv32uf32Z6wN/Puv1MdfbEhRk+KmM7yEdhIfO
FxmhRgttU009rQ+txFx8R2IH1ujrcDoZL4pJ/Nd6SvTm+Toa1JTwDklW13th5GQTUq7MSebVoUlS
UmTLZhnKZRLLiUQhogvXwZbub3dckCEdzcslqnWdYIttNcGoQeHlfz7rOaUz1SmfoO+oOzfJtqCi
nggQouSoUNK0q4o2okT9RwRs2ETjrdTqk7kycUQDa2a4B3dLM36JKPLzBD2BkfXsPejDUgNsL3Ld
hdSOFkWarkbbUlOxms9PWuOS2NEiiihnEBp9B+FKi9JAx0ZIZtqpBCi86VJikKq1SW4sVFCn+NKH
qYkLnpbyXGpoAWhimz6J0ggCWArTRW8CkffRfdMO+1klfYisOvVeOJa+Wyc+mcV2dbZfWZqwtelz
DQk7Cx3dkXGY9peVGD1wMPTbge/Uh+1KxSa7FbpG+qi2KEGkkO1wqcdgakHovz6DHd9XTXNCpdt4
qYTKP7UHohyKkAVUGpjM7axQbpKYjlSWUHZjx177stovyXBDVYI9Bqj8DZny0o8zbaMadAGiXpAQ
3/Ld4XHeRU6SPMX0ENdGv2QiOtJv2JhLZ7nNx/mPtPlinNF9o6dOe3R0b+IlB/FX8DpVBvS2aeYt
vbMbfSSQGygK+5YueSXEIItYQKoqK4J5NaG6rhtbIbGh12l/K52zTQVpShPov00jJxGwNn5hLTmH
Eo+9V/Tyy07vcPXlF10gz7UoJW8NZVkedDzxmwF4XkfXjZjX/F2ObhLQvi93jUKBoBmSDhy7Nm0F
bl8HjUYAdKr3YnSNu9y5n1O32zmSDz1fIthirAAHteKHJhUzsV2PHqQBIc9RaRtwLvU6O/tE+QPf
dfW7+XQ5gvTM6k9Fsn7TwmaZLGkPtOK9J0bhXOvD77YkwkLn9POQARIYuiCVA8zaeEIlOyPCXUOb
YoJj6G4E/FG/QL5lCKCta66id+4JrqEgSw9H71+xHSPmt4iKqxBeLaTuxQ7vZaEk86t+Hb1hHpdD
N5jo6BQosjK6X7R+s7bOZ1NUYhOr8ccyXvIfgEJMGusyzThRT0iOSQXD3E2+lIvyFTISde15/eW2
BI5YYqcp3zaU1I2eGune0NTSczP1fu0jEnoXTPnJ+LRoDmB292ZwWH0DllPDfOw2kJ5/5602hGvL
wpjCY0Oaz0tyWUGbWQnSjpgQX4wVtRClvlk5pb0JqLyfahrBh1QnSrqvg/phtoQ/uYs9wqZ5lHn7
jJiecPtLUpfbvGn9eKaHVnrAfcEPjy+1GhmekGR140ImbyAn3m7VZnXjxjUxCDhhoYomOzjfKutk
7cHKxIuSURSF114U7JFk2aoE1jcHw9GIedSGnWYguCyK5TV2x48obiHDpvVXtv5a9XxCppb8VtOE
3r3+7LTJ84j74Fil0GQmwqVD1Rrdj34eHJ9y1bwgxsuwL26sSP9TFeipVestm0D2z+srac43Qudh
pTadQAOUmx5MdDAiaekbeROhD6E0RXhikpAwv4IZJBV43JLo9ZTD9tSGir5Qv9yJTMHIDSzfopKI
SYKxW9AIazEda9VAgbWb/JhjwuvqAXVc9jHyJW26BiEMNot9M2PBwqZF5jR7xERlzW7j95H10YA0
UJrRPWoUqG+kxHmXFrI1l75RDQwEChWHoiDqcCARyAXHKy8BuFKWr42pGZ7ZL34BjNGP82n1rU6l
IDPTEUNlH0ileLEy/X6cL8Xp19Gi69umORkCCCJS/atWctyn+m/ZGlQ5OlTuKpnAg13imBlYrpVR
7pE2atJwo6uVLPEvDZXCXKLrnJb6Uc3acysXr6yWm2ag0CkpWOkTHzjRQ3K2BQVcgkJnhdC1VW2g
FtN3rS3hG3bMvjWe9zVJX/wiVW41IXoRyqO9FXuZtu/oqpMqjXkItEmZU9gygC+21odMm6CexV3i
FKUv1GKXaKRfxlHf+8MUof9wpkNPZz22KgFqdNKCS4whyr8R0pZC7wZx34K+ATZiZCi/nZYGXzTO
WyMlcGSZ0CjZ1pau95PQ1q3dl2IL4mBrrtMpT6rnalZDgPAI0RPkIUtbvKUmh5lCepFaZwfwuwlY
l6Z9QAP8VJoFsB04Q6KTT0m3/q5n61Wv0dVQGi6tNrTi+bQ6vp1TcNUkUlbNsk4QL2FgQvmjuGYD
B5P7PEKhQlbZlCq4S1CqvdG1f3fj4slqhpvZMjeZOiFwLXZSFG9kRnlm1stQH1gbGONNsiIiIg8x
UDuKWnmj36VKR9Ix5ycpRGaxY9eN+pAkxDCdLCT29UJqpfm+9PN7LOkJ2gWSUKemTJDS8S3z35Od
PhstYdbt+p3RpB1jg3D1dD8IYuhqxpFCrR8a4hSGlOyMMSeKj+8DbiOClHpNxyDXDEAHJD0IN/6Q
jtzHA7YcqptBRbDjZurtbynk6vfMsJuhR8JQkWzCTMu5JKZNW6mVH108Qn11T1YVuySEEQGmqO1s
ufs3sKyXAhk8qZk2PSa12FMWUW+SlLlZ0Y9tMbBfjhC0C1vfXXTUbRNVG/JrwWT9VkuMR+r0a+BD
7dXmNW3ydqMuxYvbKUdGvse0i5rNMNh89fFZa1gmmPq2z6bdXJNFuZOUkCVfC4MEUokUy9Vmok34
niw0Bge7OafORb3Qy0CVC6Rg9yav68diIP+dphAmFc7eyYm+i2I+gHAyAW92r6hCbnS3vxuIjrOH
6b7p43ezREwwuJShsql4s10X/QFmT0/C+dkYgtrwyrGRC9XaMIi9tp02saKZA/AKN5ySWzEs657Q
kaguz3gDUNtgBsIzw+kyvFo9Zbm1cGbAa/VtAWt9g8uHb1Og5zTK+Km2iu/mYlwp+2JCej08pxTi
d11CVwVBj41rAY8BuvMqHo9It6CSkb6JDcZnyNVDq2xDG1KE0bkE8QIVa4mcVYoUzxetdUNBVzDI
1zJHnerEtgJZHITOaPAl23yNNrRvBnTS7wadxCmJh506C53V8hE9dcMxh5gJDfXGhJ/6QMxkH1n9
ExMcK8l794uwo+FGW3qPRDlz50T9kyIWdnPkzaP53SyLkmKXHd476ZJn4dDVSBfuRTJXUKTp6IoU
dd36yOY5eViEtWgC25j2Gb0+BKllvivX0dk7a/Fqs6hvmMGHsUEHztp4gZmX1dCSSQEV+LHGeLqd
3YzDpU0fNIYfXw6ca1GU0yZsb+K0/mPLlPK4Rrs8h2sinTOCk08N5AXeTsnSG5NQlDoh7d7TELdH
i8ViTJFtdOMzS5BNRgaSnuYvrLVfHIv4HzPW0Efr82+qUjRbnHE+O4DRIrIhc2f4iJuU2dwCPZJR
HrdapNvQdpvJA3mo3ppjSbfJKvINybK2ZxUizOL0zxi6oj+atUY0ojlDEZohp9VTgMd/ZmFF3hWp
Y6tnDXfYUGn2KvmdQW2cnusnJbFqS5vttm1XuphrMm7R5RoQgn3NqZ5REH2yU249M2+RvWp0/AHx
nZQ/eqR/pHW+jyy6g2nSHxtxLhsCIt0EMXFRshBdzRjBXe54LqacbDVP3eA+lcrwTWvHcMUNFNQA
yTvsbQSWWI2CfozvslGQ/1u1b3MHh69aH1aD4szYvEMSQ63qIhpT6+S5EUhG5yZ6diYEtK0as+4k
jQatLAZwBy2HSnYO4hTaK+tutJZNWpkf2UDYE5Q9T8SWHgpjedJBO7cZZ2DCN5yLNL5Izr6JHh39
orcJaw2A2qMEmd/X+UDf57mwOUvLcmqDUuN7EpM4x3N5WrAyXzZJOssxeZK5+aqQACKwkSFXHX/p
8qhooaXOtAFM5VHUIhwF2zEGqRpjoIMPdHkB/rg6UxQ0ec7AphhHI5FvZA186payhJE+wlGMgqUn
9H2Ji8JLO1aEpsvRXysLaMcOw0OR5CyoDCYLJH11bvwhN63aQCb/pql9HTc3aUu29KKr9ynq+k3S
2n7u0rtXXI4S29Q/TMf5TukvYRWs94Y+7cZFd+k8aA+t6SKd0lxExQbWOdjjlycEaWr2PgKs3ezk
NMYJctP+F3vnteS4kmXZL0IZhAMOPA61ZuiIzBdYSGjh0MDX9wKzpu7t7mprm/d5YZJMqiAh/Jyz
99qIIqXRuawD4nJpeEh4EHe8xYbaV35z1BAoqgLRX52Wz3Gan0nBPXSVWk3AyQkt9pjBG5CNnHS2
/MWrRUF+JK2At1J8jUiSygwqKAMrfGJ1ey/z/pes+88IquTEUNsxjd/oO+1VCf9nmU+KMLsKW9/U
MxBg4ynFY5fI+5Zh6GKMs3OHY0ljRrkoYu9XbKM/Qf/05DcPrdAZhFK6L/IKmrUu/RVDpXNKPg4E
FnbdYM5gGTBq6PJaUnV0IMVW0NvuPNE/m532rHuQWYNwfMDh1q1AG9xnvscgPPb3lFpvLsFn9NoR
mWQSrPBsWGhiFtgsMB2JLwlO52rs7QOysUVXtdtGhuiHcD2nzwoH6EGP/R3b5JLgLms9xMREI7fj
oWaUrzXTofN8IHsMkXuNzy+IprXX4j3N5bpX+puWpge3as2tP4xbgjQ2RQfoLYC7h6Sq+QxVvRpt
a8/6Ak84C4yesBpWlVRf/VVP9qyk7b02K0+6yEMh0zm8DYHVqafh+/DecmWhwXPjr1GGb+SLrscR
Q7LWteTleSaiq/G1EBFxvuY2BUOyyLs8W8B5XDsxoz3RviU5E3afaefKJ6gV8FaFFsbrcTsaWDjl
jofFs/jKSZ6HgbO3XSBoLXuWHJ3TLD23LhcMAXJEQt5BFF8leXSLJCwvTRBurMSOML0OxzIxPwBB
7Pwwbina0COr5hNo2XOCim2jFUTAKvb4tUfS49Ly2JX6vr7k48ZLcauOEWkudaOYfAWMQgs/IBFt
LdKuXMSY7FapTy8kir4KPz3pEk0TJRhx5b5dLqaIBOyB4ESXdfaiKsyv3sLUkT4bzK63CN9+S9Qs
chron3jZPrHKr4IZ0EYW6VecYvXtu36jyFCdAoSqiotlPc/v9elahd5O3g2cTdkVLziV3yOo7Kbd
/ZhpefE9fF4RxyhDVuusky+eAZOp0lByKKp4ONbXrhLoypj+SaZXiWdutbkVHpbjKbX1Zp1GObGh
CBgdhs2Lsuxf2EdRgxglIpdeOOuKABeet8gmkvqSONwbqf6MB1VbRUz/XoSJdqRX/n0TfnnDq3Kt
V/QzTzJrWW0SN2ajs1jWJCQtEHWgSEJLKakWWPCyb6LZLQDlVs7G+qU7Jv4P62XIWo0vtHoo+PJo
Clr3WpqMq0ZYbx3cDyPou9WEVotfxgsIuxJPpBrvjFn3BnCwZim8YAXgsGXxc5hozhQkQfpwuB47
884Lg/vymwOvHyDmU9YJVvp9KqjUnMpEt9MrJAT6W1jVJsk8xcVOewD582AyjO5i2Z0sDx2Zy0xW
MIZdUQSe4F6thtF6NN6RUr9LnMu1zoaZ2C8ydB5NJ1/hzz+H3rRNGiwo6XioK/aWAOu0O+xqS39r
G/tDk0hC+Lv2mKo2uHFpxsSc/+UUWQvd7PaqvSTKOdccADwRZcuqMX75c/HqasFpqtBqGMUpMUnI
gYX/Waph1gq8pC0BDHRIgYqRJKfrNmIRn62FVUybF95u0nFT2UyQC7/5ILrovgwB4rqxTU3TPsoU
+n7m1EuGFKypkNoTXEOzJyYxVWTxNwsAg6EMQVciLj7DLNzFdnKo8BbD0/4K3Yo+VVWVK5EawWaI
tuZYXhInGYDnpfuyG/CT6OVaFTYE4vpQmUxiPTtaQ4AngrSxPkI/v68iG6AYiqjwKqEh1FN/yjXo
N2D1QiKKr35vPfiNhjvD/5ly7cmcPWs4dp605HeHxsGeTDhvesmay0TbmZGX2Bifsm32phc9QsQJ
9kWefDWEgvFFpb9Ho3tNcqwquYXTuC74m4maGZP+XJB7gYXinSXEO9jREI1It7HL8XdbEqjo6pzI
tcwDQjkVYjmZEnlze+tUDtuBQ+bKGmnN6pF5QLVONyH87WEJmmeqpwzeMiroh8ztxULq2i8SGk+6
8g6hl59NDuFAUbZNUSAx6AmMR7BI6NxbBLB2+aPs8tO20g+/LH0W8MV9ppEIIUlsmqNPLdJYN446
Tnm/9rG9OnT00sQoj1aaPSKGXOSkRABmpVFDFBGNeP8VgCVNvRbyy9TLYzQBPtNLxPRaEWwdlfdL
fdlMQ7yQMko2UyCPINfeHaF+Ix2/dpnvghJ1zuwhr7gd5Fprya0uiGZxg61ZxUvZt8FaavnSIstc
8/NDnnbTVtnW2m4h/XDK09Z2unRN9i5UlN2OTCukcuipBxeL3fxHlZb3MEiaN+QTUpWzomMrzs9W
+gJBhmSx4q4Km7ewQ/s6b4JknJoLEstwZDhsKPTyL9j9tnTE33zZXOjcXv2a6ALfN3uOTsbajstj
KrLHJjR/ZQMp0kUTsqwl3Mr1pnUoGk6MefSIeoHzsE5ThuZxuaMae2zG7K1s4k+q36febZq9xA9i
5ZO/giDwBgOY0LRfLA/afRiyRPFp1J80V6wrdFRLxPYJKCZzV2mCtl48WiwZVHDKRu1UyFK7UGu+
Dhm93amVm6qEdIbSoqemR4iDoYbOuEiTXV6dc6LlliEvQHij9knduxjb7klEvruDg3opqcqJq0ho
YrrBoYt6ikat2lhjrZGnjui+HO3tWGfGQUvRMqtJBUwiJIWaG5KF7htbWNFqb2sucvzRc5c4wLIH
bazR1EDm2N5u/rnPz3Yx+yXjm5VMowQtcGlyrmpsyvis2KYh2OJ8eHNFdGbw024ciadKeeO+kFmC
40D+dugjGxioF9JqNSjd2mYyWKi2wqfTZ2RLSpuXKa3qbccKveo5h3UVDcioeSyH4r0lE5h2D2ef
Sev3wui8rfR/pByBvaSMhhR946lW5Fvj2ET6mv4iaqXBwsTS3umNb9zA7DSssDPf/7BiATbHoYUO
VUl4WORDHQlW5XBYctUB58jcPNcQbbo76cvP0DMxv5BYPnIQ9lufpK7opAs6Vo1nvnrJpUWKgEf4
rOa3i+YJjOUYCoHo795zX1wBEcPNdwL/zbIb49OkOw9ZeS1jMAwoax7zAIc7RqZ9VQpamvKKh3FR
SferGmyilANIXnZ6H8+jA0/LaBsO1VHoQY8LwmKP8EDft3pzaDt0jypQRJaPSNYQurFbW/u8E9+e
blO9wU9BJ66SkE6oA8HYkGXNlmXJhTlivAMhda0I5B2ymuXQEGNrtLKfPprqc5M024D2tm5TKROr
wgmW7HVy7PEGhvpbNMqzF/yggoqPejV7ESg4y8jNOTzGj1n/4lvYUjqXGi0MkMcWWL+HpkAlXKDM
8ADFAuLrFzBktnGkG6+Jx9E6aUhnTWixQIOyt0Z0FC3dF6cTF2rsJ0fPXuvMTddahcGgM0BQBBqs
MNckfgp1Sowikx+RIEqp7wSdQ5pU6DRpe2L8nVJmJViaS00dJs25DKSGblEG8SzzaDEL2+iu8z5h
SMx6WpV+x3Clg6a/rGfGWzNQw2kWhKU8dZeJ4xhrf+qejLRgoWopnMWQfhYWDSu7/EpidVeR+7VL
x9ldlOIZMcW+yZoW6Q6DqXqi+SRl8t7S5ONsU2iYTemYpUW4D+JuXkCbv2wH/yvdymDLo6s7nbCm
ZW8ib5tHT/5vRYcF45LG2rUBTD5iGsRQGaTEyLIYuffBvACZo9nZ6pq37S6dNiNosrZce7ldseZn
7OF0vbtvFR2/aGp75mVsMJ5FKHYVVuQyMLYcKsDcKmMIVNs1P01fHOnLnwMbrkJL3wYeJ/0h2pqs
pcp93GGhoZrahkqAHWgj/dwwdsdRykFMmhKPTUSooH71SmFthd6qTTcW+0nFGDQSIg9Mot2mgJND
EIj62NNvT1wsDXEyvDg5PlC9eWZqxu+fT8Dm6Mj6UR0f0oK2OnUrMbPoCyur20D5rZa9AkbegINd
kIcZARsYtGPFVgwDjJTcBrknBcSb5+Xr3J7Xn0VjH6dubyccSdOoeMmdydrhOYs5hJFrL+p5JlTp
2qI1MnxbMqlY15JpBBOyW4uQzULrhXlk3piBDl9QZjn2S5ZiG5NG7i9dscxNKBF2D1FcsIvWpTvv
ktd04C2SkV3YSkmbI8zQQkWnTvhrXxuH79Y3GgfKHsmt7OzjKhteKoe/WNm8pZlgMBsCoidqRjKO
273anm0gBc9OLk3JY1Dc67RQ2KIYdPOrrMOkJt4YJMLa570NcmotxSHUmFdZklkPFHSU4HHQ7QSF
+0LXMm1ttiLfMiy2QjvfeMgww7Dj/dS7TmTHQ0Y4FMGor+AYTmUnO6gJcYGeEmtFPjIimgAIDNHE
g7QfkZETTLrUR2k57Uq67SFghkrj0DO9CoAFbXOn/DIbctVwJ9x1s1PX9d2XNOzcHT6lbh2okoBp
NKgrU6ldmx+rnC3Z9nFNsSNBZinPYmw43AwQf6WJs5Nlhc02J0rjawjsd938IW72q83VvVfGa9tW
d1Pt6Ic6wlhe++9o93i2MB0M3U8+ZKnVUHLIJMro4mh9d+mZMTv4p+KwW9eh9surhItUodKXHO+Q
FAhNrtPJ/QwTwUyHsdcSZSxrjYm1yMiKlbp2axYcK7NhTFactvex5Y8HByvOIqL0EXnLYjYohg2R
PNu0jB4JotU3lXtnCo2FoT6+dAOAqlqnKzxUz03HRMTp8d0FeQ0GyAOvM6QTnz44h3XzK3UYkVk/
ZhfduVT7FMGcFbtueBUm5UCLX20RztD1eFcVdkheI66EwmJswFqlr9HzFt0v4BFouokLbZOOpI+v
3qWhX5KwxRFSe2poChRmSmydmTs0P6xnworotqZNtkYL8q5RulchoYODjOCXx/G9Jkgqcm3oNuQw
FovCo39tdNR8UONo/pf5t271H02ns2JxenJC62Kb5MWqL9IPHOU+z8VcorlUxqasHviLYrYqfEVV
aafb0CK/elKrRIt3mQ5bqPKtO1V7MTHUbNuWgo+EF3AsvSPbUb40FF6bsOkJpcSaJaBouwPorLB9
H8fiyhk2ZhVsLTCVRISB5+hAys0YF/UJZxldfy8u7/Sp/IprtCBNGD+auucvQ0XrNSzIfA8VjRMM
dO01d5ZRpn3Sa+9/a8GO6Ssydk1cupox2zTkn/DNDaLJKI2q+qJmZ05s6NM2gGp3vcWd2nTfMs2T
h9td+FQ+O5vOQ5k4/LW1+wS4YNhlCMQXCRIIGkTJxtU8yIIVmQOl4jjsl8ZTTJAT24H+WpdhvzLA
35J+unMdPGNi8l6DKAQqU9HTLoggAbdNIZP1E2uhRTUUiui3+qmT5bQ1MSCtCUy8DIkImB0znYMF
orbsPLiIXSxKjYv312ASxxKOY6yDyp7Ki7gZq6rbS1e6D2nOF5pP+FVLo7o0XlMukggkJc9HAK+R
GrtUfXwlvZMmP21GHIUffWvAJJWM5ePWeLEcJVF3/C5V7m/DAYN1AbqskteMidgKCztyYpTzfqlt
OkasRqrVqwJoWYxpy3c6rOHFIanaYZNlCniYfwFKdg4cahXKMnSwJUHpWkI/xkAP7ZUli5zhm0Mu
MDbp3hlWda+Ir9hEDiSOkfmn4LwUpMTqaHgz/e4u9nGNR7bVrZo8CzZaCv5NGe6PtDu8h83LQJwS
Di6WG3JEYVuPHJ+t6UsM7q6yoLPGP9JhA52yOX4NkoYuG9Z+JBWWJDUfe6t8rhLEFA0bl1k/DUl9
9CoUPvg01+jMn40EroH0xKfoKnzylgFazjOtpW/KkxmUi5T5y7oLnL2H5OdQxsOzMWHhC0qNaXvB
FyDFF9yAbRtqS5wi6Wbw3XjVx+kThAjmphInPzJyNHjjtbOYHtjC/xXeoUDhqLL0e0J/zGalddUZ
8Fi6RZaxHzv/WtYMiCW9iMQYkOpIXhMb1GuW29/VNJwFeANWqavQD48YkvMFW6eGIKjeJAKfVjKv
zpijXJ04xNKd1Bg2O2un7GZvQExqs+FRGyfj3KIFMkub00C0g0ths3i3vs3Eahc5rAiNvF76XAkn
A743Uy0zheipcsNjwyyNntu7KZrmhP6Toz0J7VrTeKt6KpaeIOwqi+5TcqCWAcf6otrWwtg7Xcqp
PNHNdWqUv1Mnwlo3YFcyte/Abt/JzP1oqnBi6ze3veJ3EVG/xAeVbJypBldLEzKOs7WmxXM6EH4+
swAJInCx0WFgYmvzNXdolhE+cYQ9xE38zO//ID8q/JKrgH4BbVqa/rWn4zukrLKD76EeHmpTfpdp
8+qO9SNTCCiksRbwpTfMnXGXKZ9yQBizeoc5qobn2hHgjfQ5PLfNJkXJrzN1lr51LJXxYfg9mKUc
ndg8zcqbAOFL6gILy8t9NzjHrjqM1riV7EE56r2MA7fvaG9WG/1UJk5sWNbDtiBusPdxz1ffuaxf
PUIRlnFeXJXYGD5nTo7pKfy6XSY6smDzD7yzPcMTQOwRkjpdEB/DQpXs0nRtzzYXDj5f0vxmoOmu
iZs5k8ODcskQn2kW3GMWDg8whA6DPd0M5ecSQBgL9+zkAApMcpVtm9EmwDyjV9bQ+GlzZ2v0Q3Cq
m5Ks9Vo94ANb63bB7p+IQ0VRGjRKwygPeiDzVMMRHiNZ/B1CXMO00OytXOPvBqcoHLo4LG8pwpxg
rY09FojQO9LZWA51Pp8HiWsky+wpLKs7i1zYAagDHyNa9fhoVy7d8mVFz88BmLtQjMuX0QhDT1rJ
KXbUfQDrdmEOJROrgSHGkMU0q9KtajQAJeW1mXQDanO3wTUBXi1hUVbWuyIH9dHSE45yyDvNQFZx
OJ0j+NVLP1T5Wi+bQ+DGez/QEaqjODIAMK7h17xGFIvpgN+lq1kCNAEcOBb9ACC+AgZ6Kgas4BGU
vtJG891p1FXozS7z0nHdGKx30wZ3COtqbZmnxQbk310TWB+lOAYWR80h6iXjsB8PjUMhbIiVnfct
x+ad5pdQ7gsTlO2QB8xKkqNFURoGLCOGwLzKeLiGPZLqvkXtYezLIM02Bu0BJ3PuBhMzHO2palsq
/QBXBrRZZb7WA7wbRcPUzsCsNB25sLlzySfr0bfiB8ExZePKdptU09YrjYPPmVy48bItGJA5IJPi
mG4kFrgYi4SpBmuFjJJbbsBip0QXU8Mz1ptsHxWgqjtjI5uGVQnNRi8nHrDU0pMYqi8/7r6SmllF
PC0M9ZCqtmWnGbHCFG/o7r+iwf5uu2LtG+bK0tNyq2sD87IRkKGianfCD1qyDOwxkNE8065WMT2F
tnyJ5bDTTWuPKVOttMY8Rb0242XR6LScEO0ar+3pBy31eo6z9qq6Wnae2NiKM6zefyBZv0uTD2HN
gAPCV5P0HkuYye9XvE6+t6pAH2B1Mp69okKN5P0iNA7bQhSeNDAJC4R2LcLZ4WRn7iNeKxrcmfus
V92p9YvrDeX//1MP/pfUA4PG5O2b+hMP8d9CD/5P+v7xnr3/Pfbgz1P+mXrgin+4HgkFBHCZiH/d
v6UeuO4/hDRMSxouCGQu/5Z6YP9D16UtEclawnGkJ/+VemDp/2CybHme7bBS1C3P+H9JPTD+S+aB
4GVca/4YbKam/t8CZWKjNEVtCW1H38TbmO4QL63JY2DdF7sSSDCmsh3SOR2v4HzoYDQIhNVP/mRq
/KdIjb8nCv3bjyE9S5LeiBHXnAMg/h69MBl1NXZTh76lxJk8pqZ7pLr/kNAMPdwIgQJKEYF2XJOf
KJeNrgFvMDHU/e2n+zfBRgYRFH8LNrLnbwMrrEX2g+VJR9hzKsznX8FGrjDi2ussf6dXQKJ8lKTr
0dDMveYvrU7u+754Sxz/zom8N/JSNCqPZlkaM6UlJ3ERaQ6FKzF86//lYwkxJyr9lbg0fzAJtNAA
JS5cw4LX858/GMtNnHawMHey46CUAVTCd6muEEzcU4bzdTEMYljdMmOryeSkTyrKaohNUS5U3dIg
7BxwlJjtt35LP7ssvJMxpNVJShT8vntCCTbtEDvcoQIUp/FfF2kpOeLZPVje0cVp1hf2LAEbrqSW
k86gja8+AfBHsDT0VSKtOAfYMHFX6N+acp2DuLcDRBQBKOGh346zMkObem0fGPmP57sDHRo64hyW
13VT76RKz9CC67WjY5IirLA561n91Q1gkaYeS6Le5mc9nh7dovI32vjpBw3N7bjYDM0a7rffgT5x
ZVqskrE7BthBXUIWu27ZOJm1UZq6yPgL8jPa2j5k0gr1nyUFRFGyXEm1759ob8Bnb1tnXXtHejLL
2CQ+MNWFszG8GFSypHxze8yhSbyvQgJbuzqdoSZig3aSoffeDQnbjflYSfYzKj3bayVQISv0vpv5
B8nD4dxHr5ntjNuhaeEOBx01GOiEZIaF9bU4eGigV1HjbvsOc60ao2+Sl4H7Swf7uvqR4AIKL7hT
Fgs54ZuLoVP38WOeqg/GBRUxPzloioJzBw2za4L8Y5phu0PHkjqwgbFZtEokpwgMF1smbJy8gdFS
HgvmkObd5Fc7mSeUmZ79aFiOs8WRvu+AidCkrkAHM+Wxs/7ZNZF0aaNq1xoIkEM5qA/HANYh74xJ
/g7kpG1Kmw66hu3aG7BxlhjQlpql3zdDc5FJ+o3fWiyaDGBXlQGrJdmW1nnfhatc/jLKx8hA9kUf
LrrG+kcABHGZ2HSyJqy78CEyfdCRcPXfA31au5yphbU3G2rxyMQlAFF6Xswj8uHcjgYrjKC17gRU
PigPDOfdMdwODF2BdDqfY2Bg7osN3NFj/5M6plgmxszsbTV3gUAW4GbLutVglL2xokCuYlHa59yv
CFjv/VWkKHdKw6x2XmodwGjaOGix3mk2FzSpbHRG81U97v9+kTWhvVJxRLN1/g8N7/MYpdMar0HD
txlenaCGbRKwQLzd1QWkw8G/4fbtomnzZ8MzKaP+9ZDbtWR+/u0Zf/3H7b6/bt6uVfYwbWPN3rWz
C5PAtWha9oMgsgQ61O0+xJr54XZNzCRVMaavuD2AlzWza62PRMHAeX7y7YGEfWA7qKSzuv337YJ+
E8DD21U2GRYufKXVksl0DtSBJ/6588/l7VGRlwAc7lkN3W5W8xvdrt0uJqd16fzfnvq3TzLqOigH
0iSaWmfkpAAo3B7+12dzAw201p/3ud073j787eXpmfPBblfV7eNyCEHfSt0hnJSxf+x9t6w4F7XG
5qkFxgdQJGthCnaewG6IuEP/2ISBu0HhdMeEdNv3Ooo1VIDVUPWHEHdUJOovMs47YAgvDiDrPHMO
eZ9391JNL9hpf5qhPyA7x5Nho/fzyxDFCdKhnTXV04L9Qt8DkAJ3EQQuAazVzteDB6E55tqOELgD
onigtQlOxbr6ie6BW27uzcBlGoGdgC78WrahBRmrEqtwFvHYeDG3hisuYT76pzz/bejueShd2kgx
FR7Hb9pXXvnddDKlfq92uUX5jOeZVoAdI3/SjUfi7aJt0ZUXbfDDAxSJvejG6cm0Cnid9Wctx/UU
kfVZ5T0INbvA/hyo+5y43cXg45GBw9kC6GOWQ1/PBggwakh0ymA1TgTKkqvnNxFk+V6vaf56QHBS
ZnMMrJYVzLe1jDKTw+90pVL/Vuy/v1R7dUICeiLNmjbNVyID5+RETokrJ49XJqygNSNgTlpMv1rQ
L2hq6YjXbbtRtLD1ZpPhTSE5MUKRWgzPowOT0MrNatMxeqZndqyH0L6TU7DrTRC8JlXTJmq/qj77
FtP00enVs61V+YPWSbUzNW+HOzwn9jEqr/hDmG8HMNr0Ni6O4of1ngfAimYuo1X4ZGO6VEn3Xg/g
JGTVEoAkQUfTh2HkVZnHMGGa6OmHoWYPg/W8BEYDQIICW5uY+2Y0yReqm1HWLeDJO/dGYjFkgU4p
/AE0i8vdONqV+jLcst+MgbsuwdQP4VtEe2plStRKUrUHBu5rlM4Wyu/3vIvMo+HaVDKpGnZaoT0a
LYVdJ7KtZRAOkBvOh5mpb2cYTPp0Sq0pVOg4eGmzKsqj4Qzn1AWww1j2MmlENU7g8yFYICYbqhJQ
OQIdnS3AVNamltbeiCH/2eYpSUecIMVOR3OzYsO+OmY4bvSA9aZwgnJnFhvaqEfVwhgPxhDpcpNo
dwWrGToi32QouYvED6ZN7OMLbPrfUaFPKItS7IXhfRpln+zi+44Q1yiR2VqWNqqgbMXY/tlvQHfQ
X3pyKN26B1fYa3dg6OK3tI4r873qyp0V5jSNSrq+kRu+WREISN1lAg/sFc31NZ6Y0qkOg43JCWrw
l4lHZGWnmekpqoI7faar2NMDbq2HMeveeoghSwlM80iW5kbrAiiKzh0rv31iB/VyGoqdFgF6wrTx
UBnkMTtzFa1N1g9Rv2xbJnIYmp05/Px1V6K7yPTfg6JDFxI2IXJEsQz6GxhhLmVhxFksiR57jxrR
A0u0are5PKPNvg6QSDhDYaBsB7BRAcKyYY/44WBm7p0r1V3tILAcoP2ycPo1+P1ZF/KlAtuBs57t
UDuQmYK6rx/vhijgix7de3KD1rbRPRVuB3ZgbnNXAShFWuQP0qe/5IchKhagLoNEGEiDuCbR3dyV
sntF1GXDhowXMaoodo6UJqTaNDluCjxDJ4fpowxWgdNFiAnHk9MM6Jc1/ZSnNHSmrj1W04M5heba
NXvmm375u7SwU7TCeCGyCRuRsJ7kdHRnVUzkh2ed6dMYO9/uoL+PwzLR/Gf4iIdEVBebJS0G2kcS
SeCbxuOJkLqvvM9eixKLsR7tvOPYIqx3MolwCZ3BRWI9gzSPO+2SKiA/UT5STc3/c7vvz38bqcNa
CmoDyfFPipMMhDTz7fYov8yqdQnrbDly+oc/7bZbc45eaEy34Y+hdRgnWX6Z8D6ezEEspjAbLzRe
142pZetUpQrNlzerX7AYRgzFVoXJVEQqD4EcSAYk59XSd/UfuetA5Z4sxK/rMMofKoE+t6zl2WpM
ee4NVnoFfruNZEgGYtlcOhOnNOB4w9nQniIp+QvnT0LbaVo7tQ/cB1nKMun0ZO0hTe1RKqzK1may
Gf0EzZRfB6vgAoX7QnTdex8SgmGSPsAPP5a4AAb/3MoRLyO/98S/RSH5q5uMIFvz2/R6gkih32ul
tUoRcFAi+ae4Gdw9kT53ZB842zwX59zG1mFO7cXNkmiN4OhH05xrgjXkMDXBtTcti5NeY10ImMG3
nqZn0GWIH82p2OuFszcLyIq9XZ0FMhVE7vq9nZr6nijr7FSO2Sp0tZrnSiQs848IQjjeBICFEB+i
gRtrY1y7Cv17aXf7sZLrIIsKGKfEPQjl7RtVok/ErXOhMdXnfnLB36h2xqg+oiI4WAKduBf3ycEb
pgdgb+OF2YQ4YDcjTDT5CR0+o4dttu54m4wtK5lsQl3t5Az1Zl6C268q57hv1/oOLTmWZPnLtflV
MNqV1H5jdzHh4QBG2HFeGg8h4QTo3Pw9fp9qKYDDEdCpbM79dKsMjNjAI9TRG8N93rj9JZ0vPLP/
JqJAbDKdDd2ZXlJvzBY2UL2AYqhh5SLIOwBV7DdIsaIPLxj6HZqq5CRB72SpXu59c/pyi+HO9j4c
EIcW9L7bRTdf0wo5Gsvb1bo1JmN5+y8raF1OUlR0oTqUDDUPt2sxwIx08dft252ihMKyuF3FYMn/
U8j/8/H/9s5aeKvEwsqQt0W/bEK+baceFVxUrkVmXP3PN28PYeL6zwf/9dzb0/66+V9eyhWo1oYU
G8TtjW4vwPHbxi++9zW9Omi6x1BsvvbXxf94n5tDFVn8u+cpDvyRUwDrEVP55xG3h0lC6uk//+v1
AW7Wf97pz2v99VaR6f3fR4JvyfxO7BVGC11CI5uf/rf/D8Ssc73dmxCE8M9PdLt9e722xd3kjiZS
2KoB2Tm/Z6JsDtS3q2lX79PAfE4nnVUByHgcxikLTwuFpM3QAIbwFZ8nKUPkgDBWKdN9HJAHkyc4
snPp+itFNuo6CUiVjhlEDEjfgSyTDQVGF+tksapEgWelhRgrmqzeKOYeZ/Ao1UYLa/r9800Qsuk5
0jBPaaE9bHpAESejtl5iFF7byaKUTm0YnCKdY3eQhuyivDL2JJ5aJ4mbbdKrRxhJfSjiXcu49hSH
UXoqYTkskS5Blg0d5KJ1t3cr/RpLGEEsi8bqNPLxZo1kuBmRsTdTcRq7wzOF+HTqco00yvmaW5ks
EgqPM+1805gvcgu3A4uHfa2ifz4smAxwhs5YbRLDwMUB1bbkk0z2ryhz8jNhZsliGqkJ6kRHyW75
K+KEjbUO37CynBlT6QenZr4w6F2AdLT3sVIGADrhrNBza9rZpFI5BJgdjibNa05sfEe8IOU8pxcg
2SeOpnSkg+xJmbbkuMwjqkDrT4nWo09KAoS9qTPPIsuMMj2lwzBEL9KsSrypzD1JnmEWIvJP4J7m
xm9L5qg1OVuhOGaTbh+1rtn5ispwSnEvFF6cbWHDvvtqKDZNHL1VnhNtwQDoJz119dPt2u3C6kf9
5Nn6tDRTCFExhgh6P5rFT9BNCcaT26PK0cs3dGZmEo5nH1WWO0fbMpCMunI1GkAqKedPTGPnqVvD
DJFb7bylUF/QpxSEgPx1XyhprSCzq7v+oSQABe55Jghp4uG3a27X/wd757UlqZJl2y+iLhj61bX2
0OqFERGZidYY6ut7QlSdyJPdo6r7/b4wXDuOI8z2XmsuIjxNRPW02gcGjg1hy9Lamemok9nZ6Ns4
ip5HFw3JCt95TGKHPT01P291hX5yaIAHCYM+8KTUbLu1r+bj3iyYUQ45viMgkjiW0Mr0HCQnoaYg
7adbiY+DERgAbpG0oCN1Ikqv3oXSVMqVbioZaMHyGW02ISu0lkXZDQszbuOTJZIYXmZDsPLWNXpt
Mz/qK0O1svSUCk/uRMBz/vXK+eXzwnaOkSUfKHTGGzmQKaK3KYkAA1ficPqzghTEszNtw2ba6ecF
mP8c279WcG0tmAiC2B9BIX4tyLOALDbf/7pJOxdCGbEgC6mMT/MTcnpLHknw87+9cL45f9r8/HzX
xvy/0GNd+/qa7ye+v3V+7PsuPB59ZUiGvN+PfX9podfpYZDPeuQ08M+CkDSAv1a98C2mAMYERPtr
/b6/8Xv1ynnNk5bKmUcvYDk/07HD4YBTt9+vm2/9sXp/3J1f8sdqfG+Ctgk/sUGcidRIt75BHGSP
lFQxi/g+xncMlRz7dIXl3SA7+ian4LzTC/0lTwzlElUiW/pUftaM0sMlcTPm2UU21NmIaLzcJfS1
/1Qh1UMDQyKDdlauMjOB/5wIcaL4SKwV5hRG9cHQjFc/eq5tdZtQs1iLKv4UjHPXjuW6nKSY6Rq5
Ay+IoxNvCJEZqk7QjVkHb062DXMYnM5YO+uu68eDEQpkTc0UEyQ0vMfOq5cN6tmSyUvAvGZLdYPp
qN6jHHJssWcl0EXVDAdNN3I2ikbs7+CfIbG+pergPLfBOwj1TVH1GiYL0jfaaqdULWmOnGebJpRQ
Xyhzj05breGuvgYKl+Wxw4phlBSSOql/0hH8jGVi7KdKB1o+jClNH10ao32tPecmNVVroxhY+tGW
RNoz8zTzmAzJeuS/xMJOxIWHSRB2L/LQ0oHvIgP33jNVscyjgTMR8R95QKoM9Kwj437EJVAORq9m
6uQaH2bhNstS7fYZh+CdyGPo3QOJq41fxVtXzXEPdvW1r3goy5uOanC/1Iw63I4SDIuo1Y+urN8a
1dQ2KP9WCP70TVi8jJHp36d1jO4fLR87ybnruPyTjXjTliLc2FV/VVrv0g4UdDiUjUOyG8FuMwVD
4tlY1a3qNusqBrMgWyXbeUQTHU0I+0SOIUuqt5EKLdE1rFPvDOMKS1hAAVpiHnqLPAvmZjsUD/gn
Dw3ly33eRgbmc494QlKANwHpaeSQ5tbVkEyX8tQAYFePm7YtzDst8jdZBbenza1zp3Ta2YM5FBWp
fkAtBcfFC5xjGXY/BZ3iLQt9zTh72JHqK9fUzuKJtjduvVQoi9rDSIEMRNkzIKGNHCjrmCnxWk1V
InQwwm0Co0V2P4zKbTEEF+l0cm9lKVUOaU1WkkLs8iH6ZQROfFWNHBM6exSVNiwfYbdNBl9uXAUD
HM1ncy2T7oNZ3yLqrXFN9LDY0/fdxzg0/3/U/c//TdS9abpkv/+/f6XJ/7em7/I9CX/lVRb+re/7
9a5/9n01zfiHBlyG3hsqHtM06OD+K+1eGP8wVFPFh2lpBoOg776vIf6h0g12IV0Lm3S1qff8z7R7
XfzD1IFR2o7KiNImauT/0veds+x/ayiqrJYGi8qxbJ0WMwXLvzcUGzzmyDJkf8E9yOgtVzfomI1T
yxR/6xdB+5gbfQZhIwSGFGLnQLVeLfDpFtvQk3i88vQhVZNPP81P9OcCMO0kUhEZWQYrBjTZNVVd
5eAZw1uoOAQAVEm7711jB/b6sXOc/ppFQ391G8fa/PZH/A8tXNP4e6d0+mGG6gobEadqTI31v/8w
IxuK2A1ke/EF0dDIJJaiMT5HozKR8PsZNiHKNVoqo21W0daVuKJPVddrUzbUzyYYkWn0JP1ZlDqE
lmQ7LDUoSkRrnSv8+mpXyRt7KmnheI53Ws/4pZomD57j/SCxNtypfXaX21LD3plXS03URKtGRXvE
sgEkTSUmJw+6YzUZ5weDAWRWdnu/Bf5JslZ0jBv0Pj0OWfxDMdbgXvMwxXc3nkKaX+21+iNlOmfh
2kzIgrWJ2GifDY5yb42FvssMPDu+X4X/YZta7Ku/d5/nbWrZFqdw+tC059U/tmloB1yCB4xg40BQ
kgzwErckbPiN7T8QVUALbhwOymiwsqESon2K3lDf/nAMv96GbimO6Ls2mIPVa4sfetcAOltnhFSg
ZNrSKDHvgcHHd1i9Fmxo8ei6DjnjnvmCwLNlUoKDqy3a7EhJZu2TeMGFGyFPFqodwY/4OgMruu+J
5bIWSeyTKxUUSDBFmlNB0QKMc1614qCjYp47ybUlbl2VbROt6Kj7OFg77UG32ZbueDNhdp4G36T4
nHarxiyCc6zl12FK3CjwZoXwdXaBMO+AooJFD5r0STSX0pTlibnqPZOs7vC9aN2wRwkVhct/v49r
nIz++D9sQ1dt9nLGLpYupmPgN5kC3RK/U4oEX7b5ERPieyRQha5UGynMBoiejjwRHlvDtM59a+Cf
BKluedka9/SxKYFMiMy8yMZQT2FDiF6gbN1m5Zal+vTv1/MP0YJqazaqFoQLgnMMi2m3+m01TbX3
jaL2s4sqlPpAqNg5s2AXmwFJG3Kw3P/wdbNI5Pdz2vR9rkpFFEifRhTGH4d+wf4/llWQX1a1ogVX
heYQ9YKFoghzrVFDvwwN9pcQfct9yQG1UI16ZbkyB5hMeRX4wZ19pw+u/9TozH7VTud0Zn9EJeE2
Tag85QGgZA8Yzzb3VPxXtIzO+UicZiFIO6hVzzr/h+03rfDffxDHmjCR+9AUmq4mf9+Atq2T2JOl
4cU09Dc7CYKjHcwuTzTcReBDqrZiFYuTiUeiLZSTzpmICji4GySLd2Eo/BUkPzSBvEkfOBvWhXYz
L2LD/akBOt3rIYcgKR/xqlNJie5H2Ho1yD0hK87sGr8OxUG36SS6dAhGVPtx2oREFOHu0rWDGqIk
JeMsIc7VgzsxRvYzfYFgSUQjjMbgokUSoSvCVWYQUPsmiT2jr3rjFzAWPUxoZwWAk9bQ5Ms00VPu
pNWv1HRFazW4KBXjJ0R5xkqGIfwZB+17AXlk51tJPWUlokgwQM/8++1uTmqjP7a7PV0edcsVBheS
6fj7bcdVLWlmpukp58FZNl4vFppidreOWb10gcKJt41wNVWgmWlPwaJ3op865GMR5d17GdvasooN
ixJWpO7jjghDaureXTQAZgqn17b4R3Rl+CFlfDFifd8LK3qLcmdYAKIPrqTgDDdlgsqhImh71WaW
8W5o5L25xR3yTBMNQ+2uUUvRMCoHwoHT7jTGo8R+46KsybT7TsQkdYvS2AXMR5YjGT47xVTLTWb0
BlUri8kCtrke3g+y2Sy50MpetF712oKBviZ6UT0Z9i0i4v7ZqU1EONp/EDQJ1/5vu7Zu6JwRmLi5
2qxu+vsmtioci1iQ9XOTeuGy1BLt6DqSnM66pzLlh9o2GS1nNz8xL3rH85QlZhTtWCkoTzbf79E8
5bMYi+q3h357iWlDYSGakTd+f1pbp9Gytek9fH3u/LSXRHzFb68cLTCL2KIhyFm0UOa3K12Fqgfl
xW9vnJ/4+sp5BYNU9eATGU9fj+nzGnx/+eBSfUMrI9V9HSDa/59+0/er//m52o/Ud4bD1zr89WN+
W9lpE36t0/yary+VRXqNtJVGAsjWbBz1mE8vm1/gGZVDnMZ0f35mXgzz5p9vGhyycXkJuMZvtRbh
h1eTnaV7x1AT7g7EY17Lc6tx6mvdXl9HSuFtmlYS2sE49qk1x18jOmSibh4HpfvV5gj3ZayfImP8
BTbXWjEjfGji4D3pCTgO4v6jSFVzFUkkwp1NX5XOqHTV4tGT9gXzKPKR2sKlWWXPgr7uJjfHcyYB
Rleav5VZeuSCD+5HS9pNlClrXXj6IgAPvSiainZpyTAh9sRFiI5WTX/bkUBK2QJAIKnFTYdNrvPI
0AaJqSzwYsDlBGghvAqkv9rfk0UcMD/lM0KHRFA1+snobArrGfV1Gh6MDAFTJ6zn2hEXK/xRRjhB
Yzs6h7qy529rNrFV3WituErfpfMXgZZRGwItUguaoi0VChWpt8pcBwCEnt8FuuSCZJGr4bRvRvLm
pHRP8HEVi7B1kHARHgHTsUAAhrJvQraEDm7H1HKWhULbNI4L2FAlKrYwcKmlai9jP0Lk0A8Yki++
XwdHpUGVkOR0kkxX7iqrWtdZJU4mHmcejl/IHlgEdRtjq+1/4F6+F0YlV7kl7iK/OqOac1ajm96N
FDwxBRXb0q0DkoMOSuY9IB7xVj6FFUIk15lsP+2+X1UJyNdGo0iPt0m/6sZb3BRLj14qlgBMMAFM
LQd5NPDGbOv4lnbMVc6MGh6iIcS9vVNK61gFFqpwVx5jlEQrGSThJnKqlRkDu2gnZWrUf4Zlcpfa
GYVqh7Nkbuj0lfuNrynqfrBB/JC1Fy0zp0LS0pxSmeNRac09YYEF5WsIU36zQ47A5T0oT6U5bOmb
ebh3I1xvMMHB/1PS1VBWLkQNsGiUEaMbpO0ith9BhVFoxCCIRHuRIt9fKqJGVkHkMhtfhenRolux
FbFIO2XAkdz/sun3Jf2TYUY/rFxuclD5axypdzg6qhPdu0Ou0k/Lu9LZlJQdItF+6HZwogqQLJXw
ruE6PwEPT1kZ37cqVJKiXoV0/xdaN+B7SQi50Y5NYj719BqvXYF3PKCnW9TtTVWSstgw0xvV/D7Q
C4Ho3rLWfoWqxxTE5xH+iuZW66bwuE1bGv7B9WCZRNmD3qKQd8h3r/PJ3EjBYtUgFVkMfYavA+wJ
7LPkx2jAwxJFQ7p6A5FYRQuQ2ajeNGCvBLWAzqE8j1W3qJRkqw7WxRRqtUEMTek9EMQTQV7otGGT
RfZHq/hXTlgAnOr4aZBKzMyuGHZYfQ+DN2RrM1YPqS/w9U7QC0xit0bu9RxaZNl776mlNJS1Y/aD
3tkwW28O6lBsHMsfLu2DHSVXneBFlRMi3lFMxOOIYAztfrc2KdDJ2gBuIIlhjMz6oWyZD9KaPCk2
Ptje5lDus2I3Mr5cWG7+yGBrE0XuY2f50Qb7BZ2UOt03onxlH0IKmjnOTo9TgM1pgTKjo8lJ1/WV
RC5MFmYbrwsQTRtSHqZ8NyqHfXxyrJxIigS1Ty6Ne8EIlTp3lu3AyoRwZ0plFbnOz47ssSVrmK2U
0D4yHSKEI13m05bG8DquDUd5UkKds5/lP7e2sWUqRhzY2LhLY9yaYXTup6oiQhSVEyRZonnARIks
5qOZcZ5MmBWNkRERCxvi8x/qm1olvLEy9rLC2mbGCIQsAqZWhLjG6JtcdwMXHxYBLmWQmm8UxroF
G7LGpAMS+jmo4z3hSw40BsIuqh6ftyuby2De5CWKa2RipCAWFhz0EeVsYN02o8A3OjBpbFL3WA2A
MF0XI4uKvKdPVJzumlzYYMKO7bVrHXEEs02XzbwP1QS+VFxiE4bMaUB+Xogqvc88uBfws+WSedFU
d8y2mvkm3fYkJC0oeFgPpnBOtsc/PDbB3mkDZzl4bryqw/FelLTa+6YnkClHKNHq7xxgLXXr8DHm
xAkfvAagLsotJO/jGIfZkq4PCuDY36a413oXpOhQ0d2qIu5WdvFUxurdosjH18ylpT6h/TI30tDM
Wi9V2V8CTp1FOm6lJ+TGtotNmePIlimkXWRC1NtRo2J0U7YoejCzK/1wk0+YCDV0952uMYLW4S8R
Xk0BJ+cMIJSAcMrmQSrAmkqNvg9UHHvjNi7K+8LcUpi4wfBzT/DujpT5s9p6P2UW/9QkaDWtJSFq
HNOlpvUvagaiE/wgx53RAekoAApEvTyXlJZXRkfzhRBN4GnZswWRZTmyk1MrRThTMWsKzHIfpKfa
rTacYMJCNz67EBHj4GkvwlTaNUKx7khUnXIhAB56yvSKeTHfjWGPXlUr6I+eObYg13jb9H6NDfOJ
7HdSyo3KXUP0/K5oE3vrx370EDbqr/kz6m44K6g+nkkRCjZGqopD59rKdVCSjIAbPiNzbtuUyHFM
mCEsGS24QNeoT+BTvZUOofW1RbMzf5Y9wiuwuYbfCqXP90zF0q1MqdVHAUGWIzZHWyHLRqTa0Qrr
5kWBbIpMCWw2ZZfuTBBmP2Vmp28K6Pz5pWx64OixT3kkaAdmb128D8axuiUFaHJ1Tp/WnqOhTj6F
rXRgcFX1qhJ6eXACgnA0Si2PXuG+wEGsfqgyPrdE67wMElVlr/rBqQOqdfZjLhmF4Q5vICHWHS7M
H72NOGGQpbxnyHPsmTWvB691d22rabeqxFg7v0w1nnWjILuMJGdc+Vl1HfxeO5jw4TadWk1NXQdS
Gh9ojsYlIirsWfpOvw7tnl6uUvuXADu1ka00t1XeMpr0eWlWPxwfq5dq6dG9W1UKQKxB0Ba3lFuj
FBpiL36Lge61UrP6o6czQKaNE1ylnbsHC1/7ZlIYMIN3HuYNpCXlDZer8jkxa33NcdAdy7hE3WV3
0SqHTPSeA0qZX1pY4RSvk5t3RewlOys32l0mQ+xiOmrN+SUuo10ncLx3xYQB6Gi4yl3dio+KkiCa
cXLzyXOD+/mlvvTvumgqG5Qkz+GYz48p+92l0iGMpJY03hu8/F8b0lEgKoxZe6d5Y71zQHPutK5R
77wcecP8aYSowSNxyFr3+Qyzhp8itaE41WppXOChDzQL0vyzM56VMRHvrQfxu2wr9ZQneUOMIJPq
+QUZcA70zNj7G7lSlMo7tYoSXLAqOEtv0LNPN2d+2WkfqYXj0jC6/DwYHbqsXAtW8yekyx7Tw6dq
galMUA+cPcuuz3StU/Tsg/2Bvu9rVSpJdRWH79lpKtBFhYQ7lztck2s9OXntbn4VQz7cwnwX7HRF
P80vUGnAvQ/K3bw+lodBBBuAeokTozm5NVFH3TjW721L3W/6zWkANz/PXe8yFFoEE8wm5q4xnTeb
P2t+BXWICjJjWl45eZrHYBBoxAH5vNUoiudvMd0O+t8ErU+YTh8b1y7I1WtxWLNXzp9RV364ZAMF
N8RUp8d0OjVNk/tXC7Hu/ArEze5CuF59E/soM8YEf/JgJMFrNkgSbdi2KD7NhcitXRgpIXODcoQs
lblrdqbhJeqx+k2/p0HVDPvYim9RhyBd4pqLsVWJXgBz7OfPCXpKCUFU9SQxK/5hgMKwMSMOL4YH
h/kVgDrRV3NI3I5lYewFfolNlMNZFnb+lGs+YbBj/x46EIZNdQiPJfrLO7NUP7Hg9+8cPGD1J3CJ
QxrFGeUqPtjpDSpaVuqS5mMiJo+UxcTGC0T3pkGRmd4ozKhfN9Q1DlzPk7WuBoThgtSdnyxyJ6CA
Wlho1pzm0hcEU82fGsXjHbJ5+RBVtbU3S7I68zgc3i1M25wL4e5XoL1Jw9i7iVo+Cgp88+qrVkPE
KqG158z3+quWAFKZPxDsxltj2vG9rHX9ECJJWM+PZxBik7rpXtFGMDrJombX9SYBhraxm1cx1wef
KM1BQ1wY6jemj+d3fqcVw/GCp+bchpElju3AufrrCVyagmb1C2ph/CcKNlbAnfGLGhqr+SPJDyY4
eww1tBgVBMiBCA/XYpKmEM98U2QasV51qd0UdaifxqbD/T/99r4I9pR5xqc8M5mfab29iXp3fC0w
Cms4Lm5oc0j841687rHZHsIIGJt0lNevtRLsaF5I9LQamgagOfoC8xN1MF5iH71zO1rFvnFj5ri9
jN8bOtTTHyhHuOZlHZp7EHHwWYRHjVjkd19bp5ZAPvyi5lzu2RczqIOvT600stIpjN7bWpeg5ku6
rz8wUY6CC/2b45dyoxPLRnMktx6dKmR6yo8kIBxi6rSLSb/zrvNuN+BWfBPRFj3UZ99y6fbhWhxQ
wFRrnWs7iRU2cbWouhqZFPsqst7o8Ra7VDdLgDk+Q5NMb7eWkdtncB0m5mK6xmXbclWVd7C68n1k
62ijoRMeNEPbdiowpMqVpLS5rXONmvFuaCrjTErvGgKJi4BJTrFpH9aA1FyEeAf0Di1GW3egF3oA
ObRf3mynoD2jhejxOyd/zB13H0ZdD0iy1A89UJ0qYw4Y2o19tnVm1b4hyaANabyNQI6VxHijjIFx
zDGfpCDBXoi23UmLYOTA5hitzaJfBy1pSmMTl0evtIuvhZ8KTAPUk6Y/LTuAfccANd/sTVLSZCuO
VV8GWyf00sP343++bn7xvNA1Mgm/7koj2PrZeJzfNn/A/PjYVnzHfPP7QU7j7jK3TZrv5FYwdzJi
aB8t2S5GYaOBrykXOPVw5rNy8HBKsm7j7CmzCcUIQ2ZAgdKM29xpnsLgJaXDxYA4TTBvtMWhlkZx
KKdFLFXGurCPloQUAQnx6u7QNSEbV1VWpgOwHfGF3CTWu92ow14BK3zIKziZo5GTYSQTyUWgJ12+
vdqGtL5e0E5apDhvcE1Ni/lWfFQpTu30XtzHEILRl9SHRv2ZE/MIFTYs8sO8GNwS8Ykb4AvqyJ/o
iGKV6bAOSwJogdgfkYlAm8M7ZNfd2jDLa2qjFPTh8M2bh6OsJo+pI0Q0rryFpTBhiMr2cf5xVEeL
A4bbVC04c3T5eGiMjxjnx1FhprLJSETQWoSudd08EL/ck17JG5quYlvhTybbuNFOoZYDm5gem5/N
JoMUmv9VgABrhT1+GdgV+LLMhud88otGX84rFuiRi42DWRy2G37xCMWCP23LcOyhhk0E10q5CZCD
rnPRXowoXIGjfVKw9661DF0nAdM18jO9PpC/XC3zTG3RL0nv4MUBkCi9Nr/2j69PN6smP8zfm4aa
u4x6PO3wI/eaF+1gIsa7kUiUtc+pihYLgTojXeuVZVJyiMKEyN/RhldJniq+mOoWgpbcqpPQKpIQ
70RtnyCJk2WN4YMMrSqhIVK48BGr7ikkOcnOS2eX+65L6CgWfDM8kBVbwZ9B3Vq1PUVIsE9L0+nB
WUy9vaJAQKlFYlhrgW4dcD99dnX9I7JRwDsSXgKisAtxOMW2QnSSQIVcib57guefHdTpiKwnT9t8
q6JzNjnPSG9oEIesQTaMqAz1pzF0rTP8ZMg+9o1CtNVxFAnjw6iAIsdbz3WHpTWp4QhUpcI8PTKN
dWRPrCFC7beeXe1qaeF+8AS5H208bPFiuGu91eRFCcdo74/t05QEf2wiPTlmtVHcQcmA2zz41hke
nr6JdHh/A7KjJU1Ie+MRZnpoJXm2Xt/gA+kZW0ymYZtLw9IdFNI4JnW/g+IGXaiHTpuRdQHQUR0e
fKPzbmJkmmsoDliQ1WS8UzKqjHwP2ixJzTYOovCA5ZIEZbMcF0mnabsiTcQhMNzz0BQ22BaP04lt
YoeRZZ5saz0+gtHND/Mi7fUbt1aJnszFiXA0MvXQsf22iCfLYZe7FT9H+fTjEEw5kfcMwDwU5/LJ
Qq5Txz3Nhomeqpb1gXzq+mC3b6YTa5uhFzeBLsqDXZtMwZ1oF+hMdNYlI3+Oa5KQuyBmAwmt2nZ6
fkqbQRy+F7k1QdMADy2UNP/wgtSFGAgPK7Ccr/XvIFVxkUj0hSzwvxZhJA/zgpKTPIQAq/O230Pl
aA5NE13DLCGdc/J5zg9lf92CoIUOwzafRoUDMOn7ASG8xmEYTgsx6MpatfsXn0Bn4l+rm1QDGlkb
frFKpBdRDq4nJem8n9tE13M2hGnVHsg1RyQ2qvvOiYejCW4ixl+M58FjcGRzGS0TV34t5rsqGhZo
mtMzKuVzK+/yfTf9knmR6opJ5jlAlt4MvMM4LQq/TdZphmBOU3EGZWOOB0t9cCvO8oHHKswLh9jg
r1veX7f4MB2oI738OGoI4rGAR823DJxKv92dn1ALe5VGVrHzSys/zAvdJREzLtNH30BfHWgI7+fF
tyb++zG4qnTWA99YKmWNNl9H5hZEoLTRDxYLTgeP0gct7Y36AHCaE0g8uQcCvAVLMy37pWLY/X5s
mUlqBR4510mIykv9dEXXjdKow7ldqB1laFqgYkOyypPRjhRqDPUWd5rOWKLIjx1hQAQucL7wpx4s
qCTkDtXUKGVbzQuL0foiV0N8bdMmkWkMrD5xqVJOe8X8c2LC1rYe03XyRBCRS7jT8bsq0aICEl6V
g9bt5HSemk9bWL8pfFAzpBHi3VBek5MJLVn7QdcfTMPoDwhdsI64XYZnCKMiaCV/H9fQT5SWk3Zq
c6iJjMixr/sujjrC+ZK96KIJ8tYGSyPVYUK5xUFWCI91j2txINjZpcBoldh+tgk8+YA/ID8M07Ey
nw7mW3885lvsiAhz6biyX8gmd9cFaoMzYutonUxK/DiPsxO9QremyIw5J0AGPap+v7VR6tHdZTIm
coMkLlxnah85157YDMk0950eDHEvEzMHb+fIv+F1+65UTlgHAGD1oaQE7PO47u8se0QkjYrn4JX1
JuyD8s1NxTmkxUpIU9WT86snq/g+MN3+LqtH95KhMch1pT1ELg1BPaC3ZNASx/yn1Vug+8O1KwuC
HhqFICISCikQula5rkVHmwbONrVYYZ40EwxUbAU3aRenDqP3tFkFqU9JOZqmK7Z5QfHSYQ621XXv
EJBG/kF3a5sm0yhN9XaBNWwEAcE3aUXUtGXpN55TZkvh0rqBWD4JyYsXzTVwFZbT2TrC/TnrvzV0
YgttIEDgS+td+CPdGUes2tR3H5I2+lGpXnGe71GLZwgI5HWZRJDAa9c0nntizAaAWG8SX/NaNzTU
FyINn3sDZ+n0uF20dBFEAPtLj6unKq22eR6Zd26Xv1aDTxBxrFNTKiF4igEBjBjNh0I1q2eDPv++
CLVkJeE2PufaCGjSz2gKTc86MfAJE9smTmRClFIS5ReJFig4rbg22+1QPdsW8lPHdT9KQ+P/0BFc
pjlEW7UJKOVswrTr7xqI7VF9nRd6XYSIJ3oX4wR54gwWQSgrFeKB1HzwiTVnYsDAozaT4UbSbmfu
8VQ2ZOqBlg53WRefaaRAVcgDcUPCD0Fv4RTJEmIHJXGSQ8dsYoZzxnAbJBVId3xdy2EccqT0LYlD
LfHlfRINpBORykNAgXewR85AiRyqvRqYYke2xc+0kioy2aJ4ctuY3kZYU2wjLmsldERnjkM8KOMG
Yiu5Vn4QJO/G7c4vdPWpd8JD3cfBMrL88sEWPZGWfUtOhXlPPVm91LVishI2lxFMwGjk6hHZX9+c
A9Kl1lacwFWI4BEs3Ka+rcpUHnuS0n/qMQzLukZKtNZque+qsniqaHBIP0+uxhgh+ur1i+VisDaF
eAgDvXmwQk4NEUzdoYHF0cv6mvErLHtId43eZIRccaSH4GaOYbax8Sc0A+/hX+NSl8FDTORZF9V5
vqfZiPYUtaRzY5dYQvxgqXtjcN0pfWI8232yrcY8/ehc6mxeG/mXNulfy558CNqi1L5NwuJsxxS3
5rQY2/FEIpp7TFUDoAGzvqUo2clcUJ03aJ+APgpOPxUBfiEZSLc6+Q/7NqDb5um4tXLEItlAQ1t4
jD29NtNfBMXKBczFpV1owYdTM5TwqgV9bfmK7opohbo2Dx7ZiA+Ect2YVum8YX+G6Ro4xYkGkVzi
ErY2RWyqtD6G4RPbzdoZg/HVdVsUUQnBh75DRlqh5jUa9KG5b1KsXrIcw8/eD1dOYVs/weX14EDx
rGB9TJxDXjRrTmTBKwJIf5M6QXropOreyiFiXtQ/a66vP5amGtJA5EIgAlU8ml75z7vzs3Q4aZKa
DBXz2ivvrZ6Tcz8YL2BhAN6T0rjJprtl1b+0lYbiTnS/aiw8lxb8tN+6yXVADHB0IvwBOrLpg2nB
bKdqmS6tyqdXGg7UTSjvqtYnNl7GxEkUPBgejQC6JMPOVx37btSA8lZRjrtAH7uHbGuavvFLbdqP
nGbyMw6mdoV4J70mPqOkcMrRTKuQPg7hqTQbgAQUbfRohP0rAUHRguPDeRe1c1s6ovzZWTmtGc/D
A5/vKP5AlqhjgmUKQPZokiiRmoSDxINfHwbbsh68sfNJd+j9rWKPYkUUmbbW+7a7hon2moT+uDcg
/Z6N0Sa9LyqeCs7saWQ8tpbV3acc85luNIRe+9jxB0fbsxPhEzadfF2pMfFltWwOg2GZx6Jt7vMy
edBKvVlH+viWiBxOhCOY19RNeFcrtbaq0OTv/LFon3nPS1wZ/aIpOTAqWsXL0ibpb5i5/27BFM0w
nGe8X84C8llc69aLToc/zfZ9qWpXvay3iR+oG+jIyOdhduiUknaUmcKlaXXGjjgcdbq+5muFXJD1
DKnWvaS+0hVmwjiRKI3Ya9Z5Juz7ajBIYcsz65DEOj09M7cPTSz9PdWjcasn5jmK1eA18EFnjony
EWgKPbqoZ+4KoGg1cEb+rHvgnx09WNiOZ10x8mVWtRqmXPnUK5PJOE/NUyTrt6rSqvvELwrodNQ3
Lacy353XPi/8bd2Y2kNH5OrRbVLtLuPiueBsmjDyzfTHcbTfo0JbKWCigLJC7Bg94e81geS/jqJo
W48U5py8bIAS6A5OeJfZWeMkW9oiXMRUfzghlaGuEOb2lu5XfjakC0rPUM4RIu01/eLi7r/YO5Pl
xpUty/5LzfEMcPSDGhQB9qL6fgKTFBGAo+8dwNfXAu+9+SrTLC1/oCY0UVIoKBFw93PO3mvXrUlC
bl+J4O93sBc5fnTx7BSQNjw/6746me5QI2t7W4Hq8Kr1r6KbT00mzaOe5fW5jpjjGkYXmqM9PSbL
pN0a/bi/PrMdwKnsKYR8QeKqiJkAuR/h3Hal+YsQsF+tbWAI5t3fxp2cKCPcL4UkdtlkHMUCt0ya
275nkEHc2gsIXhUQ7W59+ONLSf7CjaM80piiTiMs1SrO89ytUiL93OH2+/uhrfYuGWpMMu5VCm+E
ipOjhVwmEMpE9CRG+gKJCqAy8rlNUqb+3ZwN/h135Yz426iIJm6L35ONrwmO6XJgTJU+5cWxbTvv
1M4OnF9de+rMmKuww7VEPuZyS+IJhnJKsQ5qU7AAAt1h3iEtOAHQdy2mu2Loz1EuwIJ1/lNugJEe
pbwfCmQPk+N3tyxRbgWzRVFW1etviP6JJIOIA1ajtql6wVk0XGheeLcdcSTUFaP92ibJHhrJAijF
qI8MjetwITETmAD/trdJPOHHvWS6epMUVa9iis1NpMrtFDX1xzp5/JKgJUMrVc527mZOaAUDBH6b
/EL0+UgarfRPmpr7vV2XP3R47/pcigdCK70dPnwSdzrMZYNH3I+tQJL0TncqraZ7Bcp1ktAnA7xP
BjDlstoI2UwP2Wx/6zVQG0p49YDEvjhbHO0hXBqExFbdvh9p8GZm9BKvGQ45OtafaD1RatPBwQwB
ossKKu/BNAEMt+M4foNU3zpQxrb0i3LkQYa8X8Z1fh9poS6W4UUDGIY7XbLVgQaxofcHoKpwx5RZ
emN35pPlMmVxpLbcCQ34lEKEfYh9Ir9I2QkY4XdfpMSkZBEXf+jRMFUz3OJGeZyWhCMfG6+WYU5e
z8HGoRmUJgs20Zb52SoqYiLN2D1qel4dOg/Kb6QG5GJEZywbuRLprMQKa7fK3+xSp8VCv75cA0Vp
5vrfOpuFnsTFUw3bpAVuF1qj499JYfb72k3G81zJ+FwYMYCeinmqGJhlOeMHAecxw9sih+1t7Du/
Zw+TayyDq3jBEapvLSSNqrvI1NzmkOg9aBljeS9SewCWBzY5MiiF+LV5UeYLQAay3Mr4oU4zIPYI
cLc0sIzHokn1R27gdtpkPZNRy6Lws1qsrUjFizJpt5rsiLVdRoN1JQEDXZMXx/6BLGoQ7fkaIF9L
dvmqnY8xAvw9Jw7S2ABVbfUyb2F4Ve259QjZoFa+1Rw0WVGvXqY2vzTZYB45m5RhaQnafGlinjlm
sbt1H0nfpPfTYDdnPdOI6hbZrUcAEjuclVzofBXkW+gJ+Jh8bxV9dzZkdMTArN0DgzFgn3Er53TD
3lr4EGk5vPZEuIODue09M7/VmsU49nZyf/1UkRnIaQsRiDqfb2uRPcdSd59HnSjoxvDfRtmCj2ne
xmk/0Tp5xFJNA9hpxB6bZretLfJpKvokrnHok4obpl7C0WxJONM46hT2ylOrP00Y95u0sj9tZ2ge
05rVHryi86034H+qOH7KCHIIzB4bTSw/U+Dou8Z2ykMf99Nbjy4pLSc/KAoi5TXN6p5IdwuJtYgP
nh93zqay4zXy12xQu5RP/DVoSrV9ckYJA6Dlux/Wctf8hCdNiMcURQe1+NNJygzrOeecaoWSc5Zp
v3pkxTA9SiR2riBfalowfvCXSOdhesN4smxS9BQMmNzpjTMLQsqofRyIQxJ1nD1QQ5ShKlsCHSo4
UjYNjLV3EF+uD3Iy+bklIeY+vLzW6t3n60NGa3cW5BHLYnpTBWKoJo3TvQQJGMcOPlCl6acoGfIL
CQjT1ipRwBhTnx3yPtFPWaREWBRd/Umn6r43o3fN1ghx7UaOViwF6UD56hFre1t+ipnlLh3iFfbl
VbuOcQ6ClFxDtjXm+xk0Fe/snD33C4Man0pgBEXMLmXcQjknjEOzqNVl8az5WXXW6damIGXvewoa
P9OgIw4d4X3wKM5Cg9gjYx0NOQCaY49or+wN4zJ3lJnYVgnoSCGNI7K1uSap2yaVP8Cp6i/p6N/E
zpRQUpLQsRQMnDVELa6LNruHNH/SaXz7K7c/G82TlUlO15CXtjQxoRRDSCDA+7ODu/k6kI90yjmO
oBGtotdlImTilSK/xN2Sl3cITLajK9RNsjf0Kr6LkyZ7sZM1/0VXl0as08CiM+7a2CIY2yvfjTYx
7tCxnDHcNUcTG+OLWxqncmqIONCbeCvnCYSml8rvaT716V55InrGSK6exQLQvM1+McfqLxq0owcq
4IL5nk/eZERIQlFUFWaftLm4isGr3ikTbdbACELv3aDsXHnIqpng3IgQ6r73IdqvD06X0RwzJ4Lb
9QI8X5seOAOhiiYucVNU0GhcpdvPSd/fxaVVfPnCMxF/IUhp46faJIRmHLLqo6xjBjiu/dtkzO6U
xOluTJtTvO3vm9JLT/DMjAttKv1SMGq5IMfrT6rV8KyTZ0hb6sMdEdY2fSLPVRy99fSED0zwaPdR
vtNzvpctNqbGLIjcFMODCWfQLkqm9JxDC73VvyAPorfTmBkPho64janp0YZriRy7MF91wCo7OWu0
/zNbvAoHucA0u/mTKgxa9V73Sy75i1sj0xkHuVC+dvWOoTbEb8UkWUQ3HUGlT4VbX5KsILtwsU9T
RZNsbueDtFnpNjQ9OL3psbkTdHXuplGPqQm6N6errLvrp5IEn3UJAe5g1xU9Q3bNXEK+Y1vNgr4m
GXlEZnlDzu2PRUsrqAbtrWhIlI2GRt1LK57uDRu+rI8FkMnNgIiIaXJqe+j+Jz1/peK7xarUhK0c
sNn5OjgghJcHpu8mnQ/wbqlo7jAXP/TEoF0Udq3Hnn4GjkbtheS63dKRsoM1Ld2ZmgnqapBnBM71
o2NzM63McKFZNq2tnKHITHOypKl68IwEbF5UiVDLqxeyjLj5luK+wZmytSzieXLPeHGkbA5Q0Tkw
GCt/Z64PTMUQI7ZEm1QRqQa55f/9IP3WP2UlGTqsU/VXAcn9fH3Quh4xBL5AWi5QkJBj00aomifE
/saDO1TZQZdwriFsk/veUocigJCc2ifPegD9kzht/5CuDw1RwBp2as1tYC8yVQ0N4wykO/swIMME
M1l9WwdG/6nntEKr20xRcWopmpuB0O4iLQ/Moo1t7jVwwKda3MkWJj1uv/4warQNZ6WpfTdP7ral
k4qBp/SgFybezpDN0+C4HmE+s3f24yQNuxSIveaQ/rBkXXUjyQ966tJna113Y0N6+7FQ7TPSEAr5
rhfETkBGhLB5Z83Jgv18qk+E7aRUWF1xQKV+8utVBVN+AZiKL/N4FYPOw52S3JiR/mKOQ3+JMqRX
WSO0o2bEjxis3dupGpznued+lxjF/qqr4ewt8KlYxRY0cH376Tfj8kGiOlcwJPLd9SkCkRunWtCI
0yLYQNJLTmIyrLuaXELkpQvZQnb9bna9ea/UL6WMgVCbGCtDhRpooAV7oZYEvUL2BmfOnOrUb0IS
NA62BQc1taZxlyldPwo53HOjMckX+hjiHR9pV0Tu3lgv1QQAMjOd5aTGpttG4zrAlpF1nq4P0y1d
H4hDjFYJmEfOc0BveyJGUL8tlOzDVpWvhVBNgNDY/HCahWhw03loHIwDVXWsKtP5ZcUxuuIhnR5B
xN1wOvAPhIUit62y9IVxoH8rVzm5Z7Ynu+Vs7Vm+9VhGPkptenqZmZwK2lEtPBM3StFCmjU4uXli
xi/KX7JZMZWyu81TBTQuTsajQUPl5A4jIfHCf0Q3jSk/S6zD9SlirzF0sebeL55xM9UlmrWxBffq
ca+Ymn5BzVxt6ZQ6AfZ7/VLpo37JYXltipQt0QCt+DQNH4Um5KNwu+6p4oisxeKjdHT9RTr8KWKt
/Puj6+e00YPWU5h7t9eQT2K6ejJz/0IbZfxYZlpc9TwibDJglU7QZDaEBCU7Aw0SZtSBEWI8f9IY
fTJVOz2Bf1W00TMMAA6C5UEV7Z3dCQLN88UMlm60XywPseZcOf07vxKDMZmumXveSxsDKuJW3yf2
Qn9R7+/Jgu3pO2CBCsmPJxc2mbzv1SUrUheFdhLnx1xH86SXiHfoxkXPVod2WgCsI5ZzujV1zGaJ
7FbnQJUfMdm2J6Eb0Snb5aalbtJ8LAH+DNFXb6do42vnfUxtd1f1zi+CtuKtAZ3iQsaQtYVZoT3S
QgbWuECzQLj4FjOcPJcLP0JRjR+dHnlC5WvxA+sncvsMG1+O3IgeJaMCuJHJ0/WB1AjsN4vvnoQq
CLwGmhCq2pVgcHiQAwOOJjG/rh3cBJ2locUx6Ljht2CJPDbxfc/qdci0aTik9F+Zp48eoVqMmU1N
21ZM2pBXG7ggZZOiZjcKwMr4vZqIRK1u7EfmWdkaJkZepNe7xNCkGv0nS7P3ZJ15B+CBTZC1jPGa
xKcEYjJ58L7xoPkPPQ2uoMu9Ys84oNuypJlBZdNQNsyzvbaHG0uJzdV6+P8x+/8TZt+3cQj+98SF
/9NmXyWNqv/E2b/+m384+/6/HMvGrCl8yxdoJwAa/M1b8K1/OYbj01+zmGV5to9duqyod/73/zKd
f9m6tzLVfdO04c/zrzrA2OuXTFAMBt/trVh6z8Nt/A8P4v4vr2j3X57/v4B7gXv0P5tKDYMfp5sU
3wbrHd7r/2LabmQDjV0M1pE9jmht+D9hXHTnRNqvueXK4yBkvFWO9QPC1u0Ch9DWo+O3KPoafTsw
iz1AjXzynOKj8/OEKpxVrMJLtd4xL75hXio2APIzh2krTOmgUcpDL74M+jzhGyrGMI389UjovsVz
Ou19DWsMBmgKNe9EPMhmtt3lAuMwJRKt4EyaG7O9E0yEtjIyiWMxvuG1R6ne3egleUl4HGkGu6m9
KQyT5l7l/qEEcZ46YMEKw64Y0uQOYNoBxSXWNtR6Qe0zX0sn3d4XgmQpw5oCR3e4defk3ip9weoG
Cab4xO6VvNT14py9xptDTozAVZCQF1613BNMZoTgR/Wwe0gc1RMOCwtAdwu29irzD1V+mlc8u8S/
dL/YpBnhFAoqQXaJXd35TH13fYotyNcLIxAWLF6riKYAq8Dv0nZ/R65JqktLwNTMlLVQZXlWy3le
FjtIUDIF6Aajza2B/O9YIdPwIwi9La1R6C4OQV17N51fVSGeOOmZYVkkbz65ixigVkduQaSvY/Yt
w/0/UT7d9W10zzgMeJ2e6XtrBMYuR/a5tigO2SCtM+ytDapc/45gKZCwXQ1HSNSb0TLeIhSUEJd0
eJ5ZtItiuWsdB1OpPe6KRqt2lj/q+0rZF9vwdl4T77EIncYKEF29qjzo58JRahkzGJlXbPSS0yPd
0zmIbf+5xv28adq23ZMCAWy1Tg+LKj+xoj1WHaGWFNetNwDOLHwQT5rrbroe0O7CCfg40/cUcXPy
08wKHCfJw0UvPxvt4Dd1/NKle+zkIRa5n5SkZxoKj32/KT3ac1g4Ybfb02cCDizIHSNQBVPlgtmB
orFPYCEdFcd71wFI7fIWo1TvG7+0Rr6g1MRy+NzmXnVy84Lfy3C/rCn9sLxZBgjPJoa81Ze7pkbF
ihNy5KHkkJrmHrCMXejpZfBNo+iMnymrUdSKjNml26N0mxrrQ6/l7wXDUCjIEmBSbO2URnwLyYJ5
Xofp0pM0O3OiVkX8NQqIeVl0r6UxTOACVbcpDqJw9jPhXDTFIT51MRTcYjyY2m97SfTHbrJ/Rplb
JO/Fh7TsfkHHVSEk5IQ/qHjolPdELKO5fa1SAvFKXvVm8Jxko6NMnAbnvs1MtE2B0VGeUASQKJil
sB8UyQhpRTRS8pMxU93Qnmf9qEFACfPTSu10O0aKvitjQYMEONfIYCTaTKcaeGUKhImjkNEuo7On
iHxNhjTEh45viRs6EflrrVsfNC6wVPXnWAIVruFd61tFHcnvVDHG5rz/mHLH9Z53Y0txG7VuuhH2
WAalvxKFx4FcH9XuiQnDAa0dMec8WJq/tQjfJVcgPTD8H4DnGQzzW7kK+X/EyBh0LijI3N7bzrl8
jjUiMmOhLrGfVpuCOi1ESDJtjDHDh1yqP/DAGZbmzYeNgByW3NbU4F94mvXZgVO4tdr2GH00zkRM
9cQxykoHum5oOeQE38no7T+Y2TAx5hOqtkevpirIokZ7ssTJFe4vQt28HUmL1lYWObdOj98utnAS
xoQ1+fp4LKIc2EaL6dWPOf6Z5Yk9gMvcQnbCKdcO5OJ+qHJ+pEPBkZwj87HGPpoCh76kHmKPomkZ
ynCBmuN0iUVPVEHtY/pbKqJAkgq98YKg3BnhXAkmkAyfpk8Fwj1E3kDygPttyQvknl+ZreIgzqgg
3ZpM7I7gpjaBi8a7hqw838HDuQOUnO+YaZbITro2LCJwIt4aBUEk6zEt0TKt7W8GBURaT5q8wQkb
0H+PDlkOyDz/VU0EpceKoMnYQylNHjUeCB1phiDHLHfHoB5GykPfOw8qfhR9pYVdhk8JWgnpxwgz
4S3oqLVNKfNA4h+Oa4OTbVH3m9np8v2ETmWGLVlE3SXx4EgunE9DL4d3M5mpxqAAWSauey5oQvSM
hMlirpJ41zfFa0Tjm81sCvqkk3SalIm003FoR6YirAiQmxGH7kQhtK/JyMVhKiu2WN3Tt35f3o1T
/SGl661MxtupqZotcW/vEN6wKA/vWk8iKKxJ/EslRmZ44Jhs8QraBilcMqNlFltnFgMWZYimgRRq
D5GGqA5m1Ruf1IQp29N88bdjC/4wN+1Xr4pfGwdqYzPS2U/tIg4NGwlYil+a1g/xy9lwS1SFuVcA
b0KFoHoj4uyLpI+XtGqhH3qHDlw1nj+JmDxjTK8OJcS8g/D4+/Qlwx1nPHh0cTfW1NyVGM22tn+K
za4JMbNfnEpjR3TkKfJMtOs8ZLWkSATcMhn+6+gkL9L3djEqK+n4e90ymRzX402bYgo2hph3Fjjx
RqxBhQnLLpl2+R7wDv8rHl12oHGrmlfsplXorF2/euEba2r3YMywuUbiVGYz6fHizul5jRoLCRnF
UjvIEWSa1rcXB7Z5nkXzw1w4n3FDv6qd1BGfhX+2Y0WQ3xrroCPXaLmRKxygGJAS1B7OjZwLopxt
UmF0iucyIgBONl/gnYtUnMvIpSdeW398k8kw5mOSF7qXpGkRKVasufS4J4VHapC+Hg5acieWMb8Y
566Mufnsybyg/zugw3UwAJrMdvmDysGHaE9TuH8r0OoiliHeToceBf4iiCYGkQbeza3mzvf23TBz
4WVG8+nocMs1tBYGXnEal6XCbFsvmF+ZzgwZoAAuOBUNLWuL9d2ug7BcH95HrerIba/3gA6dcHl3
9f4TF3xxo4MYrDi9nfNi7nbA8uKznfmfRtpgJRVgotkan1NN8wN33bWHOGqOnq77p5Q/oBuhOHTj
Ds9j0b1DftH3iVVfXIzwfOcz+QXJTi9+iyajizDbREN0x0jlXxZiqbBbpeQlKaGsRyxWHWqjg6sv
R9oKD0L4EwGYnASlNb/NSHLxh/UTbriGBkzTEdmtT3iKSui7cS+OaatxeQxGxHiRxAoUYXHgN+gq
lS23aZ8gPqiio+cu0AdwiQUIEv0jp8BhM3rHyeRdz4AnhbB2ks1YmKE/yuGm7hYZMskvwjbJ0FxE
/mGAW0K4cj1uDBNEBbnuSAfbHYnDt+xLxIpjFUKc4fRckVygAGXfBP7vZXgep9EPsCbQpHABAabu
DrgX8qxYvNtuU4O9wqewSniuZ66MDL+ZnN+jl9JImCIE4gTeMScx7Hw4FJ5zUwPyOCqHLZCUc7zi
CSeLlnRzwyBAIbVNCcwqs4hA3GpRcucrkPvYFXlJjf645PWhZyKTSEQSZDIiMehww/AmtF1/HAzz
DTnITPwCCawpfuitbjocJZQbamPjhgpLDFMVe0/YtQgd3kzSlJnAkO2XH6GwwTh8Z+TNnZ2mPYV5
O15c0n+Movke0O6EbRl/E3m+FSPoeSOF0TllJbtbPkHOj32ak7YbFGL8Y3Sxu0GfV21d5rh48KGJ
Wk2yHtssjpscNSNr+hgrZd6qP7TYvubEwf9sXgrQORA8aJcng/nOWOIwZL3F8JsQHXpQLG6gPBvp
nZrKD3qx6dq03nV0Ho7CUOQLDIMeqmR5dBsQFXnR0i12Kxys03M21gOR1A3BMb1VbtvJM6k6Gj9o
dXS/jps9dhXLu62lT4s7wi3p6V34THZ2WHK+JEbcksPKuhvGmesTqboqcB1w2uXR/eW5MUr4wdhA
vOQ+aUNSN/Wjk4/nqvhFaiW2hrEmrN3zzlSu+vOsjjZRQaQitzuwKz+clT456ZWIOCl6ALERq8aI
TqdJOw/dtp8wV4sYGbBYQ0OditG5ZjsbgWR0dMZqx2UdFaQ26JQtoSvnm3jWj6kxOBeCAx0C26Of
xVHVbmbPGdzS3JaowoOuowPmaaERgbkwd1kyujtI/EUwJ/QiMUnfWRZYg4VOY2tDwMgq7ZxxAx5b
U9wlhAEEcdq/eQmA7WxMP4tObVykHhcTpDWKUmckXLpcE8/VGYHKVUd20RJ/OE5uz+XhqQ99QD1n
tsuhrc0/OcC1sWEpdYyLl+SUiP7orNFX2xzOXNztdJR3eyvqbmiXUca0JmRY4RxRdd5EDIi1jAwb
rzFfYxewSjOoau/kABfYQxeqsI07nh1xN8acJWJ84WY5OQBjdLkFUxvGtvZD2A1TYWz63WjhHyjq
bcWFvLOiKGy1bp9J7TtVBoEHNuLpqGKHs03OJBQ7xnZwE2Z6jFWsbU8x38/Jycsra9M1zYgqmUtM
GAncbQ5iQYafwuvWRn+ZkY+NASFgO/3jee5t0uELXIcWVVbDcpj9D2mJN7S8/RM29kedCU2IO46B
hEXYPAM63rlMRmoXU7KXGKtF82jVVPM+okUW/sgJ43pGeVR/GZlIAkdm/s7pOGWlS0ny1WAF0GGe
fXe8wb3WHjCcMv1MQIm38w7xjTXoz2lqooEjS7gBIYamPmE0KklEKRZS4LzmlWjQfDPj69jG0v7W
OvulTlPedvHu26Sq4mtl3+MYZRqhnWCRV7ioUbJW845kV3qtpHNkgAVI5wTww5DHZGIfjNVH34Fz
rKQ+7nCkKplU54qlQMLb2OONfSJphf6kVT8TYrOCM7YSgTNHhHsd3Wk4Lj17XhZOyGu3zNATmLo/
ZZy8pQxGbhDqXRbkdBv2y8n442vtJ1Lek9frO6tdGrJXlIQHo7bM3AW8sgHOOLpczeYeBp3OHpIZ
m0EA5CfvbRWeR8e4uy+zT9XP+Y2AyBYsKr11dUVG8h+hfPxXoIM3OjQlGGljYCt8mZOGttfBL79E
agyX3t2V8CG3RZyOaOFuXUdFDxG6gsSdVvOB2W7AOmy0wbvoEtmalWpbuuTcoR554Ng1D4RhBUVP
Vek1OuXpPKjDPDgQd/qb3rIxTw/0qLoE+aynPzNTcJHXLW8FDWMti4IiZXGpEL9nRS8OPSceJ8UT
PpKAGrYxmObWq28xEWdsqNRNZl5eDFuz9r1HWFc76a/16L+0Jnea078iWV12EOh/VBXzCTq5s9Wg
yOHkMNAHZn43bW0GfUVdoMVgiZJAMvRx4N4sYD8mDQYpYHPEeOfxU05yGbXYfEE2woGpnhWXky6Q
58l3BiXdo5HQu05L9bXYUBXS+uia5rtjTsGFZPQnuSTPi+kBVOxYwKRVB/0Y41HDjgPGYv3w+pAW
v7LBq46a7NMDJCjibrHMXB8Mx8OC6lv767OrSaGBtrf3rOheQLSbC1c/Rknpn0ROUl40wMVEZcJN
Mhy7AlBWtLqY7Nkjle36ocq9fU/vbX/VVLXZcLgWk14LRDyPJ8z9Tjc+JAoET6P+lCZslcQA6hSL
5L5zxeuAfT2svRGcKeWdMeJC6VmRsXvfO4k9fCu8tNh4YCF3dnmG5+8E+uCgV8kxsZoEePDKJham
JufvGbc/hL0cHY04LARGrGgGpmEWiK1RwM0xRHa33q6bxM/AUj/pbmJtdF3dm5EL7I9APerZIUQZ
c9T7gSaQISnp9ANjtfkx0qqJw8l21PMesXfzw1LE+MB0LpZXnJgxfDpK3VaxpsIK6gRAl1vhnltp
vSjTy/aLRNgOt4bILi7t2kM574sl0PVPLAA6v8SIBDAn9n72xGNOZGvYu/UH28PZ0PsTgJ6OqRJQ
Z4/ZdQRPEo1HZu3b2vBDzN+3We98+LV4r0FfNXXd0Q0af9D6NxswH7Iq9MByjGGfNisVfgQsZuYs
K0sdIRYJiW+W+v3gtxdjZg7pMqeiP4vMszTqTd10t+6smwc7L58WbcuR7GG0wRxVfa/RZh3fC/Qv
rhkhVy2K7KTUcMxlCkDI3LXoE/8yx3nNEu3jPEPxgA3RFDfzrIEGGK0arAmu52kA5I55qj6J/3gw
y7IGxs+3XD+HH6sLNHMqA9Rw1UlNxbgVHny91ZBHCtBdx6W06r8F5pbipSu8bznSNWm6vAsXYueZ
03OHOKtL1tI9wSLTBV4+OCdCM80T4CUSwE6lT5perrwQReC7SSzMCQUSVHfOkDW812UOOwuRzPWV
a9Oi9nKh9ltcY6ERwkvtGQXmFEWJt5exSTRl9llZy0ObcuT3bK8+XR+KDP8Awd//PDd4o/TUSY7/
volnbLAEoK8vORUHi3b6saIy6rHA7jBvtmLiC35G9No4Oe6ujdpL3IkUUNjazKHabI6993a9GU2X
jpYAC2+tv/v1RxLZ989PX/9vE3nOkQQ2bA/QtM65Vhb7629su0O5rpD8Ha7PywQcjivmR9scvv1x
VV7RPlEd7649tHuyw2XBXktu4LRYa16JSRyP4hVRjMXqZPn9Ucms34O24UWur/S6ilyfVq25YAyg
bmrX3/r60hn5vzfsVmwxeMR8MQSDM1oH5i39oYyqreey/CYD6lHgQw99F1m7yV593lOxGoSnNSpS
87HQNKX/yKQC6xhqiqSuxj1nMNaEwvfReqcLbSlMsHMxaXvT6ZACy1Q/6+tg22gHKrIpUdur7U+P
+wKDA3mSxQLUhY0et+f1/1nillomxzQ+GFi3XQ2b1WpRrPBPH5BkOXpAcxFRxnrCuK6/2Wom88sO
Tsr1LSR1kDwmTqNrnFAEtumvOKHr0+sVp0vtz6JPxXYu8a3QWaHB7On54a9b5Xq/rA/CmVkwaxc/
+upKG2pPkky+utR8/vHGI/PvLzNnJc0I1RJ44nRgeA4/C3v8sZ5hZU+1/buIydkocvvWo1OwQxKM
cXJ9MMlM2to9t/zVV2nWjcc1j68sSJGVsPV2TNVzVhu0ArLjqE5xBWsrj4j0TeWZwMA6NHqqnuvN
eH2o1+v5+lEitXaVEwL2RhqMnQwjZPwfvshlvTR+BkS4BbiJyjzF9WSeBudFB5pxvL4PIvcgBazv
/EI3xxPajzbalIKO/G4U+WSUestNZ/UE/8Vpu4/15WUSthvasgCv5JkXfX1oZLIbNDHvkP+8Qmcw
L2D+//6asQrWU4fop6mybxBwYqPV9K1XUzAVdCRwSNPpygn/un4DUZPdWTiox9avGVBROyf6o6ye
NaPR9lar5r2ejf2GZLgRwCMy5j3BvO2mrcvidgQUOOZ+d+johhpjC9tNi+zk0tj0IOxp8LeK+Iqb
qcI+n49P9Bbo4LYcksT6ovWWGVetAaIhGEtckjXLURt5qlnLtz8PbI/mcNO71hnd9CFbisvg57Qv
IGddovlPNRgJ0SodPSQabmSVzNlRol7zYkffpT3Vs1KzBcm4E8aFJVNcxnZwQygfSBez/CbJ0HkM
jUZOw5jvUBDi1YMF0pBW2w0pXc6qOHtRieFxaKMmrCf7Qfc78him4pM4ArT8ev6O2QfeXc3FYCjv
R7bFfbFCyOZuTPdDwxkbFIhXL9vEkTgNRQ2dEzyKmGs7dIwODW5DDio8llYGujCL878fXAi3G9Nb
jLAkg2Z0nV3i+Q80bnXwXHOTo3iGcTgsPWeQeAyGVeqJoQHipRAA/zTBUYiPrFRsNcwTBzAAxdlc
vPyvB2gWNIFsDmeD+xslnAwTu9hKH91/hTcQzAeg4utHzfr0+tG/v5B0tThNUSmCjIkpIcB8i55Y
nP5qu0D//M8PuP6U6zdbhnzt6K/vGl1zTqMlnJOo0o4sz/VDULjaAV1yCKNRnVo9uH723w+twqty
fVq2a4CRXQDZHE2OaJN7KntILN6y7iT0yU9xpHunSRfQ3Qr90EZzmHMinDsuTtUAcxjb/pvmisUP
MLKgUHtfRcm5nrlj/NrcshXwvrA8xqZ20tk4jzWrqlqJF4VmETuaKyfAm6XOBlZxHANT2GGmDwys
rZZgXeu1rNohUfYRQBo/dqJze3dvss9/010JVkmLWTXcXnCAhqp7lhk1bub5byrzogBZECAH80C7
dbgto+RXvsqcgehgrlMQW+J2K1aO1drDPJlZ/mmsGkRFH4NO2ui0ZA6I/AclRrM1+ZNBPf7xXWbe
Xr/1J/M59d+tmca4BJcZ9Nb8wpYtiORAVzYrOl0VaVwegy8Pl9Sm7amzC2yJFeTURP5f9s5jSW5k
y7b/0nOUQYtBT0Kr1IqZExhZLEJrONTXv+WexQpevnvNuuc9gUGFRsDdj++99nMMhgAIoe8QouJD
JC3e8i4lwwBnYmlByhXc8Rwwdl0HvgRteAl+4d7v4lMIZZ4Ztvh5KD6gYPvc1+6sGUerr6ObNjV9
UxchaaLyz15BlMy33Afro4GNbQVh/dgv8dpI8ce3XlnfItPBB+jyrw+Hk2/m/VmWZWWv3yK8EPAX
k1/ewUX8bs22szE9mlKgut9oGUYyCe5yDTSOhjS+mvZjGn9pZubYgvy5Z+KUC4t/jLtCEPbcevjP
wgT64VJxBXCn3AdS7MzQAaEYcWsLTzZQXUTwxHeEp7yrKyrGeM3brd7ZZ4+bYuSsHNMpV0s936LK
ZmL/GZ9Yi9CT2HBugPyDw23LABe3I4Hc+qJjdQnfe6iMKaDpqimOE/ivuki+1swEeEWMK6W5zStm
c7R7zcRexTyJG+QPTbiB7gM1PCxvAb2vjMQ7xlPwffDKW7LimVIYkq8IN7Yy1re2Blq0h9AHGYzr
bBtUJW56JDoavAdtjlZFXK1HsaEasRH+sDco+VWptrIDQhFt80IhkIAmX78Zw2EvRrqflg6dprhQ
PrfN6Tb/oZnDIen4VZ32z6lebvwSJe4YnTszem1d48lwL1AXvrfWLVhPCmEmA9KR4hoTyMdmCtLz
rLnTxnEtbCKDZZz5txuoJn8u8JOY59nnXlrE6QcKpnI1e3TZMnshEs4s3kwnrFYEJODxCcCqQ3lY
YX4ZV8w5NPzHhb73u/RBNAdg0B1NMhADXXJY3DYYZeeM7a7zFoDN9LpHE7dGNgG6SKkwitFuGMNx
5x2jzHqP6XascomvYDi3seQ4k1oFP2ZPtfTUyoUZj5Sl6jnl39lBPoy8W6GBHrHgY2DXlewUxrGJ
W/oUFOgcqIXneQ/4uSDl95SOV4nszM2+VSOvmr65i56uc+wla/yE1Qk6/MEPvRlzSSjlBNUqt0P6
3+rgdIdtMz9Rca0hxbPAm0UPrdCHHhczBSYsLEhPoG2mKf+VMjbnFcZtmsOS/3BmtNMJ0wk/PBN0
K1QOxAQteOklI2GInREm05KA85jA+6sYh0hCXwqGPCf9w5L97X7RnvyST1JqsslTJ7UFEwYxnr5Y
Ah86GQjJYK2DVyNXp7QOj1O7NTA/bzs/ejPHno9TJC29RUd+4umz98hkkC1QZWi5Z+GLjujsmaKg
FC97qKQPNrQaFeOZ63ZpOKQURD3xDSOzvdeXT+UbYWKPmW4plOUCKDLbX7tN6K4CDTSF2qfW1ALm
wQX0MEK3DB8IXRUPx0S8DfPl3bLJWGYq/dUZjORMW2BQgqPIVJUek3QVweOlEF90uE6Y4uRkId1f
V+jiRClQnCIPvu+cOEwCSTSHWoCfObmRNu1LSYtQCyf2tn6opYdefcJuqcoNaIKZSgCk/T4iqwHK
F6r32nrJNW6L2yknjx2dbbupW2kPFQNQRQlOYezFcCNxI+knN+X3zM68c5Ho98HT/4n1/ifxSJ5r
EfXxn8V6a6CS7dfv1a9ivc/H/AxH0sk5si2wCY5FroXpo5X7W6xn6MEfaL50Dxai6ViBziv9Ldaz
DRR5zP/wSD2gdPBrOJL7BzkCZuC7KPwsjyf534j1eBv/qtXD9U31nCk+D7uzQ6FOBkT8GgBR4GwL
tUU7w1aBUhihuB67vKEn9XPtc1898YdMZyKSV6NaV2f9f8emkCkDvG3UieSzXJ9PbaoFyW7NiQox
pfkxuMfLjImnwwXEJEuPH4mxVkbWJ2S1rpvWIOWTtdpJIA0jfLmoYd9CLVYntSVMRRlWU57UWbl8
/PXUX57ues71sFqbgBWtWjG+DwBggCz8fJnfXnWkqszt/p/Dau23cz7fWad5FOCCKYEz9fN9lUb3
pmNx2mp5f6w9BmRdiM6EwBFuuLYLnQPrPM2P2qsWntv9y3bGtMpJHUFLhRLSIQ9JPlrtygejOBnP
av16otpUi+uZn6fLB/7yAv/u8G/7orLyd13mInqKVoKW5Xh9JrVmBRD/9IYRjywKTUhslvWVIJfK
nddNEw8v4Bea0c+dwtLd1RJ03udPef0Vf/tR1Wapfn9kMcuGMgcCNbdGQt7aFL9medGhOYpXSHSY
Jo9lWUxdhFVRx+vWqKmkyhPVPrX2+Th1SZtUV3ZGb9yq63RW+9ThAqdJY8U4eeVjGUv4DN16epzq
Na/nmaN97wpv3KkD14tfbX4+qXyDFhIsQ7tVlCjCG13+UvZPalQyGsNR5F9LeTefo1be2OU9PZML
RcBSm7ZkDeEOr9aJRF7hwo3bg1rtoZlUUYP5Pi7KTe+XiChkXUwtGHoJ+quUFYxQJAfPJ6JBHlSV
M7WmZyEJgK2+VwXBsIYf9VkVvG5bbYX31i3fVQVPLVxZeVRrqrRHBfrvTQqcb8tc+9vP2mTEdEdQ
2ofPmhqhyfyl/CQeIO55B1UxUzW1SJXSflm1kofJYeSGPafZZFVOj0eRzwq1qkhoYzMNR6e4d6PA
wUKq36iPQ6PLS6hV3xH0yPKiGNEChiQjmJ5Z3GletPbS1D2k9kwyz/XtewxeNmaDj/RaT7oWfNU+
Vf5Ua3SHbxg0+TtVXaLSLotpCwWLlSoCY1/FpzV3D+pbANjXfJZt1avpQiNq0abWJTttc5DQL4H1
jb1/Rn01ej8LoFEia6EO03abOkO2mmemdwKI663rpNZWM0ajhWlM/mf4d+hxxSlXaEVgzVq9KfWb
2Fq7FiHlQ7VL/WDX3yrcgb8oT3m4cJPP8uK1pt9NlpnczOV7nlPEUm0oJ291kh2SMDpG8uqTJLZg
aqLdaC/AgKiFKi6bOqbWbFxlpp3LjAa6ZNo/qd/BBKmcuRZ6nU2sdVvDEt991cNTSeJWxjQMkbI/
c8fLJX0y/Kz+rPNrg0UpWZUxVWlTreGnSriYImJ/6Z4ZsngJS3Lii5H9T1Xoj8AwrtyRnqmDVFGX
/LtZLtTaddNfGDYxMPmhdgkRvfsUxrdxJbgkVC3WR4G7s6Ll5lqejVHu7NEDHqbMf6tt0qKvH9ZX
+eXX7Ym5SqYBtBotzs9PqD52qbrUKjK97g3ziMPzWsBVn/JawK1tMt/tYdhNfhvuIacQSW8PyVp9
cvVxPcUm+ySSqR1Vg5DAG82DKuCKiWQ4YaZoga/Xq7o6qqwLKM6gibI62fhfZxcCGeMSWwaTR/zt
1cK2i1tsJcjoW407sBwjXRcRpcu15zDYV79K5TcjFaXhXjENRzkmgPJefiICU53wMeI82HZwsmBi
G1Cwq7ZeSFKbWug+MEUNAcEO6QvC58EKNrXZ1xtPXvOuJOIVXkZGRAHUgKLndFL7iMX98Ko+3ZmS
AKcWhPExz1eBVBzJZd5Yi9PjoKF1nOQIT615PtA+VF3tdGy9J9JGANKXvrumHtSd6qKYuBzQb1EK
ZzFM6OZkUZx4aoP2W5Hx1AX+uW03PQXyIObvHRkbF8v03xd4K39ItVhmn50NWqmVqYr3ajJITVmp
snyv6cwfgd8J+ir5HROn6vPqWu8ZsG/JpRFbH+WGNy/GSS2iyHiD5EhYlpwy0eX0q1p4Epx73ac2
q6UMkMTJI+ocdfi6qfZZaRSDrnfPasumhaZyI5/6c1Xt/eV5Pld9iqwg3uYDmTParu2aiynH8WoE
b6ITP+rdQ2W6w0YID5GTgXKaXJQIUxKouBH9PLZ7rrNcdiWpndALMkrGhbbc+bmqjnNTuSMEI0XO
2LqoV5iuGeW0DCntvEu1qnaqRS0PqzWNXjONhrzcro9Rm8ODJUCnXh+p9qrN2ZXTPxkqyVXduTVd
E7mdyCe5PhMZ9g0sEYc0NzooxEjIw5Xqz6jVWHUv5c5UrqnNrBj5Ea7b6sTr5udhKFW8jjpTPQjC
JX3k63Oq86+bn4d/e7X0+hiSoat9L+rPd6Ae98u7/Dzx8zm8BqJvFPomM9Q0+hWBxzTTI5Obajs0
bWTrIXMjap9aCHn0urn4TMiok9Xa9bFqUyxNfMqdldqwI4+GVa3qBL1QVJFPpdmyuVWrn3uvz3N9
KVpEfR3llGTVUfV66iH/7uRfnvF6+Le3qB78y/PLT6H2TQl3Cj85mLLxUaUbtbhWcn7bhOserKm4
OIzy5Xy1nPVt5OzVdWE7RG+Ezvxd7UJkRPOOY/jXU37bVCf+x32knADBFZm+UudZqr9wfTn1uM9X
+bfHBfrmdeM2yH3UO/7ng6r3rvYRlMFNSq1ez1GHWyv9eeR6ujrHMbCUDBT36tFCgU3ejHxitVBf
3gg6G+mWMRY7LXOf6rpECZeLgYRu2ckrhuEG4oy36+SUniM7Qp7q8qnt6+JzZ1saoaxTmzRMsl94
PW7JR34+pXoSta0Of+5U2/oM5c8oCe/2PW0VE2tB6o2OD3PEBt/nMwpqzem3TUu1yG/TaGs7zEZv
GzmHasNyRX4im73JXsYnY+o23tx0h8HGlyOMVud+xX8JGz6gUNWXXKRawIyJRFn7rRTIQq7YhiKw
T8Gik4Qg1+KmAI0n1+xk8PYM9fGv/CzTfdbNUvSB68AyW3TTwF7W2tkwuf8Xqos3JYz44zKny6Vq
nJFsxNVOgN3aejA7csU949GUU/Y5JFEiamIflUM/7wcoSqdJLgQE8mOCuRfmWX9K5ahFrRXopNHL
GftWL3UY4yxGL1xOXWsZ26hyvqkq2iDHQdeF2ufSQ9hYBqzZ0e8SfAwQpaqOeR6zY4oh10DUG036
ZWl9f1uo5tiXLbFaoM0fcIK/AdPhY6kqpSPri+qLUWtqoQ7kwHkRPYUloZ/UQj8XZh4zT+rvQnVv
7NWdWU3Tq2pvqlbVXpyCt7ONlmIe4+FEJHVApznh80awJn4/2ZB3a/UwdUStOfGqtvgxsHNKmPvP
BTSbXzfVAbUvaQwYM8HkbDDyDjARoQe7qV3y+yLhVvuuB9TaJL+qYCJED7wXUgD5+6q16wKN+N+/
udqnNhF+0h+5bn+uLeIhXoj7yD5HC/IJ1QF1wajHyYJ579rGbpFNLgq88kTfkEn0fzY11UTGarDX
yeMNblcpg/t5apwgTAr1OVj/clJuJfskARU3MFQNsAd1h0mKCMCG8MUzc0TnyKgZ9ZI9hOoA6u7o
eRWTN7W4qAUuS+l585HmT0SuRJKFrBYCoS6dCNvfDLqoP2/gjdLfXO9hgFCmbY1TDKqoP59yZPxQ
T8aTqplD1QbU/8+mUJKV67ZaU+eos9VmHSK3+L9i7f+kWGtRYsVq/J+rta9kGia/Rdn//aC/y7We
84cJEhL5pYMxjWqt+U+51rf+cD3P9uzAU9Zq65plbwV/2BidQeDgGnBNWZP9x1uN7dpySZHxAISY
pum6/5tyrRnIV0FzO0dVefz+3//Fu+L1LeKQXRzcjg5h/F/rtf7gVhVT9ThEl+bBDfD/21lJ6ssF
HXqHYhEcXSDKPelwxMp6ZxgKmT0Ye7dwbCpJkjg9p6M4kTZoHU0P+jgWEcD95LvTwlR1mx3g5GIZ
9gaCArSXrkUFPmgviyEQdZNHEAQgD6x8WuO23uT00ENjevRo5SKB90Dvngg1JwADnW6JT9mrbnLD
JRgyvs1+LEv7VofTl9Cr9Z0VGGijIzx83X3y2jq4H9vxvCSDRp55/ZF20Td1KyniAHec+0iZ7OJ3
gDp919oO2nH+Af1hA/Q43EWd1PV43jBT0MKAIOsiox5V68ikjBKW7p2awoHoYx3Qd20yJ6TkZpMt
tMIvf1xsmzEjSfcrCGbzJsCXp5XlD7hhDkxP964hM4W8Q2PczKL5mk6QfYcsfWz11zz4jtX+2UqG
mzQJXibDCpgTBVevZmH4+R6TcGhRoHOjVU1qgYVcQzSuOwwQW1IRt5WIcKxCRV5X8aIhRy9nHRtb
TDunh/ZmIunL9uJN25b2lxSP1G5Jk32/IITIEt6/aVnutuWyf0Ep96VyNsLOy/PsdT8mgp0udeKe
84aPXQhBe4nOGptJcm8ikl07YVmdEV4KAu2GaFcG0YFMoAQOW/+9HgexjydmRuMkDF4R5BivDCAR
cpH93OgxwqLCOMwjcMJsgetuZ65x8NMH8IHUhQJG935s32E/wKCU5B1GBjhFWXCv2kahWd1qsRbg
geVLzTDpFESkU7kx0+eM+M9DMpnGumEGFyuKAfBY43FQyqpgY8fzwEVjfECXrggohwRfdOark5Tx
zpWNfgLG5Di5h8Tj5/fppGwKP9rPaf6XMwbPY0wKTlR9X3w4qdSDdiCcxq0eMqJvCZbI6fehT59L
x9qXfnn5nAU2ymon+znM0qwSWEubgo+1ArT3WBkG3pBoQHVEUXFjESymj3aFaCw+A5Clc9rmBtoR
IIhL2u0qY/42TSZEO9krC8QA7mzI9p78qzmTPW5KM+2RRtI1UIu2mMRmITwJ3Sz9YC2aMWzJRh8F
TH/q5cIWAHrH1DkEKswmf0/a4N2mXhS2Dlpaafjv/8ywBUSE6azSFqppZ+MBKNqpW1HkXbamk/+4
ThwS5nLh9pLwRVffc694a2W8M24pJoNI0mucFHIOgu4xdNALI0dUi1DLj8x04PWUXSvVl8ok/S5e
T0VYbTzZ7UhjZjazwZ/o3XvMt/PFaNRM06J9Ad5/IOErX+sZMTHp4C6nsEwB3xVRtYWpR3OeRB0h
uXC0hYvyOXVvkbq4uz4D89442h4lxUar03vGokwbkda0JiyHeyGqINXG4hfeIk9ejmDyd32k93js
xV2cBs26Nm0TZeMUY8Uq9C027W3badWBpOJ27XZ2g6iJLmnKhO+uHfS7psHrxJwrMWGCKE31PhOC
N8kI2A0Iu9albjM/TAk0bCZtG4/xVz/uxK7jJNWJaIuM/iCDm+W7moI25Tw0TsqVPz5mY98j4NAB
XfTrUpaXLM+/rSOPr5ZJd5DLCEtysmsmbz6oPmSjwXvHJQyrk8F6MCJYlqG7nlZ+HQuLLLHZuI9G
DFWCW8G6JUcQ2mKyqysP3bEwGYYYzYNjcKfRPH6lhvCYk2dROTPNdH6E3nFxxRJvnEJb9v0Rw0J7
b4OSu0UDtMpzbzkbMKy4eHeALr3TUkfPbTyV+zyoENCOo8cdwd+k42ycGtveuzE5RqaTfTdn0M+u
G0FFHOfq3Hd5AlhN30k1oGqIpta+6SJUnXNUjpdpyp5KyNL7sMseMCe2txPjn8c2CPaR0bavM9iw
u6Lp3tVWFCNw8qwEWUf/NpboCE2js28XJ2nRgWnRvjIy40BBN1qXYcS3HrrxJgpIVjIzAzllY/7V
D4Cf2qp9yPzLaNvJepC5CDKOjWDVGoMPFna+7G4TNoH1xlcLZ3Huz7NeT5ey6NeTmfU3Ai/irlxM
Afi+xndFvxXIXmhEpBWPKawmvC/+bNZ7P0WkmWU9V90URkBBtXGn51p46Cy8aEsFtZcLv9uR/AJz
GwTsfRR/s8PFOVcN0d0zov1tPIn7ljBfbvlNwmU3zyuH/9RNNUXf6jD11/aUjYfM8I+Og8TMDNDz
uXFywVbh79FYVaQkZW+dxJ+iwXF2GsigC6XSYSUWQKiA8mEuVJqNUgJlRRf1BDp16avLOHKVUh/e
jE4oTrTphKvGENODJn5zYf1dIqH1qzoBZ53Vo0tP3TdBevU+ymUMKM68gT/W3YVlfRcHULuEp7t7
kKy4V2OEzyFjDwTD30uLVqQP+E2bzD+PiS2ORhE8M1mmH0Z6ZNwnRHUGq+Uccm1AalZG+Y3OcwHl
5ABfYbn1YHdxU4J/kGT3cWLep4sYnkqrdPdVFz0KjZSXJO1nSd8vb9BTE9ilp485OLodKpLnKLJA
kFqvYZ+FH51jIukesvqmNdbDkAIRsxaqPTbjkAmUKOapnhFJ0n9t532uj9opXjrAj+Q87ZmfBJNb
5GI/zU2409v03A+2lnAfcgGVWd3R87T7lBifBxupO5r9pj1358Bi9gw6Dr5sz+oO1cyvuoiWbpwR
HEa/f658UWyHAseJP+dfNRE8WppbENbAnI8zNJfI9+ZLWV9EYGBmd7CeC2+68frB3cQtGUsAHe4W
Erx2OPnFZIEYt4do2w6ctLj0y+pwfBeLH90bfbkvqU0j2fbXMCQRuw4WZLHutMTuhd4phpa5Xnau
oX0ZkqIg9rQsXorIvslBgUdZii1xJFqBVmg56+1TvJDvEJtjfmvLNM+5MAiI6ewnR8dOmBStdhfr
c3yjkXW38j/mMoru6UTo6ywLp4MMb4MwPq9qPBCrWvPEy2AnBdEDKRNAXSJehJ853DPRPC0LqUs2
/7YZFPlLQVo81ZZDNPLzMKlVxK13Y0h4pubP/BymZ2OVteTcoLM89UliXOAbk+2uV+ZbYu59S7jQ
0JdyTaoC1rk+QYln0viKvrikKXmh5aCd6s6skVwFy04sGe0+bPCVpcX1vrbJQRwRYx3CKYB+rjP9
4PTkCHB9rRFyzOiPo68tg5E7EvZK3AK1w5wNgPXOGsv9WCXVMccj+TAN7V2Qzg8DWJrnJTanbYOu
6ibzSMyMd2mr5ec6nZn1qFMPG5r5wa0PP0/SvyRTzwTWDP0n5oqjF1Zslylq2Ezyi9cUf6Zyxs/S
aqJjUuF8yXZOFn2YWTncxXQRoW6DGilg2W4MWsi7WViPwRw4W274HsEeHYhtB/8yZbR+T7+53Wud
h3FriexThP8QzXjfHrCOZJslw05odrPxVNU8XVZ24cNU9W99h+FWx7f6opsgtYvBjr/jGOavV8OV
Wzx3hahYm7z2pWT6FNM2AUO0nPU7lgCkrIYGZNrJzXXpueYmHKpvHmL4UzRjCnUJnNyVXfNSZrBr
jRgLK0S7qkC1wY3eZvphE851vgFxAO4OPQ6tB1SCicrBKXXFa1xkWNuYg9w4kEGRuut7l7sdt6nW
pGjRLTeJ+AvZLxnjI36ThilGq8/oEA8gPeX3ShxtsCsLOslh+0acc3sBV8hQTkAKGYAqMZuNt0Tr
IcGlsXtugwWDYVHmDPA8/wuxdOckd52HeSYx1/JbckBQ6qeYi/YZLu9bksi+8izhGeKRv6YE4nwd
gsi8s+KhQzMOb4FxH5z+yfjSMzZslugxkoh1uHfloSrijg+hd0fD4HtPI3tb9958n5dMXWhlhwx9
IUpDR5O6y2M4hE7e/5isKn7KssleW974RsbAuCnIVzvqobWx+fsfl8W68Y243xWNzWXsBKtlTML7
IQ8fiGDDiCa0H2VtpTjujqKujnA8gi2zPe2BaumCqqIf1kmvkeMSjTBMsb4o2LypzcSYgp7lZn/n
pSH4WZ8s0rLiyo8TUHwd32iiu9oNva87Jk8ZGZmZjRa2O9JINCdAw8mxdJxvMSH1uy51vZUeUPQS
GFv2yYAVWxNFdTPlALFF/wxmKzvQ/UWWS8Yeo+DoUjfEYvYm6sIaFx75GwFlQ57Za6wfTuiJfWPq
xL6Ta3PH7Yb+Rm10j21KKg6WcrwUaS/By2WPEjgNT6XlMZcZFbgq6GEADolup8IXt+E7JYhxlQVd
eygoYuA+1gEsFzak5dl7SDq4sfiRsZCTtrvy3Fpb2yRTXUxMvU4DimgR5rYTVYwl0/syW/D3Wy9/
KUP9TiMJB4hXcYkXIkyLJtuTRrOKA361tE75bA5W+2oE/EuKB3OCrY4osiGkMRr4q+PaPAGwvgRU
vM4iW/iSiU3S0kw8aB4XJj7wpCQl2Kr7vxZhN+fBzHj3pfu1BS+7Hm3pzi97/aQt5O6N/hgcjSHF
RR+WKCNd8QAV891A47rOa/JIUBaYQGTtfA9+atwO8xAfsBWB6E5R4YcEJ/v1MB0A4kF5mot7FCb+
tq4qc4dfFefq4v/Zo7c9O7OGAaw0iVTHvd432XjxwvHOLvvt6C3BQ5CngkDo7FkrpEEtfnKJ7L5B
Znuva9FyqofqUWtJiPMVi7zV7BtMhJcipaMX296likHexw5K6XLYBUWT7OfetgHYfterfj6bZBfD
BWj4Lame6tXTKDqLLFEOEZ6xFW4eHQstT46+OTLsNtFhR5q7mzsLHKZPdqQXVNtpqT/6ouMKMu7L
1ovfgWhSxWl2U2zedkMIIapqy1uzQnps6aA9A2jRxPTS4nqh4XLHLKZDP+sEJ0XiYfI6rt4x1Q/o
7gjvdDv8ttDca0w4K2j154Ho0nOaWBujMugg+t3zTOF5G/VwxlxMRRt9iNF66DBKSjgBu97KD50X
rNLeST9oqs1tYZQzutlxQzyAOMadTaxj0R4N232JYjIts7nSAMyVWKt1/DAuMtj1NJF+UTZ5vpsC
C19/57nQWeNXt83p1oA+2ph83zuagFX9DWzT9DAtZC4vw/DdmIZnNBv2Ps2cgzU2DjFT9l+NHvxF
Gpa5L4ziT8fNWtLm+11Qpy7BAgJDvwu9o2ld89Wy8RcHwQvRYF9h1/iHJVjovBoQnX1BScVtbois
axlpdyUQ6xJmXSfqr7HRPfFNfLG7AnxecqYrGD+UywGqHD1EExNS3N82Zjm/Ae53jvznrM3c2MVj
YfnHoIrmo+all2EQrwa1j61hBzQHcQVxVevPmjaaK7Jayi1J3P5DpcWrDqZg5HT9nyyw4WIQYKrp
KU4t3LzDThtj+r+Y7M7OMHbr1pR2vCy6S5LO3NjDnOzAYqyZ5tlnNt/oPFI2DN323fVwj8cZQNEY
SX/kpctjqSVPEzke67nVwr34MnfpwPBd7EbEddAgKAlRaMNYW9Y7XSOiNkHnSRgCTBvoVoT4LVus
NsxMSR27aYCow/ZIECIOWX4mItddCn6D8bVZimp7D63nbRgr7jdTRVNI9MJBLHIed5xvxejb99z6
nfu8cGENoObfuKJ+CLvKP7u6J8jU9umROdOmaevk3YyHIwOq/KOYmY4jbWhF4n18UwRWQk+9I6AN
CROhqzGshJZKDFK57s7Qqb/4fKyNG4ffUfOT19C6xdpuZyqpWpEeh7R/KP3Fuu80kFeNDxNgsih7
YDsjKC/lQ7sJZhnkax3dGiMGTF782VQtIEd7NVo1pkhG/QYQGcPuYLhSYL23IzECvGp7Wn8LOEKQ
ODdMKdVbbxbeFg7413whOZioDNK9pv1Mgy4c7so+sWkuYRS3ZhZemPCuzhJF01mieAZWwv/fTXZC
2E8J0c2rpjexk4vtEDjPaFnCTXGSMbBuEz8OcoHO/wP8XPFAnttxYdQHQXqHS75f+8RRMUtj3AUa
bN1Tl8JtmJoQblGcrYc5ujE7fOlzNiLNJEoOmiwRTRl/Ujco1m2L0ajSuMKqOvlGxhbytObNEPZt
I0gDT8yPNhL7NnS61dSWd+0ow7oW7lgBEX/5YL3wLQ8tZRLikur3KbQP2UStu0geFtpB+jkwf8B4
3TgLLCkr+waZgrbzpXWC+9qPn11ztFarUFafI7f7YSekqzEdvvX1iCE6PR4JC5FZiOvMdPZiFGfK
1lixuBIBNPUwZOKXaJxvmCd9iXM7AqmmvZCiENDtFDGlW2aeFogn2khiGfigzeCQ2yH1HiDFqAEQ
1D0EQEKmtHgbTTrWUV29OdRGNPobzljsm3m4iBK8kzHxqLpa3s3kPo7pKdT5F67JD1viSIfSina1
272TqAsgywhfkTT+mU14+DM4wbUkXNDGr0caANM28FNmdLJNqKRmajw6M4VTahQrFx4gBEaPihFf
qx1TXtEePaOpeSuWB0c+f41m8HZ4wWoqBLbYtIW5tyHzQalJX+yqO5o5QBoK2gwyK23Z2HyRG0Ob
tqID4lFRs6xgeW30Mn0X1AdXme2G0hy07kc+bF8sP3LNv2TEKCJ5oMM+bQlyc31MJDg+K7sWB6/L
SYDLIC350zecYpSNKR9kNbfaedYPbaE5Z8PYdmTJbLy+C9YN1eR2av5yk/BjccFAgZ3jd8pvRep7
22iyz/QZTCb9vKA5GLZzNu0iXdskWYrIhII0Az8tDO8eRjjlv9ZmvqEfD/7owKmsuo8w8x+ASA7o
aBm9G0F3RgvAEDA72MGpGcF1VpRZGEwna1Q05rpLzm1d/xnJgBs8N7u2GeCDeOdgXL5h7wQgF/WY
oVNxdsbkGynC3RFIEpBN6z7VZ+NoNATBN4Qe24J7lE+ytssh3AYRyEtAzVnd/RU2zni3tCmE2ujP
Ec3NF3oqyJ688sZJvP0Yjq8efe61rUUwG0N6dmQSi0OLPxY5v2g+slBfVkLzsrseuxKgfea8ATJ1
iMzIOnGoeM8B/wB+ODj+dXuclspcOSkUpDHyLTSH5i30p+xSMt+hWeLVb4yTOxy9RhQfuoVtqtB+
aKkpTmLhistldcGBpDdqEG90ACbcqMgsWkoyBmfPgI80iJc4mKZ9U3f3gedRtDHzS0+CBCCRYQAp
Sc8s77kQmN5onh26tEiqaTlKRrMVj7GHysAlB8Y8iRl9kuv0xpCsfScVl3HrRNhb6CzWxtGANiBG
55uj5LWi1ygOWraAcy/6G99yLkFZP9C7w4N/ry1hQJjC2OwNjypMpxfxqgn8eeXGzbEjy56AyPK2
rOdHd+qZGTCb9czYc0Pu9INLSnVVFc/6gu2wCDA1RLmNa3T0ta1J0Pm2qbR7q7o1Om68JlQ0Iaq7
ZcwfFx1zfzpm2Tq9LdoCUoRp2ZvY9eNzB3YYobd77IblA77+N2HWyB0nBkmMY75xuzH6sNoT4DQi
4fwWkai7G2LCWYVs1Id550VOte66sd7mHTEmTUi8WkCq7r7j+gMvk19KPS+PJf0D/HbBzh7fYpKv
NnkXETJPvrY1gp3ty5bLvRwIOgl/hMnyY85s+8HRmc4JUkKzBCNJDJk3pqxa2S7SGC/hHgBt3d44
rfbsNR8TmBGobdGX2ImoupMWTNqWMfsy99X8Sr6hcy4SDYxQd+ynKj3lutFDb2T+Lmys28Csv3FF
FAYzLmFd39gaTjdfN0g1C+hRMLEUQdnrX0YAbqtZLP3FAgKDSWozAvlCPd0sGzLjXtOgf3QbqGB+
w6RcIe2jDigRz0WNDxdvRWX+Fbo9JYClMeAizuZuaGf34tW9ZBS9dI1uAE2tiPQiXPLQJubZ0tM9
bV25t7TgWwC2+kuuf1Qxel2LesBhbkqxa2bNOCzLEHNr6sJDcxTuyDBn3JmZ92Y1xbNHzRnuLzk4
45iup4UpzjDZL4X5MVYhjMklfjGGJiaIVMsOLYE5uyQxow+j9bcu2Io7gNEHpiVX/BD+Zm7jQ5l8
GehW3qRBioeAGuzi5qBwKJqFlBGWQj/WMOzWAXysIrSw9FvMEo5wjlLDfCRwIGN8aDynYUh7VJd4
t93/x96ZLDnKpF36Vtp6T5sDzrTojQQaQ6GYh9xgkfllMs8zV98PxFd/ZGVV12+9741MUxBIAtz9
fc95zmkKK5We7ojxET1sJflPZTeZW7wRwKZltysA75eodrMSw3iREEuijkz9q+zaVXxjIOUwh9K/
m5gW0ks6dIUG/GIkhaCHa0sitEL3pntoNfFtYud2fm/Rw7UGYjVCJOXky92brXXfNwsDeqx2sjYY
xMxuaYYM9W2qWuDIziKE6jFpBaUqrIEx76uTo0nr9SBz+0hJfXbNQUOzk43bIcimo0GiTBn3mGuG
7tWpY6iL2kvTLFSh0XrqZ7JT2u7RjC0vKptDkJiHIBuyY9CL5K7sleQuZlp4MoTzSKiAONuSulxo
9rcGl1UCKpTrEvRSXlD0FDd9yyAr4KNboUKVTGMpjR4hf8uJWixVLt5JY9+NWXXHVBvVSagfbSVQ
b6G7JfuoZKzKopfEgIWTUTWBcCzuOIeZAAPfmBlotuRdMLtAya2bJFi0xuTTI4BmWGadS1aH6Rr4
tPPhOsysuhlYMcBA6qvusQkzL5TVW/cjwn96yGfzG5zEaE/UNXLzLn0k/IbvLRJoEUbojH0Pj5Uy
pF1QolBN2thkCQ9oBarJYfUzZ0RHxgLe16Td12oEkBGWKvm8dCmyfm8r/DzNAVrqUyLH7kKuEymk
ndgNPl7qOkVxTsy9B1+Ecr0TnhqLtn9cuWlJe6QK5XMANphBjWtGop9ji6mXmG5mhY5oFUNKYCbn
0oQkbk/lUhcay6LDSerLtMu4rN+3cKshd4bzXozVZXY0vDJLtuBMF4D2AXN4Dsyw/U6+lEqaR74r
xkFsZpUrNFC84XZwvvclHBW0YU9mwYES6MMAfzHny9F+phPT2GSmPRkq5osR/+pi/ecw1zelZUq8
nlHp2UEe8GEo6tmgKYiHGzfVoFr3FmF8E0rFbKZC61Qv1NeyU6u3L1ap9qfRMK4Rq1J6LZl+dbLZ
0wf/r8TS2o3MDeVYKZbujkPyQUx64VXGg6pyHW0G/9me7YfRryca60K7Ke3xqJmDZGXcU/usix9z
F7N0mJPg0Fs2xnmNBL9B59dguts4IvSibvzoVdNV+zJzS+tjtDrq7emHo+JrsStnA3cSa2EhRrfv
SGojqqncWJ2q4/2PDOhW8W1P2KKDno9uw5Xw9Xu+wZ3p+3dGqFX7PmkPfQdqcCDMzw9U0PIjRNR0
au8UsJMusWgTk+py2zlEqE31cFRn/XaaCmtv2d1PJXmtSgZnC/xbbeq3czJGXjfD47VwQPf6PbXf
N7XaNr7F4hJfvT1GiuukEE974y632/BtnOvBM+Fkbtq0plHNqn5v5yLYwsHdtVF5G4/zX0oBcExM
w198IGMj9E7Zh/VDIfIH536eg+GZhheICbu8mK1xa9BCnBIorWSYCcQY/kOSWQRNsepdWnu4dyqK
Pkm15/ABAVxf6dZWLtmcD2oUXOxKgTOqj+VWN8iDDVHCAOf2tMhJj13UvMII8OhzQJMCBu7NzEno
tDr7tqeAHeZI9VCSgtWZ95lpUchI+40zWQELf1AJxMQQrpXixgFV51ED2sSWaVMdq4fDkv04TeRR
9UX4RsvP9KLoG1kECjIb65r6xn2lajeK0B864OzM39OLESBjQGZa7roseHLGH4CUIqB3GroMP92q
KStAE1e7qztm7pYq51vOcKRM267Vy7cknIzzom1i7grSsWuG3it6H+jMVO86jggEpQKISNWBq7EG
dT/axAiZIfA1y1pCQENz44eQQCma2C6rveTGD6e3xm4vRT6k5yrr8Hrg1Ehb8xRE6iFWWXbJcUSC
kgJLM9tm10U1FmxV3naZQ9+A/tN2jJ1iG+bNN3hVGyt0iK5Kaa745nH00SUlEyOLTVTWMDobUeYf
y6vRMF5kbV0rxTmz8MIKGm0C9SVmzyHybUqTisRg7qREnBMO92PbvAham3OoPBVtP9ykpfYkSODK
GMnri6rTqmgSJz92cbNFaPvgECP45JMRpYZJDCs+j3dVFe6gcPWbICig4QQ99YEeAq3Sqoqbx+yg
NZWXGdki3B60S9bay4tclubTFfY1TbHgo2JxDe0GapUZuWln2Duwq4+jyiQpcGDjSpFWG1WY6T5t
jJrAo5gETomkqYFeCcW+WX42IT2VNCtAFs18lwQdeXcURf2I3D1NezSQfXjUxCu38OEEhU1Iv0hT
jxHTrgzEiYZUA3S3ApO9uIIPdBhS0AMH6Xyj+eM54TfZGjakkIAKtg7uEDJ8u6QH8xXZZMr10Aup
fbsJZFRdd8qdVFB+62p+aNKE86w+YAix3MiZYXW++8n42vlp4umxVJgTtc7WrE9pCDHSHM5Bbl/C
yQFrbBEMupy1W2kheO4XlkIckzKbGx+i4WcwImUzL4uGqaKYXRs7YNFg/UVvHmsvSeoO5sdNWIvs
GNk1NHb0+KzXUy+RSX0GmXrtYNpsSSD+Kac53kkx/hXiSetZqul4ifdpwBoZMF93byqHEpHUodAm
34vV9BDThOmLmkzUAj2zRfp2ouiDZ5kC1RGs8Ly3HoQ0ENISNBR2Ucy7y94lQSba4oG6ImaMlkRt
Jt/kkrT1FVMawSla9UiCK6WbEL5i25473d43KU2Ffgw5T7SSHNU8jb24YM8swiBR8cyPsd9Ue7N6
7uZ8csVEwJ0axhR6m4topmcnM55jjXLhFLd7BAVub1E0SsElbchXdgotPPTfAZq9TXQfNpFEvjNE
6kOaxaZnkLxIzpT5PbRT1SWurvC6ovqFmGhUluZtPupuilMEPiiHegHFb2SQjS+a7VW2Sq8uaMSh
c2YIg6aX015mppXPxkcSj5OnMEicYjpeXtiOABKD/AK7g+Ul5xNY2vwtSUh6yeO/8sVSNATWGbec
i2MKmQPDVUMd1GNNfCyYLr5M1aWpp/4brB34UolAZnlkLuZwHx7taBQXolFuJDV5KsyPuVPgNNKa
Gw2XgF/zAWRQELQQ6Cw+nRGqo2XZh6LjcGLaVW/0qSw+aiWqNkWteQZXL2Cdzr7Tf8V2LM/iR876
1MVpahyNEuGmmYG8jZAgcBFAy4VraReERn1DFCZTGfVXNAKLp/H5BGCX8oFpvXWy2yOJV+9UpVPv
qM6BdA4oDOu0hWntQe+kJbenvg6lfSCwduyNNxH1sKs3QgQsucOcQWow3jM1Gq6pdj86t1Gba6+M
E3zuGDRQpAdE88wdNRWykgMLNVUSFYMnW7KUxbRPCn7XMqEWS8wHqyWHCxm6s3mTxvpL23/zaRme
4fMQaDp29xxF4G/bCMq6f5MqmCqI86RYu2DXy7uon03Prkk0qVjfbZI6erXKraq02XNNLmxLnXiX
Dz7wk6n2Qtp528BsvWiKL/wE1SPKqLvJnypCR7HyZenDZNqXvsrfW+TnW7KMyP/VUKwkY+6ZoNAV
zaQdBcRp0xK2SwNfB2OO4CrzrcS1SGiPU7rT05Zp+MloDIMLQ0gldVbu+zFhClnCj53x7IyFvjNa
HMzSxFKpFcvKQDbpPgfrwuE9eo2PHxhNWFrR5WEq5GxLf77MGXJNEE1khqoVB7bgujcZh8nK5mMG
BhNJokFxueOa2iM43EJ0+t4z4J9mm3QkxUHsHlPelVr+mnBdpLbtX1GjEJ8iwulA1aCps0MaVvlh
tR4mJvUMqF5M7OOjWqB9cdqraDgn9Bls5lQZtNb8DO+A+T0L+2oPwpdAbDjdO8nXrdeUmzQW6tvZ
UohtCs0QAXFs3RKhubPnpqL4VyINs0sKLCGn4OTISw7btrAcww16kyuBoVzgSP/04S3vWEmP4r0O
Z7pz84iW9sHopv5cW3V7VFL1UBf9kh0+EySs8xvrALMCx5aHFGHMRAE37sm7AApDhO+87c3YuA3b
HhEjdTSGVBZwObI8DrtNCnXUy9rUowXEaqxl5jLTNyN79wHwHusu0Epa8wHt7289cJpOJZGH0BOb
iA5oKJmsQJnzN6VVoZ1YNH85IM1Ipp0nYvXnPGWJF+iLVDnGkzlRp6omczgqZWscszq8Rd9m7hBw
Y26uRf2UOlq6SyHJwXLneFkbaj0CwmD0k5OoRjfpfWCdKFd2aVqFR8MhNUdiREUZVWyViuLcGL7I
6NFS1ZmOvP+gY/TYrRLPHBtxulrJbdBao8RUtIotGQmuckZC5tjJyQQTuqfePZ44wy6UnimutOXT
6qbqp1Y9hKJBPjFcLcB6e9+nAL5p2kGcamOijI7BfN0d37SoSfLQTeLHocYbRQ9HupkF6+BT/b0a
pKK+faDYXe2UxRunaDVoqt4Xbt/PA6AxanqIEWYwzYrR3Xd+Oe0NJgFTjLKjsoutcJZTEzOUa04h
rmKS1LarByvINWNnK9UVYAU6XhH9KO3iMAycHKZikL0SEqviTE3lOaC7mr7aTT2ScdU8APSmMNnE
2znhQGyy7KFjHIYytYhKiwXxQFDERyEyDe5maMBehUM921ieA396X5QYtGmsp1l0cIkz1JxblVji
vWUUhy4karWZlW8qFQjaK/l9q/oGSQa55XHaXtChx7RFtW8rd4h+kTil1VAcCWfblGHRuJKY+A3M
YFImZMLEy7BdU3vAxGl7saw/7TSrpwYI3IkTbtzDIZxOQxK9mTmSV1Xcmm1yHibq2l0AtCBSYaXm
9OrQnAQ85SF4vNZ2+DxbHzomalQdSIZTYNG6Aa6tlARIqdqvQOmJ3kgnJH+Or25lGvMz26Df07Ja
4hllxjQzWSKQk9ZDPlhspIFsG1DXi66p+h4G5xZMe36MqbufSOmxT5g4IE5izLN1Vd1Sk1q0tOFk
fk81bZEw5sQETBwSbUD8Fb7xD5a4r/aojguv+sIACGxSdNOpSOny20Usd1VbPSCdHoBlWQ8OywGD
FUk2tHsANQAAc6qa05SeqTxDIabMiOhqqz7im3+ZQwmVrVDezGbUWPv66I3Tj1U5TMwIMudFQzxR
RN3jHrtn4cDkafowksUc0M5gkWV3hTgbnGaxy7vgFrV2jiizrbYxc+EgmCOEefm4pdEsT3m+9R1s
UMhOd8LgTOgYomlvqa6yUJFLA5YjCNzH9axSfaohgxaS5S7CswKxW2fb3npYrqrn9WauoSWk/jUY
sUG0yr1V4TOhIi5wi1TZTrOnl1R1+h2TjtfBwrHP0BPsJujKnIEo8EB+Qx7P1FPno7ubxA2XbYTJ
y97WBeqVajlShC/is5yC0BUxtfHRxONJ5M17uOAllCpgEwaWl5U7u+LRBr+6GjPLlarw33Jdufhm
HB30BW3QZw8p/oSdGsyQydKFK1H2wU8nHxjnsGJuJgTOqEazXW9SVIs15dBWy9Edy1OyUCPEIrdv
w0AetInFvknzZ5ApBbPA31ezRHmpZ0cs/C6FuXEr/G7eOH7rOoeV9lZ3418UyBn3IQhCNf0b/EUM
QbdRtIFOpkKxOgrkNuiXi5yWPHZq5+nKJm2S247w7y2UE4RhUfDQJzRUnT4NkH+QlDiiOi6BMqCD
RHtlJaxRf7ND/Z3l+Ht242Jv+id3kSN0Yj3Rf1KVU/G9/EGDCpyhY2E+1ijU45+zIX0imXCx5ybN
pCk0yDTsOX4125DwmEuSUiy6ZpP54VDG2//nfeGP/mVnpK7ahiZ1i6WIZiw7+xuaiiy4yTREU0BB
RT5tGRLb6ZQhOUrERSurR1YkbujX80ZBfUUpKKxpeECGblR7RrdMslRRPCacWjdWlOQ3ixKaUvND
GSbJrUmlLO8bgh6mkOrT6HsQtnPX0iAGSKaTsZVQFo8iHTNv1roYC5obX1qIKFs6nWrU1tvWjqeT
TUwyvNxsH6kyeWhbTSKMuy19P/pF5/676IV9ULUyRJeL1Ighp+OEpx8rstwHOtrJZ6InsQQQPZxE
4l4pI67uQ28c04SugVEwtydUg8luyrAZyNreDLEKZyVV3gs0vHp1LJYqylApt9pIszALwU7ZpYhe
yaFN3AWliHQEh0oYHGPTBi0k26MvSvMKvOZNqwfYIqEC0l1nYTP5+YNS1vaJMgS2grpXb3Ob47ys
Iy6TxtiQrrWMmLOtX8XSX8xH/8aJleCFIkoa0DNn1a3vbCO+xXJJFaahK4HkVt+nqY+gjVy/I+Tj
ma526uw1LqUehZ92j/hBJWlBvKXGnMHCtx8k+P1LQTHabUupeVVU9ndcl5o98qylFl1/T/w8OI+o
ffFI5KCbtVS5oXL4F0MF4d8Tu5nEFBEHQP1n6evQuYfxhoAX4EhTO15QCoLRk8ZVDFXxfQwJf7Pv
GSXyD4QG0cYIwwNdS+PDQfTo2lr5EvljcqPQpUTVJjnu/eQmlDMDPaXFItO0J03B55TO8Tu2kwOm
bdtD1UYcXi8JknCKeouL9pdeatpeZBxM+FEm9NNJ/eJY7Tc1VQdqn5TCCNMWF2nW2VH62V23PIrN
HkDg+kLOAXXRtTbd2WUhQChXacXxQpypXdHtFyNueD+wtNFd/3L9myink9UB+P58o4Bd45r9NB18
k6oE8rPkJNuSKT5ets1cgzlmcANoiIzuGBrO+NCMNah3FZnbCGU2sF8k8NpTTiM6JPGbHMCFuDml
j8VUVBdiFoUrkpgIrJJa6sxMChVIksP67fPHZjijHcruRGYFh9LUt7TkpxvHGZxNaiIeC1uyNdSq
3mlK/bNSQjCVVsMIUFDFwO2Vb7Silg/MN1FV+9e04tDvOh/db6jJXVD42KH4Yq/t4ANIgM17EXUe
MxOXFubFYX5Afw621Hbioy8bGt4+rr0eILJaxuU1MX5VQT882yhpDLWFq0g6JlFbjnEG3g4ICeNL
YrcqwyEKX8uMqQVO1ncbUszB1np54wfdY6ME5WXsTfqY6rgD4zjs2rLGttgRyTgXNUm1FhcyX860
cinkKGgqsBLNnj9CrEwXIFqu38amwFJcFAT8FN051uu1xtSyRiS+OShCuW3HYThbDqJSmtP1DsFo
tLfM+Tsl3nqL2C/di6k4EMgduUZAWeY/X5xV61+uzZZh4oS2udQLbLF/DBRJrWq+2RArh6Jgy9S3
3ko1j09Cy+Ib6KIgQeLkZ81xjGMmRTJgRwX69zFxHUNEkLGVqwo618tzTCT0Wn5RTfxvdlFbnLC/
O2XxqBqmY0pcvNLWtT/HMrs2KfKhgTqMaqx7TYBRY7Bp4KH10s4iBSXQZVn80+dSTt5XtW1Tjdmp
oSt3fTy4qrhPc0rvIeXDbT/b7b6vR+ICEatFBTRldEkqhW76VdQMy03DhJ5SZ6H9N6OginX4j09h
iwUfadpSODphOrz+2yBYKkjpyTUukI3l1UUGxh0GvA3RIMRgkZR4abIT4QM3AddAaljVPhpzSUcT
QR5XnwF9e/ks6yhynfGDdhKquaJS0OtmeML+8yEh9X+zp1ITtqOplu78y/eNDVHxC79GCU/wxFar
IO43pTAJYhxc+L04ZJrhxxjU91Vr12+t+WOcaMVbZlOTzYmxw/azswnhiGy4XtkXmfOaV9Y5y6fx
xkbE7dUJQ71RVw4TbE3bjH7GgiUvDXgReMgMGqCbMrP0fT/UmutkBE6wpnj1zfFnP1+JNBrvyzJA
A53KQxA5Jm5ZpP6ipbyTWAgjqOxHVJMOtaCTt341/z/q/L+JOtd0ppO/HUXuR/vxP36uVv7bj+zn
//6ftz/7j78+foen/v0n/6CnqvJ/CSzMrP4x3pvC4Rz/Bz1VE1+4VBirwoYTL6VhC0EX8st/b/AS
TTVelxpTTPX/yX+vGvKPC58wVcvCK4Izn36UxhXmn8/HsJUMGHWpg5ohDbmvDc+CaMMKFcdjEHbE
uSoDTOZMsMj+6BDJUAQMjZu6Gizm+vWzX5Ag29MU25noZ/NWqz3Chktk5DvEkixJUXVC7asbOMDj
B9bsXeizcOk6JEjg9TYzE+Jjr8yHFLExvWeaTpk/eU7si62j5neoX40962DygpoLE2hGTKIo5rpc
RLZRTD4RzBU9tA9IXB/BUFQ3tSGfbD1Q91XntzvoMwE2ZkT9sdYTW6SIk1oaxQ5sRfNCINKTgbqr
5rL6quPz1vPx1rH95uhAQnL1fmA9pOC7smV1DS2GgYlwXs8I1B+W4gSe7zPrjQZLReAuUfF02Z1i
ZxtLDQeXLBb73JmEvzF43SsyQfOX0QvUxGtnLdlv89kx0kPhB+V7UTR3kZguM3BrdwDnjkV6ONmh
hje3pvc+ivk+Gd4Jee4Yyc3GI/CBpe6sPjgM8Jv1L8wACYZtOvNWs3OqxEbHwipEJmGhZ0XdYabb
Ou57Qsfv6P2X+7bIGg886BDtVTKBdngv+bLLX12nLgvZDk0AwiX4E7tZz/2dI/9C0hkh2KM8EOrm
mVAN/zYqmBacIUEa1wHZGxr5q6zajry7aXSlM/zCfvc+Gll1UPzAC+LIclm3unTYLWTyESCAmCJu
lKcNdSyJG4sFtIFoDtkrHDujWJRfLEFS2TlMAsgShDuZN7D9Wrs/ofuKmQejHtBbEZLnjbK2V9S7
sh6SC2kWMQVx52Km0xJfmoD4hKSJt/Hk3wWxEl3SpK/d5bsp5lh5WlJAUnyEM2BVVME954E9dXs4
FgkzfUShd2Ul8FUUXOIfbawOh6ApEGN1v4y69y/42L/nkUz2jaANqMUOiH47HE5+KV4D2Szy0kHy
9fgU9B0SZLAJb5SAtIS+1291NHsDqQpnHfpKMQ/6a1LauyiwDlFtJOcRKEZqOWg/QE3h8ZUz0uqc
8nUUPDvmQARgpXPYtqJEfC5utXBs9mGjZR4oi/5S8ysOxNPsw4iSJhKe0TUrXAxCJwl0MJh0N7V9
x14fbJOclmBIDQgZQQKPM39d1ig39jJbbfQnnY7he9Xlj2mQPwuh4J/pU7z6EbyneTyPPWT9WlXK
I4nM1g4jFKJ6dZhfzCiCtRHUyoeiRxd1IC41RU3ulSrXENvvD6qiHBOpi1vk28PeJ0x4xwj5qll4
lDLNLkhVRSJpWbGxT/0Qt3Zms1jRssNyuaL2lenkpQWz8i5S9dIKNBJ0z4sbS/g3s130O0KgECCo
BGzA+YQVhfHZFUpbXCLFJpjNL95pF1DjqwjbG0a8YEaTkC9ktzoTYuQ+szKmV99JEPEACzxGgDAv
On1WkDkkZgY1MnejVXrPaLAf0JtHYWaG2PNqSpcKqbIboRqAonrikuNsgM/q+y9tK+MnTFjbooK9
2GsRBIzMtE+FUPZNQE+Zz9lOOt+Ehvc56jX0DTFuJrp/nzdM/S+54R8bZPdVzk+uUHLeqEPbXh19
/AlzyHgk8JuqctzSiqZB0OVkGRgtNDZhfpuUUu7tIEPLC3Q3liw6FBX9u7pwC9cbfbmHxg6E0Nfj
9V6umxAkfTSUf78+LUkF6+P19a+Hn+9cn7TqJdNgfem3u+tLo2ESIzTShls2ub5lff6PLXbUuYgb
0Z7tD+bfoMRUoHLOvLJhlwL5512l4G64FsyXe+ub1puvv6GJSUNhfSMELqqbXy+tT/7x9vXh+gK0
PvhNWBO2k5XSz1mf/Pd7oKz7tb7h89+tW/nt7uefrf/5865O3gSne0p8wlLtX3b+t02vj9dtrC9/
vrI++dvjP3Z8fXkEcLsdrbrefm33633Ydx4nI8h3f/6rzw+4vvHrX399T3++fX3jb5/u/75nn3/5
2+bXjVI6hvb7tYdl2Wuu0aCQqTX61tt1++sN6XKNwIz7z1/PHztaOvJYpgaBa+r4Hhg98UP/dTAo
IxKgxO9RxOpUlKhLkUCu+cYlLnLwJkS+E7IWoWMdy/tMUaHuTT598zLFSjbmS1LY+uzXSy1Q673p
K0Tz8O6v59d7qBL/3sLXq59bYQXHtn7bIsibTVxSIB6rpDoPwosFYJWoX/Cp612lgkfy+XiKFIjI
eUTUzteTuZ/0x6R4/XzL+sL6dwiEaGWI4eonkcN1QDGhpVHDUb18mrn004hNbedcLcDLlTi+3qsX
GLje6SiV2pTWCyGOxXwbOT4GneV8X0/Rcr0UlNqthlmUk61YbL0MVwm/GXPg/GhjYEBf+tNqfnIl
l5scZm2qlJQkWHUBT1tupgWvut5QOydf5N88/Hrf+mf8GiX4lXwLf7A7jGNJZlpjHSUe6UiM39cU
vromcGSDrZeulz68+5n5SCKKj2aqIbH+v+LU2oWuuD6ssAJJs80P00C8mG6S69uZJ7GgJRwLTZI/
Euq6xvStN83CY7GLJEAAn/UBEYQowCbAbc4Cbltz4NaHZTur+0Wwo+AFO683OMBowE+M5kWvKsWG
EXjJ7sSYwtTNdlda8HpjzaRZDQj56J3/ndnGKhNqMDl3pWoMmECxgVKuhyFnjuZdPeDOmPR5qVwu
XUxMvPQ6lEM6QrAx5vwowXEBdVEM4qHNIiE9l8kmmYm1W9F7OiG21iHzKKQ6Y5p0w4X0FNdaxgxa
rZFaVe9qaV5qZiQMZ3xv8fiQqXI6hmWY4oZNJBydhQg8oFc7Ch09C5heRwnVkyoR/5KtY6nwelZQ
8opr/kQmm4Zb6zouujUrUOtBci1AyJx1y2nN2COv6+976PmZZBXGpS+JD1p/A47sqj2A9KG5sQCj
1+9/Dd5DD6+STPawcqLFwvb8pEf7qX4QVTPs132YFnTlZwznsNxdH5NEy9SAad4KaNYWipFR+XZ2
gK5HQAPajm27cP0cDKe/3QRTaE9bPZO3g5KrO4r8sG7X9MbPTFihTdgLsQR+sdbXA/AP/vr63ESU
khuOwbzB/UsJgHozc8ZdwyyQ3nv/j9zP3x6bVhh5rM9wjK0hNat64fPjLI2glVb9GXNYgv3J5sF3
18Np/XjrAfdnZqPtH2UIIUkskMP1A6/3vm7W59pE0bzB1t/WsMqVZM/6kWTJVqPbsuLs1ydhsvWb
vm0qd/2A6yG03vu6Wb+X9SGjCdPVWB5Were+wEO/Yg6/HlJRfh+CIN1CGrtro8EAKbpgvD/v6hLB
Yk/RbzstKEjtn2nefzwsGrnLdLpiLbIfLmZgs79uVqb6+jDQ7GrPYXGyBx1zQDIA2BHoPPKFRrfe
hKTNeaPP79VUlX+QMt8HTferjBLpYSODUL18nWsewHpvfe7rYZvmp0arCRM2pLnvjEUCQR8aBJXm
ToNVn80OIfpIjRcWkQYINDBQG6AaOa4fSHJKG2i3EcH3YLEaFoEbKD0pXp9J48yCyq8pckdT3O2F
diWyieCl3jLJGQEeNU8aSLlQpOdRj2+CKH4aoE95QVNi261lvVl3tkvsAI3UckG3l1y/5fN8ngp4
Q/uchPp0BnM6VEFwhsoCPXXCobRQvVo9S3ZEtz6tIQafv/QS2fB1MMAYiE/yMR/p/tZ+gNd0WRvJ
FEVhoZ+cOjfO1nIDbWOnQBfZGgXA/XYd1ZwhOqXlNgdGdDKZWh8iEWIS6l660lF2QU3rsUqJPqr6
EOOSpho3UYfjdA4HoDUSuzZiqvsqAZYlEetwnqdkSBqyQPIILBBpbrpFWYmuwSpy1ApaguIjOqhl
c9Rxg7EgoHmfLBeLlqDQk/SXQIj1Mc1pY4PHm4qxSQB5TueDErON4spmzrumfq20cEvTWal2youO
WCXX+ts0k71nNc6dHUMDs+v6aTD3Osve7efWZcHTKSoBfI/832HGQleJmyy33MCqQYyM5Na1hCyY
ZuFmDWknX6zoEDHTLmrVmxIW5N/06U8sdByO27ppn8KOaw1q72eCwP1d3AbFuZHfZ6lM4GoD9ZzF
uJ+YNow57Lqo6p8xoGkkdOb+pktbHHvJ3HjrjuU27a4u0W4Kp7jW1AU8MWN5UX6FDRsNq/5NbYLJ
s4fWQ3qHFck2iRUhezdY+MXrTa4o+AUa8VM2wEfsGuZ7Ix5tv4oO9SkuAMumy816r1uyErHFtgAH
CTi3eiSgI0LOMOzg1WNLwAuK+n59A2fvMTE/LKI5d20MuLoXvovUzj4IH8LX+tnCsl/6UUDsK4Tz
p2a56TMa66iKkad1XGam+bWY6pcArDOL7VlF7gWFwTKTF0TbqTfR4gMkEk2XuCVjTcc2jBL378Mj
W5nphKeQNKcUDlIMAnBWMv16z7YjQLJfTzoLwl5ppnOmCKAXy5u15eRa733drG8zv/52fbxuNQEx
uMfxcV7f/Nv71rtCMxPPMM1fn3+7PpfFwxHmRbLNjR+JyDqvQGLlDkUbuHKSuD6N+BG0yXxxZjV5
gCk4H+LhIa4dxdO1HH+/tZTQlGmn+/ASAzy/xuRg4steiCXUvHnJlO5oNG3KGTYTZCMT2UT5GgD/
zGwVz1YqvTokVb7OIY5Veu+7QT2ehyytf/iAl/B9Ot+KjMDzYqKm5PcIB2XTDRsKqTUSwWQ8DSiu
H2Yt/KHGyOp1+a0BdApXb/CvVhjUF19V8IMk0fRh1dHNPBbms0bt60CJCRFnb/TfEuW8vj7oKQYK
dUhPvV/7j6hxn81xHj8kSm90qL51WwVlc5s3Xb6WXD5CrXjINR+1clrgaQGfR6DkYED+TMaPhvyj
sUs+GidJ6SqZ5TEOrPwZhd/tulW+NQ71yJAXB/0oPnGbadby77D7vYexzB6HsiZqVfqJl024OtD6
zHeFAJg/OvN7pY6wJHKjO1SNM78MZXhcP8TUDsq2aCL9BpWPesfqhxOC+fqdbeIQbyaM576o/Xtr
jtRzN0KgWfd2pqYwO2bylin1TIBvq+7VtAvfDITh6151Uzi6YWxq54Ho9XsjgVry+e0EIRCyNtLv
+mBSb3L4nJ+bnCx56EdDe5kIKUaPAtYwQTb3TpjX51+GhR17LTLTU2NYCEz68du6RVSAIEgDf7xq
U6aD9ULLLZdvRgV5BC+zeqYyWBzp+KKfUcBPIVZePzsNeelFdWMe+0F05J/OD+sGh9LItr1ht7fh
VJq3RWGjW11+I8POnzWBKLwakxTmTJecVCMeP39AAc0M3hfubPJUEX/6B41m3vOMxXfd6gxRaLse
Yp1v+tf1sFu3Kivxg2q09iDFFJ3D/8PeeWzHrWzZ9l9eH3fABCKAGuN10pOZTDLpxQ4GRYrw3uPr
ayJ1612JUknvVrsah4ekkmlgwuy91lwORoDz288I+W5MlT+G2DcNDPKbsSwgdygYapFPgdUdrewt
awVBoYH5NDgT/gwTPhaBzcPJHzSUcPMjWj+7sKUWPWuhQHA/VuUlxqz4VGu2wT2Y5m/hILaeHY7P
bZi5YDHK6TKYq6NGLnfQfJmz5udJIWMP6G2/sNoy15FvOZeG69U3Y+NQ2pyfxw5zbL1a9yWxqYRp
yk5ZP2TBTQXCeHl+hJ/mKx/94pcalCv0vLTfszEwrikTp7RceRX4acsaOcMLaFBOt2cy0Ttpea17
QfX9OdDnsG23nZepxH4+YOs8ZIQfHZMAHMT5VdqOcF0ynl+dGmxOlIjmkI6hfrQ90NjnVxkYA9zI
eU1yMk2zQbMOtQyKo6orgsXnj+J2O1lbyeH8AL1oodk3qD2bRrlzerP3/VH48KCQqa9dK1PmdFUT
0NQgTZZGRAm/Tt6Sf76h3IBOInrryhI9+GBeaxVXvfGVuub391MCWm2BZx09rQJzETZEnloi+Zpq
+/P7MabCIjMub45FV+mHdmbKeVNivnbi6fwA9FUjYthSHBtjLA64ueSKgHD9mLecng7nHaX76p0l
OaXIvtFvlR8UzG1TvUunrLuFH4ujD3vUe53MwoVWvJZWqi2TkOcouT5BbunOuotC7VFr/Nvvz+YG
d8hG7Udwqdqabla8Jz9ZHLmY0G4HjvfqcLLOD40t7LApdJJbcL2YOtBc7xAD2Le5pKFxfkiWD0uA
StUrFliUwnFZHU1D9HsQqtba7Arc7kl5c34od899S2rtI6WVeIO0G0rB5ATX8AUFKx+YoBa5d2L+
xBab2oVspIb5ejR3LJ607SSt6E75lKQzVvnvKVel7nbaS6SJbIVRUav9Y6CAKjS+MyCP5PYSkzie
D480ncdOr8JHojUhEvmDcUliaXU9EA+xNEUxr4yezo+cZnVg2xnGie4vOMOxiddNV+2HtmzveoWL
4Pww/I/rXLjjixYVNW7Cxr6C9BwchlanR+apAKJfjAF8PnuF+6zjN3zATdtBFoD7FEPPujbwA5My
xwVndFfnAwREEwwHmA/cwz1x5OjOtk3sI3HtJtK/5ifzJC452lUvns5Y7Zhuf6VMLUcSBoQHKWjz
bKTG/vxQKnWvYZAxT6Z9vldekm7BYeQXMnOdk5zScREUlnhrSfSAQaF9iVvLw4ie14fMNoKjHcXh
ikVk8xWy39im9tugJUyKrtKurRToVlGKAH9e1z4R8351fq6g0T8AYUX39Bcw7w8tVMSJqVv5UJJ5
1/ZbF7q7AcTcswsHZj3JYNjPGWPXeLN0qoi8n/OX84+t72oAXrmYjHloOv/Z/PfnR1j+5f/2xv9/
YPVKuWhm/ntW/TLPsm9vTfjWNj/2x7//2X/R6o1/KMfVDckmByX9j7R6Zf1DmbbSdQjBwlCuRFfy
X+GidMtt27CUtOZoc0vQVK/ztgn+7/8R+j9cx5VIQG1bGabjGv8Ord5RnxWcwEhQguimcAxl6/rc
sv9RvGITC+XKPOx2NIx3QeP5lAPLgwhVuAyIllraTfPcaB9xZd06Ot5EaDfNOmNvgHhPshV3aB+E
Wu3A382eilxc641z73QYC/yMBlSH06tNDp0Da1tpku4qpAs9vEh0fDEKh9xybAUzu+/y44xCSwhF
z8Y5UVR6jGfTQ+i2CFuN6WgE2okdL8ZUS73WQ/ygXPNEf5MoFr9nQGHzq270te31s2HeXxglm3Sf
1vKiStND35OobrxG4L+WI1VCfXjwHFr/dKlO7njbJe591dsrbcrusfF8BJU8Sjv62vbuNXPpVc80
NjTkN+nVMTaYmQu4OBBAQEcygz1PQXFP0+0Wr8YXWDjbkQSKmsxtwM/qUVjBTavijw7311LaxXOS
hx+5TytuyDnMSBlOsrBplBhEbHGcYqhHkLyqZ5GvizDYWPB8vNkB1GdHyJVr3aDNZTN+u9Fz0nmg
9uCmsinVV37G/BCtq8q5CHUOG0qDaGHxJzjIoJ65HhS41Fqo2TcpxyszZlElkRjie985AsJxgMiK
SbfG21fAwI/oqc5TiNkvBngmiNCdCzHIF081b17F3zH8UhaJWHP36T7MUnsZeGa9wCw8CybqciGn
F0NOaHirYhMHiU7at38hSwmvORYndssTp9PczU9Mw85ZnM+2V2vvgn3SyHEoEgw/5eA8RS3x2XUE
FoHA0FPtk39bDjOWcRlKLM/AhjDO9WzfugGpV00cNk7/NmO3jaNp3ZagoK1CcuLZ+RObRxS1ap0V
Ae0ftTW56ySCqBn6x1Bx6fDftmG1tWgVmo4mV08V3fk92r83zLtUlyv3PqJgs8Ln7UO7q6ELqYCN
GfjnaBmk0bQRDdYTAxyn1hlvZvVmxKF2C3RrZSTEM/htoa8gFZSu9HCWX4pJjzdwQcIdqPHeqSyM
SLzX3sYP55E3T1vgfLN4rot8I2B+KKFNTPpHoTod+IF1SjvumUp378vBfwqn5Bhj5okNDpBun7qw
At1q+Oi6snATI0fGjF4vojLjYxYbPxLBcvQKsALJ29B5y6LIOoRb5q3bNNXCv9X7tsF7o2AUYmxD
0UolxEWWtwbdeVuYFjFLIJSF/iHRcqGhmW+8Mr5IqPQuUqxywxiTdhBT+Dc5KqRyP9n9LqAThq2F
O0F/Mmh9cY0CzTK0bCXArPZcIgrD6zIlpnfhZ1gcpt5/NgCorppcdlymtGGqunruI1zZ2gUuD1Q7
CbeYxk23pAteFoB+LS6H0LpXgEGAN8c735gup/hrTBRm7KRo4DjWLe9CN/wPgQi07TdiCu/DadjA
IL9xAtxrjuKmqTqwYUFaLeI8vSgFyQ4z3rWxVLxOAv5dOtFXC+rQgrERCXjpPWcVzruWUwgi5N6s
LA2QQLvmX3AEuqG7CNl3QSZlPGVHzo4i6FGK9MkaPe2zgoBKBGRpkWg+IH0YDw6jZyxVBDfjJqOg
sExrx9iUaU/nJ06/anO7HevkRVowsGSKwLKc6CWztteFX+oLE2Q9HhK5get/2zpWsowoAexSILxL
mESYVLG+zoAH7tm2gG0SquMQMVjCcn81c/fDHBIwvnWyqgNcaV45LvK48PC+aHunJkC98a0bmAWX
FR2WtVXygdwADAvDUaxAbI29dQh7fDHAvutViTsUbpXYVFGYMRkgbuFALOzUufK9vc6GGsuwdUc5
dD00Gt1LbHREDLKujeIPi5LIMtAIfYDMTFOCM9gJu6ZCKluoa7BVg9F50Ft7l0OyXRr2orzSUwxB
eYu0mDpPPTceGN5S6mIswNZ+oGcAuBqxHOJu3RkZ9d4Yt1kv3BswphthXZOEYC00LzuYhfdGegmR
REa8Corovc2SO6vnbMX2M1DGdDGh89kQ0+JCcim+FrHOZ67t+47JdyktKmusZUd8Jv7SElwu81ji
1+ZprGYiAHwjlQR3etW+s0Z8qGRiLpymYbCQ/o2K389X+eDu6IhAE6qAJ8htL3oQz/WIy0jl16EF
CirtGW4zUV2UFnL484SF2wffOFRryH61t+xqRG6ea3XLyA6/Wl1xDdfnVbXZRyDSLdz1L4SQwgww
kndd415MLSz2vpluU2Ha67ATF+w+QWO4BKUleJPKyC3pWHpbe7C3wBw3o9deaH44LjxTHqdeXfU9
PJlIZwT2MHNiFVy3ob1mccQ8NenfMPE8OhPqzyAZT5PFInzKyi9hO6lF4TMZaQb5GBapApQfuZen
DsU7ftmjVsOSYe/A+iJKX/U+fqoKBHETbVPqAA6y9kLXv9kiiLDpDy9swX0Idwnib/9VCNEtuwI5
9JegyRN8pyANPQP8dzU05H1LBhu84kjn+GvVNNnGqDPwQaEO6QSAJgltS+UbzbotGHx6pd3D+WKo
cHwLTYV56lryDNph2EzzAEk3M1h0NTOxblF0T7p9OVC296OJ0t4MxGlRu0QB1OcRMXxiHC3FeU10
WMwqsRbn6ZCbx4KsVj0n8+qLyO7FoNGKDRkQ6XHeT2PzPMRTfDnAU11C/VogHTxRsV/hBQw2SACB
iwBeJGWD9RvLBs0u7rSezxK4V1ZN3h74TJqk7DkP9Rz6xhZ+XrqEhXml6noO/jGO46Q/n68cQK9E
uOCkdqidB5km12qg9dsyxW1ERr0VSlu1qLT6uu+8pzDCgCxsqt9H8pNiLiSS0OxBNRhYvRtzAhHb
RIrzr88UK/w4AHgXVZh9c3oDjYAti02pe69Na1NjBMUVtCBG1CIv1WOas1SKNZZZEv65C4OIXISF
LLpo0xjilkOe7Uwpm31jDv/8AmWp2VdUNajZVhlLprUcMDladJ2wvxo7VuBfgpI9JQRgOAHpeXHc
X1aVS5JBnjwloHLwrc3PdmsH6tVXdoTjozBTQm/oEKN3Mi6//wzULlllHX5Ks5i8yyBPrqMI9EFr
UemfWyXFiELirD3I1abBtQOvB8BePztQ7VZvL4vZhnr+8fylnf/B24w04GgFfO3nnJlz3DGNatSL
s22yDU0SblLnWkjcS+dkchfp4KKa/b2aRXHPrJyN1mykQ8zwRBD7QACHkQbGVg8l0rLYC1ZClJGB
hxGlXWoCKRWggmnD8l7OKedDmjzYlZtsyvM/lDGXXBNWIN8Qll9OjeFfju2aDsp8Pn3wUQTRXYQI
B522ivdBdqSfoa9hNZlo0gwfnXlzKFqaGVWC5blKSbrxmuSg5ab+g3jBBfYYSDHspNZQOM/uPPub
HDLvrp7gsNZu95bnVXegw9sdplMSyGNRWgQkJyQf8ioPMngpHF9eWkAVQr9LLujp4IWvuGCcWh8u
iRekZH7+dkYz8VrJx/knzEEE37VUgAxCrqM5gBCePaba+Tv4nHam/L2SqthHOVqbwVRfMo2ciZKL
dTm18lnpJITksyahD2LrUuoWTJp//WwOvrmWWfCOK928JHlaocI4fytier0qZu3o8TpaVZiXhuZJ
7ASBS7ejDlcsc+bKuDMhyjcPxHtr+yqim+7b2fL8k4l2sWKbhV99cLpi1TmJtj9/qecHf/+xLx6t
0PM2Mm/Umo0KdM+06feN2xhrs0eyoyvZ7eGLsTdUszU9C/uDhGG6sEyMh2OF9XXSQX06+HFKgrm+
f+dB1FkRoIU/fP7d+SFtScOwJo6DPMT1+Tc4LOw9TOcZIFaQXVbr8HPsK6+Pum8Fb7bAv/8lrrxs
5di6PEIaS9nRtN2+L3t5NWraIZpYhU+ivwubWjs2qb3Peph6pTUzhIBZ3Wt1huk4l/72/KM9BUeL
evxa9azNil4375MwMg71RNYQSOccreesnHUdf0WFv38pJrJ7BgWB1TZjzE7Dl7RV6WPRkqeAYdla
kPnO8hxrhYXjCfi3vP+hvnDz3Rnzk/lz3o3/aJhhty6kReVRcrE4xID+vFtPXM2c6I62uwaW9db0
1vNeNYxHem8ZJcSKVY2lsy3p0OKKkNnrf/L69HDpljm6svRP1QKXbjp0NLCktRoe7Kk8VorFJJs9
K4zfWeybNbiTVgaXnjH9xWbzS6re/NFxGUjwAK7uOp9emsW/JkLYFLtkZJ84bxjr1r0fkpGqvxiX
k9B39DL8//WFfHd3/MUXYhj6fHH998WvTZJX4c/GkH/+zT8rX46OL8RwGMUwOUmTutM/bSGO+geV
MGm7rmGSw0hI4v+re1kGVhBudGTZutRRgvwrpdEU/7ApobmOo3MVgKG2/52616/OM2nZwhKGbeMR
sXTj043k9/gP8Ge2O9SpeIfTKrzGFBHt66K8Bp1F7nsSBNB0tPgQejpoWbOcdc3xKipuBDhPounb
o9bEkMeLiqxSu8qId2RZm/hsbNoMCiq169pGrlHpWbl1A4CLPxzv3wwGn2xn9lyzo6Bo4efC48LO
+eexoCz9ye3IYtjqnKpl3bKx11KTTUrLJG0SzzSBkWhd9a4I2fjLaxufBqLvL+4y0oJAF5ySTy+O
n4ZGQGqDdgNf5nT5FgkKq+YxWMMEQ0Xu+deFLMiTK8EdWGH7Nxf8716f04YvGnWdFNYnj89kDHEx
CgHcwalv6ELFK6MnsJ64igW+VY3B+aIMCTAIcYQ4Nm3fPx97Q/w8EJ8/v8WnF1zeJob8T59/6Jo2
TmwOPurzYMlG7NavsgDIE01IXQTOwrJQESgnfKuYW7EMg/VO2Y6w3kmtGp4L4Q5/fku/f0dsGeeb
y3A/u54aFtEemJhmq+WIgY1oCNaZIcrDn1/F+FQv5oPbJreLIk5MmpajPh34GpQ09BSPYKzJQEIE
eWNdDTJ6JHlqGcvGv9T9zDtONRsDsyPDrdf6G1VVwzJRJehKiyioZJCSgArh/HszxPmtGYwPpkVd
XJdz0fynUnbZmVZgNO22Lt+VxxZMasGbIPATIco9UDLiE7zor57KXy4E28RqxvoGD6vBqPXzi3pw
/FAJ5u02oqKPk8WFf4UdZv3nw/67o24K03UdhcPOni17P340Eg7MCHwpH82nADo5fIwqZwOYWFAx
//xSn+bZ81H88aU+nWApdIDVNslnzkiNqsUZ7LfRexERqmcpKsNE0qzCYLz686tan0x755d1lCNt
C0MXF/CnAXkMYnYiPTe0qXRyUwAy79xU3zehSjcTEZCs9YiDHNuroujvGyWi9VjO/h7hUmgGo4Bt
x1r3kbbVemnu4OWjpWmRXEnGXaftehBP8aG0B33RtW639rTwo/Ktaat55pUHbJzNsv9RU6vejfFN
5eTjkkiMaGGMZngAsOU3J6PVXkRph7u/fPL5gP6wpps/uaULRY/IdpT5y2Xr1L400Xg128Rs4o0x
hCeLuJJF4POptKA7NQAmYNZra9W593VCDhREjBvQjGo1DHbHluEuoXe70DUXOqUiX8XJiTodo3rl
h5QCOy4Ws+sIeaimcpnYqEjUtJvzNMuS2vFkWgcAH9HVUMMOzrQlti595z1TfI9IImgPmhk9/fkj
G58t098/M3PXPFjZ/PfpVo1At8aTnTRbdu8pzsmJVXz0jQgZaun9wxQB0ptawN+9bQ+7bORwaPbH
6NZHHQ4WUa3agYzYLOb/uv7FDJEBkrD4JfAw8IdWTunRNjayBZ1uNZJw30Tdu623c/WvkQbsKB2A
yvWKeVIrWwrjjGZNBycZ9SHNpCbdp27dgNrn30SUnobOObl58dC0B8CZsHrHEmqRujIb3SCSCnUO
nVrwcxZ2ykXYl5d92538AkpBt48HyiM5QoFVLu6wwT44dnJXRTYeM1rRS5m19NDxH+bZJeY08vYE
TrFJFdYqN2EStyJ8pKzvGAVVQMpIjv+AiJJuUnddSTovIUtvZ+zfxoIEO63IxjWgDoDELe66+NJ0
btRqlKm264r2Xug20aVac03a6D6uRboZiocyZD87CspLNKYvhV42i2hq4tkUiq62024NiG2L3H0L
KvstV9WNLUAm0xlJS/vFNOQ9QoJnlULYI+f+IjUkKFeSsReNw5NUJARI3+kQx1chO1OqeIxXKLmr
5joJxr9cVb8OXA55zZbJUCwQp6hPIwgmN7u18YptW0S0RTpsnS7W4MAAXB0qukYB5UdIkX9ZCfz2
VfEgg7mx1TwR/DwyuxVXB6lvTLv6Y231pzZPPlqah8OkPVQifoqxsf/l7vl17ePYtKaV4ZJqBDzh
05RT+26XaUnL2kt0zYIMpxlfd1dpBH5Wr7bqJrLB99iCE2BS082fX/zXRSdKc3NenruAiKw5zP3H
icgnpTLqu5yPq/JnFHqbaDS1C4I5tE3RULVodkp713pKF39+XcP6ZZTkhYV0WOdaFsTkT8eZkGON
WgTHWbTqCAOpW1tYVEjEGocL6hCvKXuGpd01DUWR6VgzeC7I/XuV3WNkt8bf3s2viy3ejWMYDg18
gy7+p3dDL28yZOHWWzCeNCXmYcMv4jXMrRB2CXiWpK+NY00Nis1pfk0w7ipJ0PulQX8PcR1sEFXW
Px8h83enhvWwYROhCjNNfLosyjKncdWpemuiQ1gmKJgKCFKbLuweC3/8QDhDKiwsLnDvgJ0JtHhK
rfx2VCg468T4AqrKX+yo8V0GlHMXcWsIKu0FfdzGXDW6f29E5lUT6jQBI6PbDv0C51F6Vc7NcuEN
ZM7x1H/+SOdlzc9To2OTHDLvCCFe2Z/XtL7QNA13LEwhMbnbDAVYezSUhym7g7aX0BBaouAiAcaC
QBfhCNpNtcCqZc83PgF5q1qXr+bE0kV2WU3WyKovSIKQbu2up5TgrZ68Mt2m3xP7ngV4ybnXzZwA
GhlMCNxGhjD34FKi3tkg5DmVF77FtDokyc7nGOVhkP5l9SXgIHxaDfCRXcOwLOodDGfzv/8AEyFi
0k1Hp69BqgP5hHEUoChHHzXuaPmSP0AosR0gm+yh17VZNizy4AMR28oOWPB3rdB2LM9pL8GqWbEB
RARnzUiCDj5+H+XP6VC2i2jezCLg3jTJV83pUeWSDZhkBvqsfl7/SGuVFnTVTJuqom0i1ZNdfOn4
JEIT5kgHATkxUbk0fmJRzYRJa2Xq9V1PgMSfL4Dzqu+XC+CHo/HpPuubpIeqO9ZbvzXi5ZiM1RIa
YrXIFWnuBQ1csHRMoz3eOzmnEdK/NDHa2w9d1Fz/+b3YvxvpWYCfWRXwUz4Pfc4IrH2023rrpqqj
6UZWhTBjKNQu/FhjPIQ2cvoibD2cIT4DQmJcp0MeXyu3uHBFQn4I8aHeLGG2CyCedTYCB5oby5OG
AnRe40QYvwdBHpbJkwBKfm2Mtrsg37FYeKV0VhyMe572Hmx5tJrQrS1xZmcLgybXOnXCjyRr4EYr
87pJbG9jp/I5LWyCsdw5uoMU0S0KDNbv+gUpjSwoLCddkb/okthH3EyoP1nCezVU/iDbiLm9cNeq
KZ/aBmhWSQ51WOI6rPx3x4iS7wqzt+E//G/5b0oZv25vqBMhWxGsgaVOSePnix71N9XtiOHUEfGr
7zU5Ohw9gGLAmv7PZ/E3g6RkwQ1QTSieVZ9P8g+3FyhxiZSAJk/hZx9RgdFeFTuGzhunh66G52+O
6gyWIhP3f37h3yx5+YzotUwQKFRvP2+cS8hThQLKvDUze9120RxYO4iLuKnfTAvBxOSAwzdbkGxZ
LGEL6CHCd3by+G1m/w3EAOW8C7slVqYYJFRdYBA5gRdgiP8y7P7mQpekQQFsRX1GFe7TMWp8+KM0
auttFvgkQ5R7UoJfOz25GTRwyGH4Uav8b8Ws86Ll051Oxc90UchRmpOfZ1TkqvUQEuO7Nbr2SH90
xdhPPEC4mqQiFttrlqYk6AVG5o4qw63pORdmjUqlp6u0sHJxM1gEpQRB020qj4XmFI73oUHzQvvb
EujX/Ron0mbqRNKnxC+KOdJlOxv9ab0loa9Z6QUBx0lM+pXUiQy3g+jjzxfOb69Ytkgo/Si3/UKz
kW6EHReyy9bKrvrGvBKCVzUzeWRwthYJ1y84wyFZaX+7YH/dkTuSDgs98PmECEf8fKtEpLXlhijq
bTo1T/0oToZid0i3J14GQ3XNdmVp4ENfx0Og0UwHrx/ZNawIjX245xONktZyaendRkcMOE2y+MtU
+ZtSFG9QsXnUuZkd+/Oo0Y8tHZw65o7SxCujSsdGpok2hK1dsW/8FsAaRhjibKTJfk2NdwVRgJBG
6PdUoCcYxT6skUP459Mlfne+WCFzptjdOkAxfz5sjQ9+08p0NICtH22I3wkuNKRpWO0jnKksXuvG
dZdR6OsbIoggvvvFRWFSRISzl96MKbHtdnhnDcO3Fi0A4FH/BP67PvrZ3tWsaV86wXFipDmUbtmS
O2xnW+jU+jFjXnAjYCGOgfTBpZ8/FUwT+BaR6emjpJHpdk91eZUV7BDCgQrPRd00r8lgo8hO8HJb
kXqECfY+leE67oxg22fBcJUYTGtWNRWHvFjVJWuAPx+w3xwv9KxSMhgr1tLQn34akQPNCUc7k2TI
+DbcyjBatwIBNPTHYJm39n0YtCepVR9R/9ci9m/WWkhzBQg+4goc53MRm14f5X5MXCgzErWL9Fbs
Qs3z6KtZ5I3n0rjoq+oSswH9XY/6JiwbG0ax9e/vqdhL2UKXczfil5mBlMQJbK6AsU6iR0W+0gJY
gb4O+yxHVWi8Dk6G6CLPDpEw679crr8p5CNPtqjmsokBEvi5aGpOHpD4lheHoone0Q+2MA2+wuX0
D6lfmutQc7MlyvuLqPM3RVAGf7mLfzPKuDolP0FnzxC2++n0s1LKGpcA5i3wkXRZuBeWt4ycmjy6
KDVxp/71E7MV+s1ekjWl7rrKVeClP+8lnVjkrT9h+E+61P2am2dRXSNvBoo2eEeruySbg5WG0r2H
dKpzGXrvaHHI+iKGcAuZ3b2JtFeg0MG6hXIOiygMlnFv+Tet2aCbKQnizeeYebzrq0RZGrzKGgZ+
ZSPDq2GUxoNCGkd+re4Vd2aQPNUjyQLYdaLXBq6whfXhVCcpmYBWbjMD6mx7syF8yJoCvHXxPSwO
pJIQX/Fq2mva3Bl3eot6zpifSBjea6y0bdQtDVPXb6nmaPeC0HVP9fZj6MbRBeUv78oLCe7KkfDd
2HpXnSYTJmfbWycaG9jMENoRYR1iYHxyrEfgmNG3jrp+1eN8bMN7xQ7ilPdg/BFHI4jGnouZN/Dc
20i5BCL4457UkptpGo3HOjMg4o+W++zVEVF7KqdEZApxnbnJIyuZ9gLq83QcTB1KILSupnFf2ATF
V4UxRAdnQjjMDJk9DmN0rxM+u0r7yd3gdIU/zbotHRuMirmdMHaY8aqZtHARk6m4hFaR34HoejOD
YnrTY4Mc4ORLQ1LhJjNFeDWqNrxqh+a9GOt+iYI3gUyQQjtKi3Bivwf1IswzdmBNMlWrMCaCKzLS
gUylDq1BgmxnQul3oOX21GhRuzXmn86/UsHkLAGApYQQqPDIzB4emzwnkZgyyflXhgMYsXHMbTLL
KAhY6w+5Lrrv351/R8jNqu4qD2IkQQ0xUZeUHuXh/N2/voDZ6tZFT03OsYt0g3CTac/MQ6QTY3jl
C2BNvQ+z3PdiTMmDjkLLhRSFJKJ6GWTO7mXC5B/6PWKi+TuSKJJ1kphotTsfLGNeTdd4VM0cnvf5
N3T+xuswAWPgTPEur+ShyTz75l9fiEwEIdeYR5XWAcibeEDSz+Yc/+XAGrcQD0NsBbtGpdu+Ac0N
C1agPGNLdel25ePIGdgESvnrxLC9O+GAthsz40kLcqzaAXsZjWWyXhTaLUot7XbICcBLFGlRUabd
GBW1Yzdsth4+OMCqtndP5nF5GdQzBWv+MWWJfzWiyWrr4aLqtFRbIOrob1gm4NfBHd9EYXtTk/oB
8dysA+9UJq4NJGBILrBteUujlPkm0mV0EoScnigwzR6ccFpNI1LkQnYBqZJht/emAragpdzHZIT2
CtiEZGgss4+SyMFlJhrUlBPpPBgqH0dhUMLwu+kq07zp0YwxQyOEOKV6VT2m8GX4JR7x5GJoMS7h
tN6WbF8efM8d72ST4UU2yocSNySBU7CPismK1jJvadGxJb6WWGKvz9+xdO3ZaywUmChIeQ1rpGi0
qoMqJ7VRZfxyFkoph6itNEgk1zfKWzJKjx3IgiXttWqLB4owzkI9zDXKhRmTfRvYfkeUiGXcQc0G
69DdtHD21+7Ex3Y7z33ogkziuXDU1op54Q5EwWow+uIKfsO0H4p6A/HVgHLn0z33Tk3XtS/+IJ67
Fo/TlGXXsjetIzQLD8UUJkfcHs1V3aNykUXwHkjkoibkVWoQernJfTtdd4j22FE36d2UEijpDPJL
StT2ukbHDbdGq5/t4RGPTYrmSaytQqNwnEXd1ktL50sbXJY4Y17o/w6boZqaHdDg+NmWNNrn30uL
VW4CBmfZDQyrlpPXD7Bsx6UJnJncB6S41RQ9Esv6wkCSvIDQ4OHxXQQc+cYxYvkYRBvLD9PHoe3b
k+WE5FU9FqI07lHp5ddOOjz4beU92OEUH6NGezv/lIgwvMrqhHBGLzdXfaZxNqi9nphkUDJL7w6F
l3c3QmqgLjSJfUILdFVEhGdZWUsEKsWlXWEaJDp5QOBC2Mf02/LxAV0mMnalfx36IUUxFtV3uKON
K1eEt1Xd1XfN/MWAcYFnxTGXvh83gH7wx1eZ21/2mUmPav4xapvoLiQkU/b6iwuffFs6gwLl7z7j
nY3Zr0nuRTPmGhFqZ/hx+LX+xonudx1x3Ew+DshGqdiPw88hq+xIW46Q1yF2tg40YuKIq3LNgCcP
tuYUa1LncKKG/njtO+V4ff6uI44ObXpCHqQWbcbBop831DGxnEVwLZNHF4DHJu0gaXfkme71zjL2
hUnFRpVQsqUmzUtpMPe6pTvt3DElM4r6WlwERzWqfO8bcbEXRaqv0Tq5236Mlm1sZxtatPXJDNE3
W4NQ+9J0in0qBVepmoLr82SXC/41iEDUUHSdjucvNn0DI3b1rV5X/kG4JeGShglZ3HudwmYvAxCU
Ufkt17o3SfSGSqizzQQSt6sv2iQgDZgM6FWu8HWKxt8bOkJLOwPSkOUAFGZYLtuIhS3CNRkeW8sq
3sM4vo1jD9tDMm7IpvhGftIWyd3C1maeYy14F6z7OljyuXJ2E4ozQnujA4CKp4YIOs+s3qOOPCgI
MJ2+HBrxBf3xra6RC0b568RyfpUNSFJUbDLndzZ8EtaQWioOTts8mWRCTv3cVS6uE+XPsy6dJU+g
JEFDqeInxwQvM9lvphlsRR1uB/MSeTTDmvaRdeFxNJ33qRmIerfIvwGBTs+TLGRsDctBb4olrdBw
Yfp5tyYsCQIgfDE2Q9GlkU+PxN3ewLoANkm6MKziC2tMTh2xn0R/huT5XgyRyBbRQE5uNm1rsvDG
ztzix1rZsOt9NX5jx3mCLtivRvWflJ3pcuPYml1fxS8AG/MQ0XF/cAZHUamUlPkHkYOE8QAHBzOe
vheY1119y3bbjqpgiJREMTkA37D32spek5TLBFJMFk8bJavDP4tssjnU81O/xAG68mue1/2aQKLn
zAZH0jU2YIQ+oipwmNfCttw0qf/LN4jnSzHmruaivZdB9OxOc73RiAvYNxmVCRTrZchIWDzTuLry
b0XW+dt5HlrIHyJsGzgZltuzm9Ru6Tj+SGd3B8Xf2Ohq4h9kGd9LqV8ZlaDY9wmFNTfeTO8ZNPPv
ZCACr+rNEOEr0S4tSxWixYlHUQiEJ63GRaRnGxQh1bqW1pOu0HE2TkEanUH+i/kOE/Y6NQh/elKv
trko5NbMM3iuSU3EgFbu9BH4OasqEtm0Pse9ZV4djT4CRG+6a3ozOE3A20zb+9Ago28q3/rUSksH
eYSaMZ+DK+lrd70J6JANx1xFrru1MfaSu9TGhzzCKsLgX8c+A5W3T7VuO3ksLdz54iU9wZEJOUGz
heRzqM6mkX5tZyJKndI5Mgn8LBklL1zuphMffpZ9Wk2VA6ElxK6jssCRqHa54DW2++bV7a3vtSER
GICScJ7tW6qxjI4DnFLDMG5GPVAkoGPyIdsBAYODpDRrT0RsVXlDaPDQFZc+inez6f5AxUHMWO3g
+XKdeFV3PafdJZ41W2AsU3sm1bDYZPr47hiaRijAcAMzZW1SNp+oq4dTV3FeAt8SCjOFCFgCz4r1
OWzq7lfJCTCTU3pvJ3XrFxZtlybehiwoQhiHacT4zlfNYmGIgy4E0XRhnEMu3BxLRLZWdUo92lzm
jI4h5anwbQ0pSHIKShzete6pLd6lcgNOlwTvrNz0C8nI72KSnMDn9OvKYQT/uJHc3Pok2/hswZjB
H9TVJ0NDgz5IvcagDhAQMFBF3vQgzT0y94u3/MHanuQfGbUwRuKH8DBUo2IwXtn++vHYEzGWO8vL
frEaSE9ZPKYnl94dZXoDLVf1pPcsiCVcRc3JqYmCqMUi+1BEHPepf63y/GCCbiWITfzsY1luvTgH
KtR31albnoQcoilMX8BvWqR1p8TxJgAezj5h2S5GcwgFEn2WQMsPLMlAviKW3nIbbeMH3YFwMMxU
A6xnyzOb0+OCveDOa8zgoDQHob1IQ9U6NhI1gW+8ACywrhdcXupob0qLhl2zXHvcRAt+Tksv2xJK
f0oBU59mkZQnf5y/+w7FktUhLGMQJbed69ZLXmxbrbLlWa4JN9wYci5PPLwSFjGfecyfYeZz4l9Y
WJCii9ODimUMyX52kvaQl92730fVjmvR8XFRzV6LmcN4LYtYcDhxYGQv38wIiSr/fDk42ZYxnXeo
yyk+TXmOG2j5KiCzW0tduqDB3jW2MRzICNl7qibEsVf1WyKbcffnqpYEJDPpwAhtC9qZldDlQX7C
zZedHhdkoKensXoDNSP+3Oy3tr8qXTB/wyyLctfaFjllTYQAsOu0o6rzn9DOoi3LDB/mY19wHO+v
Vo7BMoFsUafEA5PZQDU9sPHkvIZ3r9sUraUdDF7xlRRpfjDo4JC+2956LrRN6uv+hbQiLkaZr7JA
x5KiSZMPeY5go/EUEY0fs29EJ4Z8imQIEKWK1Cu31ndORHZYB2Vk0gBaE3xBTjm7B62mVy1y/dfQ
AT0wwFKuJz34PZntbvSTcZtHKe+mFmxYYCTwrBbUGvYuIEuPLyHXVM3pwVlzH7cGMTCv1YOt+Lj1
wfpzaiPbWhGjCrIKtrOuJ38YgFZSGnwoFuif7mIKRHCy3P/j4nH3j6/0wcJaGOT+n+/++Tt/Lh+/
WmnkPYsOwNifGx+/JB8P96+7k8pzN+YApPavxzY+HvzjZ/48Emcq3hxz9v48pL9+MIkSdzuO9ltl
9ik19/KAc805NM7IaTqWMOow9oBO5Kti+eqvq4+vHrf97eeQckAm6sqvj9sfF0MM9hTt7P+8Kwiu
DnCc5Pa4CSjvvFWi+tm0Ja2yHxFTEsCZe1z962LOaKSruebVfnzJMb072sHobPzCOlaEJx+SunHW
AUbQjarqc69rNvxJ193I2Wl2eZuJ/SgM4N2j56/0ZRc4ZpONG7H9HDOD3M7YcCAyub84EeEl4+C8
z1USWqKcN9gZrad2MhqyUMrx4vp04pIltxAMZ1QTGHtbkqQMrXNt5sMHLiYdUpxgferPzO83Wse2
N9V/+rQut4RRB332F+F9o2KDbM6BHA/H7K0bAVBfB5K1cvPioxnbq3LMO4IVZJ9jSlBmEr1VTOxX
mjtrO6ho3wPvyTF0aPj1z2iMiyPJnN0WNxndf9R+LTJaug6LZta76V5UaZio2d3rgfOlJOYLDkB9
oLV6midrB+8VI3hM0vzA8MQy2jOB3+3a73Q4maj9LBcQbg5UwBpYAqdVsFHEAax7TxBCU9Q/0y/A
5e+pTUqWtKDQBPGTVY1PZlZ9trazFUKDZjWlH31vRPukpfHwrXbTN/Yxm+FxOmTfRSMKCxo7hkXM
WJiIKSqklqYUGIcBYOksLPlt7G6dXj5HeT3sVezjJIQU8YSn+WdfZsk29+vfMu5etJa4z04f5Dot
x1OcJT9EttOE8nhlF1liB8lQJWorakh+VRmcYoU2IaU2IgVbO3Tmh1uSSJv0XxPkW89kr4uVTKOz
hj7lZEzh1FeokSydCJ8WRlGQpeu0q9KNjhln06Wpwen5msnflR3DLKAF3hlOjEXSqQoAXYa76vXe
2wexalYi11fFFFdrA5ew2aicsZaRXzVNxYcmmj/QOOZXz4ZtZyv/JPoxRUfWD3cL4Vkq5JtWyAZk
aoe7JyOo2bBr4EGpPDi9rYdTnh4YPb1qPISTs2QZyQhvO1CAcTvbhb2rvCw6NKb8QXfbb9jhVPvY
M/tb6q70jpKv1FjLy64lRx42NBHFFrv1qWajKDwaworenRGY2CqmA3wjfaGhmfYpa6IV1vPmFPV3
dEwBlQm1AVKDk6vcr72JsZR410krkLjom6wTWjgjqF8/UlwE6SbnMpWciYSkDgag/mDBzUwSUUUl
37wMx1UxW+kGIK06t8yHGh9lli18tZYOQQj+4L+PhiyO/k+ChNStjvZZpIijdMxrFzNhaEYtPeR6
ddUN1B+9Y3DoT2AZZlMvdq7TBHu0r8Emye3vQ4Elt7ExICUp9X7HApe2Yj0b6Zs1Ii5Ny87ZZBWN
U1JRpKq4xIZaFwSvF4AM+XcQADYMjLFwq1aye3LMguwV7gTOUhZ2XbOydVD3XUp01kQgTFf45rUw
WQvnuk1p75KXG1UcmAv9x6IBk1B3M41nh76OiX4xfxIm9EOr0m9aRSzDMNrQSGdtRSXvknOPXEvM
4AicQPAx4veDsQVzbSS/kjTajaVTbym5q02SBt4lGXBAF1ZKPGGJnNNR7KSZ+53ROfkbiWCbU6cd
7Ww1TsTHVvM+a9N8E5nD7zStpjtHQIQwfdetVD12xzTPiAQdemxds3BDjW6OyCJYgvTusVuTMt9T
gFm6+UpgebQT+FrCyujID5y14DD10anuiCSKgyz50o7Wb9jblbw2GXscrXesZRKcPc2VEVwSYJZi
dqjNlOCjvXyKBqsewno0bl6saOKCXrCj9PauNSHLpFAmd5qLYZ0ltnP0ytY7tl5g77VanZtA5pc/
FybHxtYKPqOaOEu6BHurBwOrv5XBLHXv1ckZHN50dggS91gHeqwAGQ7iAneGvDs1COdPNJTjBhTs
kilPTBAKupThOkeqpZo0946Kw0AxWSEXDj2CVvoLaXBbet7BnUptp9I6bKNOQQD/YRtYR6VF5NVA
6MfmtelLd1cgwmK0Fa27xCf1vlIxMleO1toEYMwNhoOtdz+mck5CD9hh2Iq1FpGqwHnF3HLr1pdQ
LmWHdR6mX7rWvbYgFi8nEzxJd24aN78G0f8y9XGNJ46zhr7EfI6lQZ04fVSmFU6utZ/yyWUW6q9G
pckzKud9TwX7ZOALz+hl4DfwjjQ7CAmcg95TM4Yrm5Zvc5tdiLedTvAdsz27HI23G0YP0VWAmtk7
o7xS00sTcZQtkhbsgh1/Y9jorClu0e6Y5UobZ5NtTqAgLu4DZS7ZMhyjOj6ZAfdpcXi81Tx9U3Kj
TB12sgNtihuKeLTc8HZN9pWRN+ajYNeV1i2Y/QBlrVcwUk+LtSeH6xBXDRVDQLCdWHosnzDYoNDW
ntaNT0lzaieoEASN3HIqwJjE7buy5K80J1gpsPv8MubNe06k8H5i+LKruiUylPcidXK8SSuEcWoi
xaPOjQs5yOWpwv4+VMNCScNCW3DQ3oCan3eD6o99MprbiUk9sc1degO4sm2s/tmYY/RzGaGDcrHE
9DI1ttM3LB3iGfQoGG2oBWuvBJNbMfLaVTYCNgCE0MO6OSTC4/dgxHK9ZGOu+Eyw4CmsnwUZynt7
UBxjmXUdDDVH29YbwLg0KmQuM4XOYjhulLfuWxmFmgAkRlLeT80hgaRus+A8BkG8K9BUosYyWbaN
QbXC6dleGQXo57yo1wZu86fapoeNJvNmBNXor7Suyp7uOHXBz7BePcROtlh9DTLjHHc0ISb66smK
nntliS8STi+5ueYTGoXyC9r4fOeXbbsxum8A+OSLk2XdZUzSb3zc6pcWX/gJnUkJCP3T7DPxnnZ9
fdKlhsF0uYoyTmxa18yPVl+NYVIwY6g90hTHwfjU0uLky3argnHT1473LqYmXkSATEk8etWpGm8+
LCrsDSTsaIySHGK4D6ZZDxuPfJObxdO8cjJbhEVJCTlxR/tAK0A2Jt+dsQ+LzO/v0k3iKzvTaztK
8ZIW3YERlIEcrfhsnbbHBKvinS30z7y9ZYj4z/Xwk4FEc8kzbFptgbQyKckVFvjGnQ5qSJaOoW40
HZ8uaLWxhrk3Y5k1oIDZC0Q97LYoO6dah4HfDyxJaF7KOCJUdgH7RJQpDm/co27+Sv0OUHsP46OI
ja2dRjS4UfvdtKqra4rq6pDmuI5EO4ZOM4dgSXZjilkpn+adRpj5U08uiz1ZbsjS9tC3w7NjO+11
yhSYQtPod7ICOx2TFZ9G8F3Q7iV7zLLBuaipYYfyXZFYQ4WUstszgoOQ5k+v1a0wyKzLaC122dHa
ukOnSACErl+wbwL4gxO58+2zGOMPrHUMRD1v2ObZ7GIuHvbkOblhmxBeRNBotxjKO9gTNifcaCqY
J4w2AMIdDK1kxR4lu/UcdY3UcO5p6jgrPRLeSkhiks2SiYjGCgyhybR1U9uChN90hxnXfYiUJ5zh
3m8Kv0BWxZFiUO7OYlS1IehUhionD9eNptekNpyThWNhJcwFGDEK4nB9VazHJpVfjILca5eRcoW6
ZS9dkMosqlIiuATHLcbjK7Nupg3pz/A8mpAj0oj0wyV+W/XJs28nxMtU4HeDD8OO+rAnet5pLGfV
TilF3wAk3KTLXkvI6rvY5zSqC1vbmnZ3MXJwvKIDeLP0n6eZdha5KyyD0Um/m4xYQ9sPvoPH7S8E
7RhJljzFI2aRogOfxKJdUFyQPmNJujs6WhAjiLWtsS7Pw4RZ3aTxyxrysxOCOKyUPMcI5HLhjmGU
g1iqG2/aDWUAuSl/yrLauyqYv4hPxq86YQuZ0t6Mka2Mp+7ZVEc7zRp/TdSKED9pPBmunf0smrc5
cpw9L0x0UPYbkO1oq6WR9t0dfkde6b4Z2S85iWgbOON0tv3eDxV5H+Q3RZzU8+SSlDhgDLv8KsjQ
uURtbjz3w4vMTQwQyBIuSebnV9FyJGGUv88RnNxF0jEeIp3w0hdXx6eXi31U076IQbyJpr1HVDCf
U6G8qwbSxSAWmRmdhWqUqGTo5IwXegfLuydm3ETLRWPHLUQr6C2UjcE10O+sveCW6odYVflBzfOL
TNrszIpielY2wTOzRq/RESBRO/Z73cyEvS4XjO0OWW5+yMpieacXIJDVAqdrJsxA8fQyR9l44XzQ
P9u9fkzM5PvAmJipdc+GBqAd2LmguQCvJGdq1NQGNRBPq1XeKys31qTTDoyGO3bsc2GtqwLtsy8H
P6RikEzlIgWZZNM5uwDt4taG77v1XL3cEe2enS1yudvcn08lg+JtauoQ3XRmnrrWs85xWDfXTrI3
pmi45+hGBpaUNQCzM97R8RjEiLdTOXykNdQya5ztbS3L8ejQsFZpCjozqbHVihgmVWLGOwNOzmCc
8iKWX0oS7WvUUpiWzhMofEizyU4R+LQyU4f6PSKNoSWe7Jz6JVAmKwW2VS8T0AkCkXxn+c5RxAYF
NmaZ2LhpO90sILVr9iPEJxdRB+EvI11nYhlkOD/Romqhk0h/Pxrp8RHr9bjQFGh4OfLEyCoVdzFV
WxfhzUvPJ/6Y9STR5p3eH6fU/1ZG8YeGefOpsCykkqUMEVMRyB5ZAyVjKbdzLgRJAOSdVcpkcwx6
JRRtDLJd1FAX5q4+OHIA3+wyuZumkdlrsuz44cU4DojzqNm3A9VhnfrvczNfio4QY4gg8Em9VLIU
Kd8xxra8JYJ0m2jGz8nWqX+nYji29MT7zPDrTeaKuzl36ir6dLxFUXWaJoOAAmE5u5Kj0L4ccthQ
Lvgho07epgYWnNUWhM5pCPgiP6MUygaARUwkbk78IzA/a6+33oJqQNfnFt8qDX/oaI/ZN+bqkrDp
dT3Ybkhj7XL0xvA3JBYxp5aldokYXoSRqQsYr9kR6b6D+rryOY6GWGCYDuzztofTbxovJZCyTRSY
1nrwAPw4re/u0rztwiwH1dYGen3tTuT5fvgd3IqkjpyN6UwvtivssIO87OsNYoWF2iZKkI+ybek7
fHQCHYI3pDYtpBRI06xr59+ujQq3YjlO9ygrznFTva+0ds1+AuE7ZpA2ruQuygqFYcFDsk5XlLc5
ohxEeMy1ZmAvJXgXS3XlJk+NH3W0bQziWHB6HOxWBvtCAu2IguogCQ1FaAAQRqIzJSdtPvSllJtR
Inonwm7wY7afck/Wuv056CH+EfCC+opMQetJMwxi8WrtUOnFNi8YXJkj8x836i5KaN9GMf6KTWYh
oouh58/TCKTdNsJKm25zDxVZark6G1Xrb1BTCRaaLFFrw9iVlpkSi0HCnyREMh8Fwb7je1aZlCne
sW4Fx3u73ii3rjnVe/HKDjJ5sCin0mnYVkM5HloLh7wbmUguGclQS6CvkwOYQba5ggDuVZ4l73Wn
Mallxk+Tip5HTrRyo38t1DwdpZ7v82jyTrGzM4wG7Thkk41Hchuva9AetCA1V21VWntI7lBSOEcd
K6f9zTxc3/tW3awwSg/bgSUb4cU/WJO5+ym2GGtpWGuograxmVir1NVPwgGgNYIzea4ZLk0j+9oO
98JJ61uiDMr2uc4TKAN5/Eh4sL+05Q/PtIsjMljYZGIyNnUinUO39PVEHZCUklqHCXvvWiPwfesw
CsdzmzFGr6kchfeWaIHPeFGW+3rh+NZyJiQggvbO0fDEizXia1D0Jnpt3frSOGK/Iz/B1gdqWUTi
agHJY4Sy1wSWWGcbVU4oBvFEgnd1LsuMyU+j1NXzqDnddiSUl+J9jPLgVqTMQVJma2lWO6uxaV+o
oAgIKi3EMglhGL6ZbWy8/Cw/yX0E27afdYGcYlz5deVtIMQpWFnzi8GmbJlIeUcSz8XG7qqJnpon
bpAT7T+Zoow8jZc6n9sjR7ijPbk5ppvhRzeY0JaySls3FuO9ZGtHQbI1a8q3uDJ+JsRms+Uofzc0
7ftRktOpVR9l3iRnJHY+wTzZ78FZRl1mXByApq8df6g2Ji7Cne1HP02zvEXkLTK3ZZA9mezJmgTz
b8e7OtB0NzTKxFmP4IfXoiqaddxK7UQEAoUs1sL1HJc2x1nxwZ6XJktQvkRzxnm7Z1jka2RKp3K8
WJDOlbuG45W/eUM4tco75kZrQOHLeHX8mq0okNEtBn6i4KwfyiO2m0ATiGXSbRHyQxpK+y6sy6yj
QedQQh15L6NPw1PVXbedCTWETzCNzLK9G/PJ9MBDMnMMaKgRqAbYRmJrObGKIMyL4VtbqPQUt9Nd
lkD7VC3PBc6CdeZWbAhn+mG/QYY1EB4VV9QDacEwaMrtX5HBiMbOW17lAZCgN5Ak7izROH1gHR1f
+0kW5ld9SdZk5Ljg6CYfOjz/PHv0XfwjdQv7lTiamJXjLZjIqveQdDGhJVuiJuzeY9mSJy6hZX5F
cLxRhQAeC8B7DqZ1+5s+aT54OJh7RjqkECSvFUMWMEX5qGn32HBgSpgB7wCT1JGhUG+WFw1HjH3V
Xs66u65YP422y0LfqiUqEslx326D0+OiGJzfktkas7+03jG8SEMSuIgqlPY5UdZPakr9V6HsuwNL
m9SA2t8ZSXrx+iHj/NobW0ZC/a6M6H9wnPECN1FBr+kemLekb1lQwfvrQPkuAXRyWY+18UuLnJWC
qciOZgk/M2+KY6zHKixH526V3rg3aw5ac16z3ltzykjI7i3QefxqKdc65b9FhaI4HwDHjbmdr0UA
c3KarK+ZVx5E18CobPIXyUhoz7oMhUdv1VfRqReKqikcdYGUoCxeYRIzXmmtsA9Uu8IIvo28nDZN
JuD80sEGS8vAdPIx2NcRHPDWTI5g6NncjRG9Ye1gMG9yWoEZF4YRZ8caoMEZtthuEbJvyzH2701C
yKs2Sn1HqNx3D+EaTKgY4/iI9wDrVrcGfH+ozco6jVNMHAG9WJsxfsvBIjBoGIydsuhp5kpfkkc4
D3pyL2J2MVOugbyj0b24wRIZFtDq4C/nNY6er0VUuLss6MytTdrQqpEmE5qkjC5kLRz00Q6OBbV0
2Be4zF1JQAcRsNcEYuphjGHJOfTlWvY8VV6J3mZKrgGWwSTDP2HGRrEX7ClZQY2k2kqbVlkjW7Cx
1o5uZxsLnH/YlmSZAxE2Nj4AP+wgPSNN973gs/IkjElRKhDSgYLqJqR2FZPqQ2h9zTWIY9AHhK1d
Bj6XCYTHoyPgCsJGBISAFi7Jr0lrd+umcNJzHhHYO/WtuVdlwdGq1LP148Dv93STngakrGpNM+Tc
cU0nSkW9lk9VnN0sk6HvbPfQ8LP+xIvp8RZqOZBLqR9k3l2YytdrVSv3S+SynEiU+aUqqVGiAfER
sGKgg6nxs8xk+ZR6zbYnXPibz6BljRWIh4S/g9xWYb3q/aHtP1rZ2i+1pbdkHLUvZYN+in4YTLMV
F69OkXxUrtt/VASnuGTGrGaFHpacodBM5+nca64VNuaYX3zT3s/BKL9xGizRIJIhkbtVcuwsaNdB
N3lXQH3xLoorsR77bhMbdRFqrNKj1Hxp0uA5ETNvIp3ufKosucYgPSFZFASxKs4fUdY6t36BySaA
CCpGebd6uZh0UeCWVeOTPQKJ1Afd/jqjGl8lwys+uWDpccFqDMXTJK3x0IzyUxBwsPYzr3Zp+hEU
2dP4NARGfCVgSrBueC4jOl9GN97JYc658TEzML6Hq2mS1rjV4s7b0Fo7Yd2oFBMA3rZZUvcrtLTZ
Qq1sGTlTwNPUmYOGjzfOvxuOccOdrO2xbSY7UyFy43D/3TNmuKJa1YZpNSzoNpVvibUiYqpMmoON
1+lLLuZPInrWqd+XL3bQWYeaPnqV81me9V6/DeMSHe7laFaJpV5DNyO2Vy3CFtvvWK3O0UkoyZZl
Ts8YGnOSHc4xwc+8+SyBgCS4t0Vc3Qa3Use8512HY6g5+W6kX3q7bK5mU4R6XX2xHI3xM86c0FeK
gqZ11qZHxWUEsfWV8Kxnhv3tsfdhMWIRWE1VHH1BI/xqDz4Y9bzOT7UbFXeTwLxVRYDcxrNSJmRM
8y5BVjH8MzHojokpzuxo6bFkfxCBMe26rDXv1fgwBTubuivc8+jGzbXToe5xzNg0XWVui+UsohWM
bt04RXmHtmlggeUUc8VcsGufY63S70FCdNQes1Xxi5i+cu2OevPU9E9VWyyBI7ZG45kb7wgTMXAb
CoE5a4Y3+sV+uETS9r9ZWVux/eGkaDD+oTr02C7F8ZqZZfejHDOki660j8JovtMR6CdTcU4AD7zV
sYN7xE6fWvTkvCocnPKiT56G0XohXUeADE6YkCwXPgsqkBvdPeP8/YQN4m5YRPjACDnaGQGTWWak
p34KvHVb4zdqnGFFyzrwruUibum3tXkYDkXX7fs+J4ExcLLnCGGcq9dbj+MigNx+PrkMMA6TGw+M
ZMRx0LAFysCKX1XK2DUWTXTmVS9xMNYMoO28/F5EFCLAOtK7KDtz37AdfWW3jUzvzmTPtfObKRDc
ifYofU++im7pnqELqP6gYRu62LH+NWKh+VlZNadAz3lyOyZ9faNzr5FvXdkKkbNOMeS3ZNBPUKI2
VSeu1dwTrxnTokNx1i86s/5VnHdfWgTKPK9l+pbUjHdqH7/YMKmdDWOcjtZYOxShvejlReaFInwt
h7hTBxyEMyd6UsL9AVuz2idu/4XsnpuCnvna5eW4j9yGpi3izyi7uJMc6Z/Y01dsgoeMOUkRHUrC
5vHrTf19wF0y4Dt4dxWDzzxP7wZuQxYlprviM4nLIwpx/+3cxnR/d/gU3GibV8ymHheZY3hXO7b1
CzQm4k809kHvhV2TMVjwhjfyUn9vVd8hUkv8kzUg7+uaxNsXWi8ukFbRbjtO9zXhzc2wN39FTEW2
lrO0VHPshZKMuFUwBPLnxIpoSg39nGSgDyT8yqNpzR2NHPE5FqzJkyWsXz5Soa/grk2qAadee56v
0FQM4/M0udVJa6MPcrLG5zQCGi9LhArBY15VojEtJUGvj/GVS/Dr2Z8+PU8bx41loewEKmOsIdx1
+7pdXAdpZkFkhASdmj2ZUlFvfa1h/v656krOd9DiJvDffXfQ4fpuinIU4TRMmAVE/H3qrPRrIZ/J
ZKleezOKnwdrQHORZfdgSLQb4IO9TKIXpjrTubGC5CSMwLvnZZS8Go9dRDeSHEceXIDv8yUp5nMb
OB7jlHx6ySsmbZjMTqpAhEGbY5GjhSUqDlT9PkessDAXSCj46MOUYuYQoGYDLNARmtXRQjuIsMtF
Xj47atw3YvDxlxTl1ZnwQZYWm9wJqfm2Byy4Y7uLotJpqgVW/8mowd/XRFftA3OwQipyPhIUG6tR
sOCPJo3DDJXuWm/HedeReLWitp4uLgX/WlZDT32nGYfAsNtbP9Pyyjw2XwHsvrad3z3zwD4npYLN
jDxk2+XJcCiRoa1Um0dnZN/tlq0mC9ZIubccRbGfr9u+IxUjpuAVxGfycjIgjJtmyfK0doTNLadi
w3qi07WfaCs7LD8OkXjOuG3HKt/ab5Mj8pc61tQL9Vu80rUi2TuS+mgo6bGHuZ2vzsigrJ28NwjD
3VcktrS4npjurHaM6xxVmy73sgsWDocN5PRdua1xeVxovcGyBw8k8wtuY012UHXQ7/10PvFaFUfU
esZz5BxTwsLusomsUyRGjmkGbY3rWS+z8aWFUfpm/Cqa7uqPQfyaQDq/QRR5G91AbgrHq/C3JcOt
U81wE/58xgEbBUeQNxlBgcwNdiVhd+w3yAvrCOnZNUQ3PIgGJ5IXOStbTbuGTWs+deRnZgHay5GI
6Td0Ugkiuy9tT0eSuUa8q6xeXZKmvHl2r91oGBABJT0znjlTJyPWjo3klQea8ubORnewew+Eotd/
o7MwQoxj1omRXUwUsyF2wYhnRpGguw3QgTI4yW13pFVNvK0ZR/WmwjuH20y9JkzF1yy7fxS2mXyd
uye3TcQW4/+wnZvuo5ft8yQNfzPaFQFFnnPsK8sBHhd/jYNaP3WitSFSa/OG84S/H0wA5Q+/7f/4
F9hC849/4/qvivVUGift367+46US/P9vy+/8x8/862/84wKZsGqQPP2XP7X/qK4/xEfz9x/6l3vm
r//z0W1+tD/+5cr2kcNz7z7U9PzREJ/5eBRAI5af/H/95n/7eNzL/4VoCjvUxHz6fyaavk2VSMv4
P0f5/PN3/kk0NXSbWB6Yprajc1/wWf6DaWoYBt8CykSYjm//Z6Sp7fx3rOeQTPlPR55t4gdv/ory
wYNKDqnPctCDfPD/gzT9G7VB93XEVtAMHcO0+Tt/RwTCcWtyFdTD1arfkxYiabeqcTli67Cf6H7/
0zPzvwF2WH+DIPwvf+1vtt06tnQ5Dvy16DJ94jB0X6k2q2IV3ZHEKA55b1V+ii/WvnqBUW+/y236
Ee/TkDRiFDeoBNfJeXg1zvgBQx1PEfHaTDG3bbWtTv/1QzVc/W8Wc91nscDrhprcDljU6n8jI6GG
/Hf2zmNJbiRL169ybfZogxaLu0EoRKROpiBzA2Myk9Ba4+nncw92BZtTPWOzH7Mq0B0IICMAh4tz
fqHlVm5qSNgDqKibtTuVYuNNwuwYxbXuNJIYJ/ANKsQon5xuhSJWLCPL/gbb5J7A6UmWUgwa/Ai4
/DbWLWKbpki8DUmGHCybEWHwfWiqbzKRoyAye2JpPOFRQ4xX7itDRJg0UkvbJvU84t8sHcOmwfzM
LWq/F+BbuXFhHWagHsd0Z2omMG/hg5uoFQNXIgzFZX3scPaW1Vod70u3mRCrxxPbhjS2qTQWyobw
hr5scKJvT7AjkMRbq1uyjM1Jboo21A6A0YLLrlYDNoqVBWAzbpIHGbqtT2qOLe7ggCclqYfcVT8T
307En7SIcgSA89HfDkH/wfMQrmxiK3eoJa6yLL5J2wk3cwxuwoMxCnhH3ZzM0axPShr/KoGgas7V
rr2uerhQFjkG6C1xR6A3dpqT3DSipM0KaQAAGDBa1fYUAt0DH2Ui7HepV2aOu88cvjZ5E/SNqh9G
oZdftD0rEYupb9KHe7kL2jDIAlc37F3oJt9ctelOUZ/9RN+62THPx5/3r82lqjXpV0vgmvFtBjQi
fr8lNinJq3Ujf7l8Ki70Lgfo/0H+XvkrZYmJGvQNWUQoo94XiMtffiEWTQSfZN3ppxYJdmP4qDEe
2IUslE9MLmmklx8rS5qJPhWvw25RMBdQVFjKsoSi0HgYzfXozrjfeI71Io/lSRgduxoTFb0Dz6tA
TZ0TjMXjEmig7+k9vnpD9XKuok1enpYDOf/6ZFlufZIl2Tp0S9WDyew2cr/cxRN3N71Hm4+IHpDh
1ufq1IRQ/Tda3CsI7qMtMUcKgDaPoDsYCyF52QA6M4YZWuHkUIwgPe9Q/o6wTk7mUyI09wUiP6vK
NXDEd5DNFkrpr+Y8rsNDYYX9/rf2WqcOrVZ+qQ6A7r4L2xv5bSr5lf7aEMSuTl6NHZE8GmKa6Sfo
EAUjZgWn0KWrKIQhs6zKzSwOXKp/fCQ3IQq03aJswem3J3WhhUZFBgTbKlsgfl51QO28Pcmjqyj9
US2BG/meh8a/mY7WtssN8DsGIJSdPMXWQMvX+fD1cnlZ6oHIB4i3nj/Vki3fTJDnN63J/Zo63nw0
BlCqFBu5b6lnuu+yxUUoG2NSeeKDTIuAATUeTs/y8G+f7NVPBer0MRV9FriZ8iRLs5nW7VdZXCJB
LpBFuWlc63vMkLHrJEXhckCezYwW3oLcebmarCpuofnAkFJygdz57K/bb5uTxmunPw6xwE8yzq4b
3hHheiC6KFIUuFRCXpzkdwcZ/+v3yh+t45gAqlm9Oh81bUgk+AaJXu98PNZd3HSN12qZy52dGtck
3HaWuMj5s/JTsg6m/9eVZVUekPvOl/vtnFIZisOCHYHW6jChVYUEvHjJ/u4yl30sXNwVZnH/4XRo
sBiIhwHvrU7uxKRSy53vsoYXTHVSRXtFAJH4pahOGu+bLF02f+4rBKkXWd7koHA3CulHLj8D4PIn
ifYSky8u9ef15GmXI5U871L/8+N/c4loMGM8xQ4GqSicy/SfmNfWO+Bq7QkZ550z13mgsFY3Q2yC
UjHqyc0kRr1mnXCxU/S5PowIFVgYjhDfJ3kLZB1TJLVfkPoz21+mKegqPRqpyNSKceiyUR0czy9V
WSqT5hMIU71bxN9R6yrdgFkGbS2GuXLq4f32kw5cKxra7YXeoosB+lKVpfM+Meq1WTPTX+WihcP6
3ZUmpu8lEpHbYWl0MorCWLwp9miHHV2QC/us7d+4HeNRIbyQYsd+SGzS8yVji1qM9OnjF/POzLLs
/DclIQbZc67fmJgbzhkxIFZf1S6xuD0tAVBiD05Q4sS703uIkqEYL8eim5iyiWKs0THJTdvH2L/Y
0bp1l2o/T0sY1OMPeW8sA9OtoEKvhuj0bS7uiLxLyEZUp8zp7lII/wdWs7AoJuun5P+BFUee1P3e
dDHgRCcKvKxbAgiEg1aR+4ye45SXtxMzrFlMTzxnKNTNWIePSTUKQ1r2ieaADFQetDMqQBCfVu84
6deTxhDSNQ6iU2H2YGveC6S6+2WJslMyXVWtlp3GrrAPVhQfGysSpimGdt6s5nCHhHoGtm8JzKxy
b2sMnGJ9fWqKECWDpTiNU/2YaExwKlKPW7jRPt4jzkNqEvfV+xlqrWUVJ7kRne3JK+Zf1fOBBDu1
LC/Ju6UY28vNuQXIYmKjXelm07hJ4p5B1lFuHeSDN3gFtds2Nq+nEGyNA4qJqFN3HN0pwpfAIvgK
AsWfMWPz7cG5s9d8PtSqNTKgFtrPjjzXDpwDw7LYaHKU9pJf1dIYNbyC4f9W5kc9a/dlboynTCC4
ZKlJSTFpcdxu44qXsOAXkO9ceTK/1T2Vzi497868uDsfc+k6RquFY/fXLnni+RrFMDIl6+zeg7dT
WTAUGFsasUEU1Vg3sjiYZHxDwsgALvBU89XJKzhJfAoPtV+fl6VZDFqydDkgP3c+ZZ2TjzwFQyT3
OU3jHdzW3Ns1rC1XbNS1RERb1mnswA7WEiFEIX0i9zmKyWF0XMZFs45ylzwYC4UUWaqULNqMkDf9
HIgrUhrqrp0QpINdcT8TtEWBrmRI1+Nj3obTYbIj+MnnfX37GbkRvsI1M3O5yyo0ZYsVUAoqgLMu
By7V6Q6QgWf6Wr7DzXCcdq4C/RTAg+8cNHe8zQ8ojfXGlebtLKDfr1hmacXNtAXDqBBT3tpP+S3L
jkdlB0go9qHsPi6IHeLZh4p64euQFxD6MLdL+9hN121yK1ZJ6TbFv2l8GTDlHisMoQ6QPjJ9F2cv
ZnqnpcSvNth5V+mdkx56IQR8cLQrF0MtgDxeeV2mt818PczXK5IBHslwpPiOrrexrQe0FiYis8kx
K47ZgqLQvMf5ddzbp/LaJSDDiL3pf6zoBuyKnzDF2/6AGJijvEFJsPj9X3rnCFx6oy535BWL7BWc
BgmQaBsjN+037zC3Tfjp+tOAS5jIAmzAEgC61QHF7e3MN0m/q3u7OA71LiLm09NrIrnhp89tet+p
7/mNuq/9a+tUf3f99BZoEK/oBnzoidT/Jn0jALpNfy5743sHk3WHWuW9RU9EIOrNO8wb96h/IDS0
m47ZV3VbvzRbwj2BRw7rzgjIDvqIDdxjsKT49j2LTsLBR3db3JDofU9YWPa3gIUEVctE33sfKscO
tNC1gbTAsNeYYffbSvHD7TsuEnfl0dqvT/a6MXfZg3IbfS4f8Uv9s7purlFIsDbQxr6Wlm+zzH7u
y611S1bwq7n97IP16ji8hUe+FYKSB/CiD7xz1qm6P5HQcw41lCcIJBFJQYas7Wr5xqEUGgRf+zRI
4kdk4HRQTu3eboIQISbUeBGzmbGYcjb2F7R1TAxDP8zqIcZZ9FtU7RV1B7RyXYj0+qSsp4GsMw9t
Mzt+SnAA3y3oF6BMtF2tIe7TvrVX186Dx88qj/am/GLPJ3fcebvkqE1bJXw11qCKDuuCUp2/0jie
h/0aXseB96Bvy5toj9Oft+k+9GsS70W3zbwgSrb1vF2+5BkCwPseHJaHUOERIc7KfoQxU3436it1
3SMPtU31hzIL6up22qs/apSU190uZiQV/yelv7zjqoLb6ATb/SpzfEclDnpMUYiDGeBnL82yubKe
RsVXrrQ9kgav1kfMONilqFP43nX4CD3d+Yap6xJu8jcP5iCaCunGvDLNYHxbnrz6WjcD9Zq510P+
pn2qqF9CBX1HRiM/jd9VWmUDOG3D7OdQZlsUIKMjFrSpjTIj4AU/gWUW+/or9q4IbdS+82K/jw/F
vfu1Oc43herXk1+X17z+ynhEd3T6MkKbDv3hI9q0nx6vj7YrbdDCaPRgBLQ3IRshT0tIfmLRv9Fu
jJPxUC6bed4hKDMhMPip3kzflR/5vbmrNizSnvSv0Qdx6sQH5QmtG7z/JrzNXpvX6kp9IC4Q7RFP
Q+zLt2+rIE/89SuEuduX5dH6ogTGffoJiMqJNgaWqFv1Z1Ju7dO8r3ZCn345tM/9YXzQA/NKPWaJ
377o8Xb8zuo4O8Iu8c2d8lVFO28fbpHx3w5PCWLVUKIQxeZsTGK3jbYFsJnRZbOAeBjfiiOaDrrH
T8Q2y1evoWocoldTO2V+9KUKAYZuqh1IutHXWf2CJfT1vRuUD963bOu9kB/drkH2VhysHWrEAH7I
AeB2j27rId9GGJ2BaLHNDdpF17xu6Z4gXRChA/xKO7xGwAL/2h0hCTBsWGilh/U2jeHR7q3D/PAj
DKJrVp5BGay8qHiwuvd9oB6RPkKcAjkIqCwFABPP17fNF+7psb/C8TPD52yD2P0SBQm/AdgD3EVe
63vva6NuQDtW0aYxUI8FcuWXut/cOkFobVza4UGIwB2iXbZpDum36aZqn1l74fEM8bP09tYrpsLg
M+piY1wjq39sruHDnewXZHPdA+Z/wZxt7pxigwYO4KjAYExBVmQL+opwJNSvdPe53GXX3nfzPnuO
bqJD/F6SV7ydQQhtLsOfWzYEfOQQadBtFGPeBwSPTqrptIfYCG81l4lNL1Y4YcV63RRro2GawC12
NraDuvvVToESWoGJdhSI/nrYGkTATqM4RZYisSqRJfBfGI6ci56aqLsUd87MhBuGRlKF4IDChP3f
n21kDbMYgAm+01spCVZ7k/Xw8l3nZyzl46bYG07DX5u0xdRRMVCXkyV5oOvqN9LpNnEk+Hbe1Jon
ZBf3cZbp6HoEvTthS7iuJj2lLM4qsUecLZstUtVkn7qYCSegJdCk7jif4toBGF6UMTJghhArkPXQ
4ZBjAHzOsiWwW4/ptArA/+TBNzrJUh+LRcGl3hJ0hCWrkttGkwRkM0pbWoFggNg4CXNbWbrs0+Dm
HIp2uA/VEdtRGj/kQJSLIhHJakqt3i6pphxwiIoQhT65Ts4cxC61Yxq3sFDFXFpu+sy6bRZF208i
unDZRGIpeKnqU8xdArMho2zgNlmKiJVJW7t0uZedpo02v5O0ICrFKhAqx0YFJxrIcHAvQoKyZIto
cAJXIigA0Wu29iVXjXCPhjb97Aw/FMRLfRUONclMFeSkadAfDy9zs0zHKZn2ZOqAIv4VQFJdtPBQ
VBcvYzLAl2j69VSsRGKMvqVX91Crj3VmnsOYwFEZUPQVVXVKgAAwVfLG8AkZAogNxTwxZ1u1pxoU
5Z4cwHwiDwCPQJuNg5G4QYSbOvBW03otYOntxnyuVqQ0ideZGdq4DvC+rVuNrFTEk7tsLvswiVmO
enhdTlpxgvCKZIBEry5m86QiQeuw6gFnaAejCMTJEB0kMrJx40ivJ8LJZieiSOfg8SWYjBnZm2Vh
7Yr2oOkr1WycyqW/Yu0b07M270ufeYRdhh5cb2e8jp2rsXJjo0IcQp9j2HWtre1kWFU+YLm5VN2+
SviRLAzBLfny8Wpiaa8sQIFQ6/MsxDdR1lkWl/BOI4LO542IIVt1y84ImkXhwXQ2mh5U5YoQB5rr
ROxSPW1P57qrzsVZ/Pb/knH/QzKOGLrw/Pn3ybhb2k38/7bfieZ9/z0j9+vEXxk5z/6HZZPycnQy
X9bZL/CXy6BM1pk24rY6tkr8Q4ZKNMb4//+H6eEyqNqeaiKTTNbMIZX2z5Sc9Q/P0FQkGZFqN3Rh
v/DPjOSvrNg5lfr3svaIUf+rvC1cModsIOrdfEPLNbU/NapN+AmdPTv6NW4KYjUuNzkgeEKVuE9h
p6EfdLFCV0SXMWY6UfJLXe7Ee4OZh4J+YjcyfC0t2mQb1udjIfgKq6dkPsvMEAFa6OKWCX0Z4JYI
NTniPW+zBAVDAByXjnWaXLUIEmMEIb1sZCoJdYemDC6pJYs1oTE38WGICkZ4eOTDpngsR5jXqIW8
5JX7hg7yoxrlalCOt3OtrQRmkx0+vtYxHO8yBaXPMmVuYjf1cxetTwWv8fU0FUdl0ndeBi3dXsh2
pLGrIVriojFsug8Tcj9mGA+kUZiWZDUipd7Sb0Oe3m4OzaDHc3CLlilWjAWyDXHZ/BCsGV+3nfva
sL82bvbYNdHDovavOQEv6BDkpIwcdhrW4hunQPhfSUDy2FZ43ZQdy8zE+8nqqGjpOGYrxRYjcaGL
1/2Nh3g2Qjs3Zm8pO2W1XptiuYMNIYBjb1Zt53BbioeyRloL2dxgVR9tujdSJW+jh6YX0vrTFroE
GON0PYgLMrC+zlZ8MpmQEVaFT1IUaEsQlicq4sFaTACxOyjaMGUeiVqXj5UCbias8LsYQA8Tgo77
8q2OuKsk3grs9gRHU1uv4qT9VrvuE5oqX7SmvXc7tDljVHddB7ftKcVJzb7xNBiDWaojc/igo8ug
dC0qKbhEzvXVNCFgEkfNR9ODnYdo9+GaJGXJ4+ZwqXO7PPbT9GOauh+uweywGPp9lB3itATTgJRL
Z50G1tEk4/bons5bD22WzLGPrYoKS6fF6BGVkBgrs/mp4+zpL+q6HuJhAar/4GFXkffap5XztPL6
qRiZffTlovlxbP0sIiG4gltgHyHJ5vSzb091AftqvVJQq/GwgPGFhu/ObuM3rLeIiDgVICe9N/ZO
xWgLXXCavPfaynF3n9q7svw6qQDbvDppRcisQ8Kq+qK9Zjq3ijERUUjT3qtjiCqKtxftqVYJeaou
mPsFvz21i3Egye+T/Ij6yh0G50RT7JPi2Hc6QGBYrBYqfIlymKol9EGKf2BVeZujIAEkOr0bXFU9
9PDvNoPFmVoBvXEhUa9mL63Gorb0bvvBVjZo2RCZUCx/KgDSIzH1AfL1XhlOTo/WEgT8dVO7aWAZ
8LlMN65oEJpwH3+2JhBxZJq2mbACHcPJj9v8i8tMZ2+h+uyt8x1i4NhOT1Wz1Y3kpLCIbRobmmZn
3pcOYqZg8W4tcqVFxHLNKyH8QNc0OjBSCwhNPblp3f5pyqZsk6PTYZa0ZFvvVzQW8hfU3lyfuJAN
0TKvWBD3dRq0CO6gWNhDWgOuuMNE5QbrYCLAGSGQyYoeEMy4QuIZueiNxU1VS5iqbqbjolQvP/kD
34rEvCcvSIy/Td7NApb4WOzCrgWqnb5TTnzMjQJXUTziPHzfY52M2d4AdJ000SOQx3E4TCOEwEr8
HpiZPCgdBK1hZvNGN4uGnCWeN0tcY+Gc3nUE1bZR8zPtlSDybkuvfepb9dHD4mmDq/nkj6lxP8Q3
0GHJDubdg20kL5M57pUuRHgN4t2EC6GvVmgKl8ujMxxyRgmaV/o2GtA4Acj97FwM0tYekm2kzCAT
1S+I99OTWQYT+n76VK1bpH0Jkrh3XZ58htoMxi+fHnujjfmS/ZNWGYNvLshdeysA6rizd+7KkBIP
4RdgTj/gED2q9fg2M/HH/aW8NXUWCL3iIfA+bV3HvI+9Eur7hP7dUHxX5vZZmwyBGH6umMl15upu
kMVrNHRexlx9DBkEnHH5qenl0zQ1BzNJf85ReZUCnFN0xAaGiNGk7017Q7jQSTz4xMg0o3NAsAJN
yOpWaZDqwVNog8rQM/a7xDQQtlNDkniZoQZ5Ye9arPhYSnk/7JS+YojvU9f6sS7mvJtjl4sgf+sh
arGzSvq/dRUCJKt5m4zmVZSXQZZCl07UTyfUT0LVfIcE7rCLTec61EcgXNOVs2ghuM/1PgmHq1lt
d6Y5ImVk1Ru1mIkY5mQo96oaPaohMicFQozGkWTKvYneLveMJMBQW7t28JAFN0kDaIc8Lx/yMf+M
oPavdoce6zh/d41Z3bpzdT82UIrE2zWvzR7NYFTmYhTiLETXJpj0OGjFfuohYYd2qgHDuxPsv84D
jd74SKuM2wxJvg3zlVu3DH+M5VpuOg09nXJ97/XoZZ6Tx8hdNqjzFH4/NEaQ2MQ4sIP4Woa9u7cM
kguKC/+lQfPHccaj3rTXs5LdLzHTiSncWA6dPIrT29ieDqq1PmrFIFjKY4DcNzwRonV9Zt6oJbaj
aZ8dptQOaggqiEq8znMbb0Rr9/QanVI3NLZRiqTsrH+LpiTaRJ3xXhgtOO/Ij5L04BGLjNXAWeZP
yEc7pXBu8sl4rjVEvmYiH848fCM91h9Wdzp1q7EZBsB9ldI9NtESi67h2HuB1rkxgafqwaj0RySW
rliaIXkAZEBv0FFpbZRc2nCj8yG3fPIab9/V2Xdz0kvfTtKXGuSLoqYGCqHFFQuGYetYNf3dDKG4
cuCyliiAQpoA/23Rbkao9G2ImMWwrrHv5g1YjwJ6n8X+WqXlkp8Pr5lSIISiMrrRQgyzPSCsFAjM
OpCw02jzhRELe/bm4qqdMHNKvW+JNiZHpB0+4kw/2E6D2uekvHv4nKAKdWelMRmuzLjp81iYtuVv
/WSpSDKlB7czsAYDAKuqmbqfoiY/mF6pox2pb4dBrwACl092zStuF813w0yfyoUup22bT2wF0Bxp
no1M9XZpDeKqBKFf98yHEG3idTCeq5HXFaL3i1Ntrdp9TrAXQMcyfM0yO95ZcftNd/M7gMs1Oq7p
o12En0CW0Thi/TY76bptl1e7d08h8mrIyCX0NxOsvmJ+J/6CblCk3tbGOzpIvjnlMCVBnTjfitvR
BNaOdQHg8JwesTC7J5hEyMsW6qsiQDnGSEsI1Wg/CqCKWrmvkICJXWnwoMeeAGc/sRqeifYNEPXA
Xws4/hcU9n9Y3j2eG2+T5X7Ay+L1IcORdS6YCjO9WeKCOFn1DM9y9odYve8cZLFSKKeuERMQ7G1Y
FpO5xbBB92c3utMRTjTz46AmzI+y6FtuZO9pE32HzHkbG+ljr6e3GiQPBJa8TYl/rdFpft8V23aF
rNXp6DLb8fyylMDIirX5srrGW6nYV5WFHLWW518EEwPoFmG4mUgONgVFOt1PVfRqwdbYlUhrWo1B
v5siPLWW6HiYT4oeq+jsmTDw8KYrE0Rj0zWk86rvQybW/JQBGWYbdyQYyj5r3LvKIlI1F0CiAyvP
PkqNiHu0gktxGLTc5YfQLFMj+FStU+Z7d8EhtEPtg2wSsmUA0Kq9eM+bKXxKOgflvV7FWQKCoOpF
A8F45K6cEXmFCNXIjg5uifPHUEE4FL4Vf8AibpWN4ffIjJ9sd2WaUoYQyZaS4ayrXjPywmQVfiBE
/Qj+A5JQHn+f3emrE48fy9B/6qAbmGm/o0JLmkrlXsVh+jgoqIbkQ3FqwSuPaOwEWjg8Qiw/LNZ0
rbXhFR71QHSj9m2IOpd5R7tHTIQsbN0hfYNHxFc9La4A4/2Me4bYRcvfJt3dWpobkHhFPUfPHjS4
zxu3dX8AXiKaUU43mprdeTjkQBG23/ucmHnpDIJow4A3g0b5rAbV3URTi/wZCSfXJiG3qA3D//DF
rNx3I0WbBKDAgQ4XcjyhNZTs4Kow/x86x0e2/gcdzqNBTt4LHxDK3WQwiUsi92EVZ5CkUmwKsuYB
CRsMaL0KcUmM8qz0eTbLJ0g0DP/o3MAW9YoVUT8YWZtYVWgvKckGnZnyALu4seZj4sKZrgb9bo2d
O9Rr7/Qalhbyece+mVkE4eWUuMV+1IdrKGJf9BamgTJWwYCklat6P8xoeeyM3IKs2dwvk/ai1u63
sE6vldSmf4GP58Ow2tolcimdTeOdCsxo9eOY8E71mf2xdNpDpriHdiZXnMGrikt6qMZ70TUYblWH
e6aR4OGtOuZdayQEWLUXbLd2tmsdmlDmRYsgdQq4fU/phDavnYtZrTn4k50yAJIDsJTkZuhgjyfG
PGwQfQyMhT4KYUTXD7+F4AmOA5xWLYpJvDxBida2pYOjaLe44ckuro0JWAVCOs+4mL+4kHSqybmt
ua9RLVgf+eegqwetGa9L/dXUx88kDj+idfoK1O59iO2XyGS+7bkn1t/3Zu38bLL6IXRxM3CS+jDH
dbjpmCHFHilyzfqR6uVR02bysXezxngZhdXBrZDqysODZgwQSJkszCgIo5qP8kZil6RAq/qpawiL
pyjxZSWLWk9t2g2Rwe/oR0JTjmeFFV/8LW6Bj6BCGtUM854Sk4XIHvXVIGmxxJ9oBO+H6Mli3NPt
3Q8YqcVpNhMAJKHp/y2eIe1DqIy2hraGgDsURXOIa9r6vBZLEZTIG0QhYvQSFyPRKl50F6N8Am10
bHZeXX/I8/I5QpWzhU3ggcVlKBIXq8Sfh8uT7iybdPtl31zr+K5DoYDTONRnjAWZ7/I0jhpQoHlB
s1HV2++h2Cc3E2/a0JbduEU5GP3WZrI3LjoVEHlitxMyO8Up8hJCCrEavQEBUXeehOLaGEHv+6z7
IkVp7QxhpGHEkPkcjJmS7Agww+9FgCZ3lt7v46TfSgld+WvhBeu+ZXXYfQnUiASMyBJUAP6YLEoA
iRWjfm/QaFFcJEiLkSFOCbIoNpUChw7GVaMpDYP3lK0b+bPyTjHX3W9FebazwNvgrSUCfC6u4AHt
0k4C+ffmrkMBiEx2n72uiOzLO3e+S4lS+7jpLJgVcEPkXSGfgf1XrxF1+euZyDPk05H7zvAWWZcb
I0fsBOZT0Jjetp+GR3krsKfhwcpbc2kN8kg7T6w+vXzdXrA0uoxCoymCTXdPuAMY03uPM4Hb5fH5
/pqI76w7xTT2hRci0o36FIKQx8iI9+VardteXx4lEssUEK0itZ3DGq37KGpAWKusgQicdwOOi1lZ
/Zc/LG/U+TvIIpY/kDN1pLXkVzw/PZIjzKFHQ9/OIlMRi/zE0CpVYGOMOj/meZacb+5MuC/zf0MB
uboTLv8FIHS+eU18WyUIK6zdHrkegaR04zfwg+rucod5RU6645aMcbQq+ZUqoOBFO417+V1GPHty
ewXOIDFCXcGLPukKcoOAleR15Jmy9G/3eUMNdoHhZitbAhJuxBIqtHFFQ9Bn2wmElu6l+YgP2M3K
B0ymxXgPB7IFz4M1BQt+6Wj5oBlJWAqUNffj3/5du8qPYYxMjlcaqNSJd/PS9tYUcnRFssFA2PV4
bkni7suWJKuXfZVjIuvbHKS0dOiAk4+d/P6Ml5Ofl5vL2/pbEz0X5fGVMGjgiTiIuNnnU8DKHZSX
viv356daNhF2hMgaXN5w+fPkKReYWCRaoQoAvoModojhHcljpmzs8oTL+X82QVmXT02WzufI+rn4
x3FZ/WPfudnWjQ0WRh6S1uwwJI5RDSM01wMN686NOuLmLn+n7sEmiXR0YxaAPkgJuhb4AvnEJ1sH
yuLclWv/4KQZ4Ur3Ws+ZBqoVvk6gN1wjmFoy/QLlT6zxoSzwE50HKM56T4woU/GmUYDJNMoQKAvS
23JTeVhltVprqzh4sNNBaRZQlhohUFihCQjdStu4JXKLmd1wRH7+74ulG8KLc/UvWQ5wMbefFjON
ryaxCRM8kQG6iKJuV7iqiuKgt22QtOoB5sMEUN6yUbUXB6KIgQJJbaBD9NCFGJbkxhNN81K97JuN
mVssD5+L8pArm/3l8//N8cuVk9mpArPV0/namtt1fzn9t8udizIp+9ve85/+bcflC16u8nf7Ln9d
Hp1t660M0QI9GCA8/zh4Of/852Q++I/Lr22JREvSP58vd7k5f3zut696uQyaObM/6aylLn+K7GYA
yPHbmZsgE46/FSWLQS8WLxhwiZFkAJl+kSwAuZH7ZEkekNVuzvZDqCoHFXFs5k9/pXIbQRJY5M4o
gzzezVG0I2jOMBKLMVamWn+rZ0WNI30ZMQmV/b7MqsqNJxtAJLpPr61biIrag0zPWFLCXzKAVAa4
ndWxqIHDQ7e2psQ0oFgSpyVB7k5NeprPOZ1GTiF6rNlAsro71stkhEokorGQFEORzJerA5oMSWkH
kqCSmwh0nXPjF36OTJXDT3gjD6rtZAJVFy+tLDGTOJBoFxzqBM6PuuJ8wtKGXG+pmoALxgiHEShV
kiEjE+my9Me+tlUdVqEksru/eFW9gP4iXNuezvtwPTlkRbVRV9OXx0YTreO4YS4pGB4JYZ6TLGmC
3HTZl0y6QNJraI4vaXnsYExTFfSQeRVIUvmEZd1u9ZewqlBVFM9WZtuEJeIvesol+7bUWMmxuiZi
LOZ1jdjIknzSf+wzxPyRtc+PVObezhm4c1k+6BFvMUAc3kY+TvmILxk5W0K3z3UxiNkAXuKyb4Lf
eF+yuBRkROiTBcgBoPqYAFSXT/BMuZKPUNblJi0rYrPMVQeZGF8FvsKml7+Qrc7kI1mPlhQZriJ/
lnSrfOyr6Qr0e49m8jdJrJLcosvm7/YRgcHxo9MOsfZP0pFkHmENGBOVNIChC0rSeQNm/5RGRJc9
NTS3qMnBx0rejQi7dGKQmFp241dLw3WB/AfP6cwgksWBLiTUo3ivdR1t/fIk5IO5PJ241VikOguy
t+Jdu2xkZvRSPb+UvV3tsiX7lI9BPqC/e1SDeD5TpddBRLhLPpQaOCGGYPZBvmnnRyTfPBfGzqYU
yANJ4BpFRH3BTCbDsEfdSGSBmJ0fEQGBT0AqzU+y+gduKdjfivsUCVB+7trAsGX9XPQiZ9yoMevn
RdxCVWzO9/uvqmaOrB0TEmDibUlSqCxd5r7KDlK+Md4yo7wmi+d3qbKTo10RP6sFINsuXARZBfdB
gimQSwSZnjshqyI9C+Zy2pG/JNAsj64CahGirYmRZP0i25JEV0hy36UqS3KfpSgkHphAyJYWS4CF
uIbEC/wftOJ/gFZouqr+t9CKwye66sm/oCp+nfMLVeGq/3BNVSPYrIKrcE0DfMQvVIVr/QN6rYle
AqAG29FcDv1CVQjC8S8UhaH+w7AcOM90pw64h/8VrxmoxB/UZhOfXsGftgi4mKaOOfy/WkR7OlR4
5pV5gC7gZ5U2JIAHX12bn0zNTrOi02y97DkpmmsVo69FOH65iBqe8lW7IeZNbI6Fb+Qyby1mkPi5
8AxzdTUKJiWtN0Xo7MLW031NeIx1k/bgDsot7rNCEg6mP2/Ez3ZRIV5hUbZiVabaineVGmOyz2Mm
oFVqYoGBs1lnEsAmT9fuZ+F71mKAZggntFx4ok3CHW3t8EkzMEwr9K8T9mm9hd0P4Udol5V1Xyu4
muEliKiM0d3AP3b3rXBi48yRkF7KYio0jngWK6Dx9Q+U06Jtuho44wWxmmCBl+m3UDveNOH5Zgv3
NxIM+yVVv5t5fB/mCO13HUtgDOMW4RyXCQ+5unKRHeoQzLcdlIrLnbtME6kiS0OBGCHLNI6/jCgE
Ayxkxu9VeKQm7g+vUMFW4GBHphwZcuFqB3ELWEqK0Z1wvLPq50E44K3ZFTTN9WiSyyo6XBWIBwnn
TERX0MM0AS4P05YszoOCQr+JyV6K2V5iGUwBIqSqQciAQJ6EK1+c489nYNTHfzq2fZmN4ufa4KGl
raRu3XsVgz9XOP0BgwBPh/cfBvbjru0BIU9qj9Qqmt9DG2Pca5NVKciILcJHEC+XD/Reb1sMBvUR
yLByqlTU+P+TvfNYch3Zsuy/9Bxl0A4MekLNoAwtJrBQF1o4pANfXwvM152vclBWPW9LMyaDIW4E
CbofP2fvtYkfdCbn26chkxXFa8FkOyxZ5DvnOxU0YbW2uoz8WcFUXwXBhgEBhxUKbfzEwDDm7ENy
rGs4Zi483+5+mvMRk9x7GFr7Xet0MMbl1rKPZouhd276tt0rjPkjeahEmRG8SPcAsCxRjDkUXlsj
m1FiAwnGequRTtMS3uiJiHYccY4msY5kJG5tCFj4UiII78jjSxpNhZ0slAI9P5pmeBj8ce155EUy
V6o3eDX2/Zwl6RIq6XCesvXx23J+x46sMIU3b00cO91QWydKg2c9S8m7EwaJlpVd7UdYB4tgyE6V
VwIN7gJjkxfACxsHhYdXjg9JRMssZgBw6vRkb6dj95jB/WpTuWNhye8HeWiJWjq0sXpSPchKLUGN
1IAGHUnp3Tt+8Da1hBd4I6l/ikAjiTzPSzT74Jnq1PcWIUgaxh3Oo6tJEEDAwAHxSkycoReZQJg7
WpK8mDIA7tN0nb/WOy7fMWie6L5H+yiS46rohg8DGX5YrNNWestEQpOM3PLUpDqTmdDfQwB+TpRl
LGLhwuWD+DdM0zHR4mNZcu0q8KVbo5/eox41RNTXx6K1R/zFaulqAwNxQq7LlLAXMdAg9FW3CwJy
JQNWqU0nmvvei/Wd8aONRJ+3aeisDDoqnBgkY6wIxQ7a0UPRzn90pa5ekQxkIfeMI2O5C2Fw7jT8
XPDk/O1gzD6irmGsHg3h0k5RPkGSmZ6ALnIZRV8xoSbQmuWjGr30gvQWvKGf3dXMPyHD9JLPkaCW
wDAekDwtYBrJjSveUs03zoRyrzLY0CDGnGPthN80LojKLc0XYhfc3awmWUSdRC6Aq3PBu4JhhA05
2WsGb5ODNB7zkviwXg6MtT1sBWb1nnXC2dia3R0ymL41Hb5JfdtTHj85Kl1NRo1yeehzEPGtvrOV
KzE3kYDZ5OI4aLW1cKHeQgYmiFZLD5o49JL063yCkV7Xa2m4hGL3/ilpe/pTysSENDOJIdnhbwaL
VKfuS2tbYkVFvelnnnFjphvVRvVDGRr7MIV6pldZgxIbqRd74QGFXLYkHUBe3NrYNWHxDLI/2MAM
21quKg/l2OztKP5gA0UWM2Fg5JzDPEfd68BAo8nCzOKq+ohFngy9iU6/hvHspS1A5urqlBCCe0F4
goreD75z2tprvU5XhNRFINm+tAQhdd9AkHSdGqG+YTybTfKSE8e5aYr4AC9IrRt4EltfH7J1rlcX
PIMcGakEByyLAEOMnRP3HCz6wlw3judvzLEjSTAkBi3ALa9Jxnhx9K55pnkdCc2LRt1GziBpRvte
jq9TvUeiK8+YIl/6sb0baJQvwhq8bUVvcsmkLKbbqj04U8PAOdTxwsiHaIi7pe82w5ttNtMZdvtD
XzrFnaLDtTWiwCC9cIhWhjensTZMyUtNv3okNh7I/CVSSMl8W/nTqkymCJRfr96iyjixoTXAqdAv
jdWVUw4G9RQqpSaD5uACUmpM5k3pBBQcwF9ziUpkzUXKSpr624Iw6yxxPjuYHUQ5QhNDiv3uIIGb
0Uv6yhp5/ajaj8wJowuJL2czxP/TOvAVG6f8Yq9xXydhP4/mU9b26gBhtlgXpv/YF0TRmF79mk7Z
d29BNSK3SKy4lnaTN21cUiXJLYjoeDpbTsI/zayws133LYnwnhhVch6IFLyD49pOPR4HfzZhaekx
pOkI6mc6VN3aGrQeIeZM5c38ixdVPYZwhbjCkPmdx2ac5V16hq54ivC/gziyTSqR8azPxMaOhLIn
nTc0qKIWrYVIN7bUiy1E/pa0mNHiiSU/2J6cWVsn9HU4RaTHpBYKxIrMIKcqcPKhtbsjaAXtIofD
BNa+qoetWyLp56ra1xN7YK9l8Rkpyk729V5OMyCe7QS9j3tQcUB18n7jeqdl9a77WXc25xvmop8e
FDSDrCey0pEiMUZ1eNNWOXNP10ZtYtaYIPQArxRSbvIFypxnxjfVcqrybJshsEq1noWE1jH7ElHu
ysOLUfkiXVtphJqb8FiS1FktUQhv+Rui17B+6aI/Tfsx+m250v0GBJmQT6Ew/YekPfiRBUm3Jqq+
LCkkzMgI13U64egZMaRUWDsvNjNmV+AlKkIKOWUxDKcU0XVwin3SL/NRaXdmXp4Mu5qWtWjrQ1pi
2g8BwRrR/BrTmDxIYrPr7BBgFV3YJoESZsilKfTKWLtV9ks55GORk2BhUw91Zc2TMSUGm+ZkvtZm
0a9by2nREGndpm15q9gm7rwWx2Pl7KHz4+2Q/R/TLlaG2PVNEb0hozO2Lsq6RdVP1FicABdB0JNy
6fRqTV0Z7GKbOtsMhmrTmRWSwqL55nAd7qzKqXYmoQgkGuziQRBg6wxoec4eaJsDUSPe/XzJQAh0
7lX/MEiw4nJK65XmkuflEua3JrTkzudiW9pd7N75Zs3G3GcPneW2BI6lXLNheFKCUt9UwXZAbrvs
DKER3lRC/PfEphqL4loXySr1mnuov801N+vyMs+WoFY4OzIonlA+PKXEQpH2Vs3WQimXdiQULUPU
eI6foAfMMAHi77YQqrjt1nUJ52IYJLgEqi+mTukBahl85pgvQ2ypr22G7lVhmhff/cijVqyCysx2
IpfFMmrUG/PX45ib784cStUOUbFMegyKKUlWnh569LLZpPtuoncdFPaaETvSMB2zhacuZV6QLTCK
DzCUS6PK0+00JZewzdCJwup26s5iErJXlC5anqwL6K5p0X+6ZbPXUEAsuzE4aVXxSxbKTsoXafhf
oobyW3TbDiIumqGvYCh/I0S0TvyOwecyxuMOxNDKfal9ZHnlZx87ew0crwqtfez4J2rTi6bb+yBA
1Be0F6WGXR3pq1CA/m9T7WRRRHQWMYhAz+qx2QB226KgXkoNofVUb1qt3bbu9OIobMFlYmJ0JtJI
B31kTNMOTf+D1QRy4Qnx5XQQB8L2qJrqkS8kYa+PNpVZ3Xu5+8RO2y5iMhkpvIkgbF6DxkK7AOcK
ueNhTlgkQ0bMAwdSvzrjVK0qR77MX2RCX/Qcf6fGkqn48CDt4OjlTrwqbOMRafWhMemxxoZPxoFk
p7X8Qza69+XoAREQfzrHX4dhzDAdL9vMDYR7v+z1blPhWZSTvfHq6rFFnzPU93SuiFnLn9rw6kA1
14w5oTs8SMv+de1rYyGtmv9BaTU7A70CHZiD4vNOj4mZvOcXaae7+d/lQL1IjeY0CPZ4bSQjzX6s
R4yFvVFsBi0y1x5DN4RJKKGFFSDwC9b5QLwhWVXzGwQ4NNoKgQJsjA8ijvdliWolCrGbVvFubM0V
Rw8GpArfs47CfLL9rdOiyUDbi/Sq/cakE0PUWhSp/9IT49UWxjvT4jdULARxbZQhPwnqeUam3KQP
IjDMc4X0e3TUt+aP+8n7sIV4DSIoMuRCFV38AKT+o7EVClDI7Pl0jOpqa6toVzXlFxKMa2+aJ7em
YCH8zHOjZGGKEU2g94RzzIJLYr4R0XxyR2uXGN0+7x/zds7MrC4U9GuPoFEgVeOyMgC0FNmT02e7
6FLVbK4Tox8tt0aiOWenZ7HnRJZhRKThlpS44uLK492QtBtyXjQzv6Lf3aEqoDzUKw4PwpG0+f1L
fudQUwoa3gtOegebxtwSRyiKxIX20FfzG9K8ys68cw19EbJEdGV6isYJLzP+OiTIICt5Mlr1mHvj
kzflkKDiOzftNgnOeadzzkPRzvjLiy7HS22KHES4RrtYniW6dJqgaBfjlas5R1oDrz1aKg1VTTQ4
pBvZ1l3exO9dqt+jCkPhChPfpbXq2A+u1r01KSla+Nb6vvnVLVQ/WnHy3XiZTOrMX3qcYVHYEkhc
yj9GYZ210Ts7tvxN1VNt5FcJO65pTLyIz63ebGfZD/XdwvY80kvJrbGMq++Gz7jm9rFIGIv7d2XH
lUYQGLXbJsnxC+jsqVmeX2uFSw2yeVik3jKwx/c+Sm5LZkG8Z5M17+gxH1BLfurtyg1Q8zjdNxlz
a921HnPslONQfulEsdA/XtU9GkFzG6XZxScHRKc5aQM5anNEVnZ8XxbpfGCEiNr8MZzg3u2CDx2F
v6c+RCtfQha4KXXXZes+1Zn70yL34Pr3nvvcftaN5sdvta+wHe8KhJBloK9K3z8mZFK5A7Eh+VZP
Wg4MXCxEvr2XCZmkHsVbZBOrhLkgj96cAOg3em5Lr7d1b6M/Ck92ScB6P4DXGoiKnxze9mPeIJTz
0ByNf8yBt5yQ+muh6E+lzlwBk7IojLe29Z7z1Fk3mn9WFBNF5bwN6MRZ0xDw9OcutWBAvXda8lnw
mgR++tiV0Zp86uNolz34hWLbafgIdM7oTvfIgoFmSTNWWoWBuyruNFdd3ZR4lDzaNpbcwc9BV2Nt
rMTAjRQ8Jkm0T2xjG5rjqXO4tGFfOt1VwTYlc7gS00IkHIkQFrAs7gSKniiV9BC05qDZH+JMo/Hi
mVQjNMeI6owRdo3xSyxRMsOuQtbfRT81GUeyty8xsZ0c2+3VTZNLgMRBZv3O8IiMs7v0QbK64pvB
dOiby1FTP3mGqDeq4c54vkF0CsRD8pbGAry/TLWnmm0TzVZ1GmvzTurWBpzLy1RxVY8VmTyxvqnH
iChP99z691Ui71MH83ZTFe8I6DciqTm0TdcJQZ6Zohoc9YfBp+lkyU3s1q8+OmRpkU7vJEhLc3uE
1FfDOxyhcGvwokNtR0cO/STa+Y7uhJ7QIlTV0G6J1PgwSvcetd5UGOcizi55m+9dDQVZO1yKmVjq
0OI3iL9MORopuXLSZ3sonwu3OoyiP3ZWshqBpCZN8eaP01OSG492RSyhHE/VpOWLgXgv/IwAjfOE
I1HpgH/ugGhR6MlgQulMUoC7a1lM3CRYMf/e0s4hwRFvhDjKvH2LrC0ab85g9oNjDVfUoG9RftFi
RP82Oy6nP91Xd+OAPwSkQ2e9GVlHmWyTGpJSGrioxAmKj+o3EgufKpwoNom9yapX4kTr8cxoh7d9
2by0lOd13Hx4bniiAKbSwlzSOKuid+8d1Nfr+WcV+niM6FIUo4uwMtbuTXeVi/KnDrt1Yt0ufDIf
dxROvCqgqQfH/tU50YZB96cxBSZ8awUiam36IxrT4b7nr+vYKIzioMx+zbjyN0zdZjGaBvjK6bWW
BQE+eOkmuAhWf3VdDKykvZN/p/JlEmEnU+o4v16yK997t39B0PCRN9mZtLwtALJtV5I8WD2YFeJ8
MhFM9uP6VIw/mR3+Qbe5aPXsMxAG7IOa8Fzf6siK5ihsT0mM5c0c5hpxaSQWo0C+euQU5dodFb0V
XEDmPRZDcG+Y7Z2XIOtNlJyosMrHtn5E/OsQAb7Atc5GSoSBqZpdaiNJN+JNQycbvxkRVk43TJui
oj1ZEw7GAyGp5RsaKnO2WHcKjAHxWzE4Kw7oj4n90TjDhZMrBVNWUrGN99m0F37xSO4Gy1U/vdU9
EmFRVltQ70j1iouuue8AxdOFAkMxWvkP6Kc71f2GspgX8Jesd21GaBr4gTFDbYG2USGu4jgBQERL
cFgH9BU6jwDXmlM9PkF/ZbvmubMhJbR9eS2b/lRyLd9lOCraVIHXjnvvzoberuWxfqLrTFVXjutB
zpNvutsl2XNlQn2EC+pPhs9sjvjYNf7Urzst0I8T66eL2hI8X4O3O/Kvra3Tt/NZ6poJGqHkCL9J
qzBY+A6qp24sQla1cc8JYOGt+tYXnJzRkzKafFSlWa9JqZoH+eGuc+chaBQ+cSL4miI73cgmQbrU
0zIPyZ4TdQSmwENHbUZjOgf4PiWufw0MRt+DbV3dwb40NYon39JekMk5vIzh06QR0hAUL4EjiHdA
obhC26pBkZH2LqlShUEFHnZmGtTNhb+IEywoglgh16iZRg4NdPaMzGtg0WYZEK5eqD3gLGzk7puj
Qd9oOOoRnxktgjrU1rZ8cPBMLOsqaVdm19dA7QmtCvVsWTecpzyTeW5eodLsPX8rQSLQyhw3tNnb
8yKohL/yI7mvGTtjMvpmyPBZD2cbHCQxMs911cWLAid7IXgJCTjUTRJByNPhhLy1Ysc9IqSlEppn
OMCS+VoygGkapEsRQdzHkPAZVVgqx7zbO1hxqd8qm0QAA2ZPLvdWJsFVwKFpg3I8JmMneDU6xs8N
TrAgCT6cgfIUJgSs/6ZGSYjYp1NcSlZKVEUJ/oAaCr2aA7jG7HGPOGX6mHXZb9JPuyrzm40PeZUr
tWVTc69Rrf7knsd290qcCScA3PiZ9Yzw+qUEI7OMHe2xma/kumYs0nrxrDkHQ4O31iQHtF2oEGRI
WRAmW5N+lXKx1UQRLQK2p7yLVpxUSd2cs39ImrSelAGiE9Ogfa2n6iCq4lIV8JoMLlmnd/AEBcM7
KVE/k711vXznZpHEWoP6cLLJM0e6jBMmA9XUGT7PoBNiv1XFS4U9b6E5474z7UPVyi+2uJM+jDBg
dE64dj00i7Aho84g/8z6NrAU2NfJq75ys1l1niZXNJa5LMKEwLLmgfM1VuaWSAAxtw5xDeNHgARl
WD9zhiTPTwR9X7PWMUUCKeJYvopcrPRI29qhhbzWJpoq3eW+uVcMHQhy2g5KPBGw8R400BGYeE9V
urdduF2h8RzELv04zdizZaOfl/F58DpYK2a7M2G1BoP64VjF6KojeTxFWVvCTR8yvER6WrzDsdh7
0wBf1ngYkvhHZ+KO9/gRp9eXWY+nJEiptQr1rStnl3rDixVzKBFiTXfoGdfILzTab618tXo72gfs
vE3rNkubdzItaQ1tC8A/rsaoDenLOgvD43Qh0+QOHd4mCSyX3FLtS4T6XZNUD05dLGmCLKJenRly
vbp0CxeTq37Btd3HdP0G74EZykrqwUbXakQwU/0YquzJzLuLgR9XT6L7sssOThtUx6HV93SY4YUI
8tPpVxdQzNtlpbl3RAMzCnHrPc3pH7cNdqkKyZ6YNeqAnX3cPKVrnmSffYbU90s7cO7xgm4VrL5Q
H/hhxl65w2/mpu8gWN903bm0Wo0LL88eiYtO3eRnLHDL0dAoqBvtlna6cA5Ys0+a765NS1sQbwDr
dezOteH7/CHjjuCiT8KZFUp8QZ553K0qPUGK13uPTRwtbVF9khs0i90n6piMi26CAlQPJyx045Lg
loOvGxD3q+qXiLe7kZliPZlnu4zu41a8+73/HLjZdsINs8hLgNX6QDFSN2ulAU3SbBA7dfsSoqQ3
kn4rn8liuiSi95Z+He1g8M3xUOVvVsi9oYorgWjr2GiZykJuxrALC8gnKkkjWYpubxOtAl30wIq5
IU19+Ove7UNt/vAfj/3jw3982+07/vp5cbNNR4vRUz4H6LmPcVIaG33iKawlmN2bsvumCy+YFTBi
nh4KVDGLmyz6b4H07cP/6WPqJkcKaIuIWQLfzgqpcaaPIguATzdzVryZDXm7uX3oC9HuxfRc613f
Hm5QTYKN+QGeEuHKiXAt60GV/Uu2ftMN24qUgPXtbpUL1Ha3u1NrXAIbSNK/iYhvytmbTvivew3A
JRdcCUL0dqtXcu85HfKp26/51910Fu7dPq5m0f5Ay0LMqi9KuH/xKLtZnna7uT12u3eDUgovRJfz
96dvCEuRYRtlvwAMZnulTs+S766KF1v1LRNNOA9M0LBn2CYbmw6rKEyhXTNOlXe3e3/f3B7LNant
/e7Lq/proA0/GQiJvVuXAC+99OiFtOOEFX9NjG/O5MuNFABkTsQDLgF7l/pwdXKab5nOEuc19KrM
4TeFHsQplRuPc0/WlPJQGeO48n1tPU4sk5ZD/A8kt3qZpkawx0F2QWY2Qgked0ats7iO/TmtQbUK
RyisSOJdORVZaGyCnJYXpXJe9X6EU8YhgDi78kz0BEKiph/XU0lsWeiSUJX+0WGvWMqz73zsK0RF
TA9eMqR3ph20hwg0qD7KrxoW+K4vgpSzNXS4oThjbunOrS19VlT3wJQB63st1qXT74XsA+KnDf4Z
hOG83XgxyzxPyMt2E2pSwVblac25HIm8zclTsTNTB0eh31uD0ZzBV56MEtXIRM52ZRJxRB2+eCZe
CRwgaVBh0Vrn3rSs89iGvPstdRdo7mWyqj8iT+M139Kdictc5YV9quPYnRO7r3GrvL0wrOCYmgEV
ECGbmvowiFRZepX525htfipK6veJ4Qs+vVbw/8RTAd0CKPEGYJxVH9Ws1H7zOaiaDGCrLC5aMxWX
Kf5Tzvatvp4ImJp91r0OlB1Q7NJpAkpcvSVLOs2LcyREfta1J6ZLCu99COGzyhip0G4r4BNseoPY
cs7nGHLpSJ/oke7DuHgwQyloZcnx6O58T/9j0SKYGLEB9fAtqGEQGunktauRjYlSNZ9W5M1SMpr0
+w180tgrxzOB1wv8juMxnn8TZk8a0znKG0OHoBcIr9uqOXmq7FS79KscNGboZ+e0N9/Y7/Qdbbon
CpC1Pr+ITJRQmjBQyZnJ8VVRwZWVStda3x7769O3z5AYQ+Z3V/LEHKYYAxJcZHJAX4lv+Onc6Vjm
kto1KR/tWtFCq88BWYyJFjwrtWw09elK61fvkqcxD08pYADO0YdBGU9xG+KIto0X0qPlQvOrD2Fi
bzYmurJyehimvjvkmbWyNf3otFSKhjscSwYwO03AWcjuKis+NgV1XiI3XZTRerZAzwkohbGOWrAU
/atdmrs+bRuYbSahAAGerIggIDegTiUN6EGGsP7KOLKXhdczQTH6J5+9SlMzQCVknjSMV2k0FQ0t
hIHgwgFBLbzWeYEpe/LG9H3QbMpUDp6621yNHOmMgc5wx2ibskT568CREXG2DUkkVnXBpt0yRu1h
A/gms5Q0fqziYEViOlW+AMpgFRA0aX5/D5IiTOT6R1cRWChy+IpksKw04+B55DcFk/XH4WwHU8DO
N06oHoKYlX9UJZ0+kAwEqe0N9xqQjrP0nRiqQKkOeJy8pcr7t861sHs/YE9EC1SH104zs2Pio9kA
7r80zXRR9eQpxYQBkC+o561iISQocoIWI3vtNaiYvJoREEumtLvamT6DgLdT2tcPnmGvh+TBcc7I
kJ/8FiMdqZLPI4GT2mgdpTSIiHLce8+I9lWbfNvGdeijkSY5M4vSaz8KFB9p6Y6bEXMTtcBvUZX+
nhQg7aqpSEDuZKSmm+bBIPzGDavdFAbpyuGchwYkuUyTbqNq52nIxq1yzKOeUFE25r5jEKYKo1s0
oHMHwMtLA1M7fmrYn7HBRVkS9lOBPY9iOH3hQVDFreJGBxOZp+SSKRIHrVz+itD+EmTQYIekd9lZ
9CQT/3FsYrWLHBNoWOEYB2zMfWSYr51Dw8WBcy9EuI87ZQGLI7deO0vqMzShw8au5U8mDZbp/q6s
oj+GwbovdFKZ6+zqU5z1Zs/JOEQrpsUG5DEQ1JA3SOyGGVKzA0fNRPgGxkpLP4wOIztTxGSH1yRa
1YpORDw2n4nX0qmvYBgGDscynwl5+OM1bnEQBVGugsPPInSt8qJoJyzM0dsJd5I7TrvFQ91Uzyim
vno7+U26H8smIrw3x2DlTuGOdde+5jxZuUNTrzCR63HiZx6gnr0qHleZPwp6Z227+cSr3AGBCTet
i79ulD58oFZdjEh1a4nfciUDdIFpajlH2PaaBWSFEyUv96UKDec9cIxfGU0XN85NAuVrb52oZlkw
oV/Uka+vp2GGRLb0Cl2TspmmRzRWIRPNTiPxDVF0ZFU+MqDZwxo0UIomri43lPcZR8+1ZhLxS6qi
ua7FuPa15tvsi22oZdOTNiV7VqQIBTEhWWUbb0PdeIwcamYzLwCFlphXBZHqUQvqOMiKX5gQAwjS
keMwKxstXfeUOEh0yuCoezZxahXKNx+vqdMQflLM2i8n8tbCxE496v7Wrep72rL+zvKMS8xQqnai
hywN4oXFpGLtg9RgZr2jM+SdcZaHXNGVDvEPZxnCsHznVxQunqPh5MnIsmxIf7Cs7g82spd8KHp+
tnvnuOaxC8bkJesukd38hKp/kmgP7hQbWj/oAfgQfdslwZUui7eRoaT7TN4lq40NMwE6VhAaX7Wm
gDIZ82lBur8lHWCYtQJFs9lulO7/6C2azL7TBuof/ZsEcf4EUe3swsb63s7hyBntiYAjdexKfSOL
fcpftqxbshJHzwgOWvhbNAJ5nZdaKwZjsBnYdzcpOXAk/mreKfJ07zRm2sqYYyz0KYCZmscprkwx
Miq2tJ0uGrI8PQkTGvwdkSb0aipeRNGcTIRJyOb7M92XbOt06HT0oQ7WUqZfpBNqIPiAejakkK16
Ig2KTe4mNUQZfvtUA6+VliHBhOWr0pz48Ncj88NTjTnSjJ4si7+w0CG2BojDDm4t2apwhalNV8vX
vz5Ec7KtbQMzH1L1DYdshotz8TeGTCwgFNzuzUy0HZFtgOej4C7OfCSct7tTTcM5z0Ii8grjpZhE
y+SQL7ndiD4oN0nRvfERlNMhQqOhZ4cmRBqBoSU7xB5Hlza39iP9VN6CxV6vpuJQNU25iknqg8cx
cbRvXResi3Cx4XejvRAOc2Ghpo8xjwqWLVkcWNwPUQF/hhfoCFKxONTzjdQC3IGO9np7KI28ANBp
BnKpdewU0Xoe76XmrN3G9Hde2GxQMzeH202PaX6pKoeAXr/bEfeprUQ9UyuKRL8bMgzpGW2QVaZM
WlU9XMPRwTCAGyAINGRYBV+QJPmwImSwOhDSVx7QlgC9Ygnkus6/jLDW2LrSXRd7544k33WVE3Zv
y8RepXraHJA76quuRiqQx1w+jo4SLw5VfLDCMuZ3TL45tnI9oCI9DBxPloVicJHUoJsNRcPEFYyn
7JG0aKOqDq3eoeioTKzmVkkp4afy0Fe6BL3As0wypzyYavC2ZQueNqE6wjlfHwqHjFSjCefVJWQQ
cntQJMWKS4omOMgGTu6iXnsFQCwxRofUs+nt3P7BmI6bhECtrPLQz0/CnLO0xY1xkqHf7etYX91+
94T20+F2r43ZW7uEIqoZQXsFeXxf97zTjPob0si095n5ZmZcb8te7NtSVxtdDkRgQ82VFfWMNnWX
NucXiEmINBnBr4gWP1ZF42Ff7N152/6QLh0wnEkpihTKudF0P3miNwRcZyfG2iA1vQ0umUOoOSil
PLpJrgpXIAsaUP2DQioxrPASxhv73n4IBmq90ZfwVN0Pq29ekhwhtKY3m7xCctlPQI/Nhoa5SJI/
/98O8T+JfTNsTlf/HWly//MZlf+OmPzXd/yf0Lc52c22+M+wGTO5tvF/zRCUNf/Bec9wbNN3PYEr
4b8AJn3AkjgX2AoNAsn+ZY2wjf/wfYcoONMC6eII3fp/AUwKY46PqzDfhmWx//nf/8thT9AJj3Nd
37MM+JLeP7LNOKLLzoHJejZGDGZ42ElSi0P6tdPsl42zWx4MU6IbVhbvJZT9MEIYAOU2M+IGOdZ8
93aTNMiimgQF8S3r7HYzaVGDxYKb24flLYCjyKJNNpjxzpoteLebW7RYPLuN/u0xrUA1GrAqpCFj
i5v76EaJvd0zb6hYu/YAlAggFDcb5r/FNAXSRMXSC7G0y9dJuvUi0mp0ZPNWQOrTjhjsa2Cj0vVb
eVb+gPA1At/neeypYHzoydlzq8X1w2HTevkpanJWPMVgxacnYLUdi2XhgkL3xb4ZU9jqLicuVHJ3
EWM2ppoROSs9hF9pNlfN4aG6JTyCtDi2/lBWD2NoQXwT/E5h4j13o78X5NPGSGr2ljkxim5QGTl/
GxBvd5ubLfHmRbQMRQCcVu9uv+fN2Ha7R4Cp2KPHlRlMntuNMUHiBAl8UX1T7uJ63N28a2lNv5ju
rAyDeDfPMLPK7TeGS9TvZ0IcXYTyTG8bsTfBb1TI+PZhOBA7LNSeeNzHPI/lCmXaXTsbTFlniztj
sGyS6zGs3Yxtf9/cnG1/fzjOJrhVMST3yjO6v1Lnbt7Dv+PObgbE22OmZ7o7HKczXrH4pwnv9pg2
wYVTuU3Lu8c6fvt92iTpZ8ikqe2yx2mBEAENi2AsESZLeW8djQbN8EI+m86jSJfqp9ZXzNdRzpUt
o+JN2y96bWMwkFtkGyz2S22ZV1gJPtt2J7VHCQ2s6x6453db31rmLz1iIXPV4JfRLxhXFkMDHP3Q
iENqnCSYr7f0j7FiFPNanqKYOKK1hVIw3fcMYjhkNdPFUkzff0pn4zEOn227abcax0WFthl/Xr8A
s3hQWEl1NsUFm+Ru7PfTl/4Mc5D5F/Ti+IFBo+gXPlxTmhzigMGFWSyjbx85XL2a0qOwj7T26FHZ
RFL9Jld6u6jnTGT3SCYixqyL4rF4tJKN++J2jH3np43xi8Mp2GaWtYrtu2zYJjl/KzJLMHMKU8eS
Q8WgFlIs6/Bcwcr8ydeoFPpL/xTfuy8wFf1w/Z90nddu60yyhZ+IAJMo6pZZOQfrRnDaFHOOTz8f
PQeYq4MBfnjsbVkim91Vq1bApv6M7IArAZ8ZFU/jqoUpw2iXt8PE5TGCdXbEHrE68f38AxGF/Rkt
QyNfCzuc9aBP5B/MwxkQx8AWLXCvBeU+xEyBcYlJS6gSIm70rTsEB7iaeEoOv5hydOV3iJM8rR+g
U7TMCnP8xk8pqhmVo/M1aplYGSNZmOJnDk0dykdsVzsydQl2xbKLzB+oNM1J6dfpQb4q9wQEf8Ye
gomJEfpWdVTga/lmfn6txmVb2mJqKxTKGFDxbJ5y3YPnyKAFDaqYMAiy47O2oSOt7+nX/JreCBbc
h6RzdPa8WS/KjwUO4x6kHIG72Jg4YAC8kGuvsyO136T7oFLT3WA7eSschsJKags+tX5RNsIDnzU+
DMtW/VR/+wsDIXQ5q3xZM4MyWyLQZfjQVvyTVYQ3GuHLDb8nHzrc7slF28oKO4Wn3tBugEr5RnOM
snO7KW79QX4y7isfjIQIFGKxtRs9B4YzaK5iKGcmrfuiwsYTprUjM4hFBj1fY6mma6ZPCAeBGyI8
qQukkYA7YeIDyJQWQESy66P6tsZ/ixVUTawhHATQpPKttH+LbxqJdfWr/pCX8hn8LI7sO0Nla2cf
yquBnCcZr3jm9sQpdJaYrfMDrnbgf9IdXAk/ohWAH9M2hETqPvVey3Y/pJS7ZqcxDjKqT/kzISg0
9nTWQ4KjgP3+KSqng3Js/bRbmALtFmaTdlc3SAEZs7XbhcVsKbEQVOGXRcv7CF5GaMdbkmagUqJE
sspLsa1HejX2DMhFnv4vHZ3hJo52Ch5SPyrlg73jNWACaPTaj8rMbX6avW2+KAFslvLnQOrmCviJ
owez2UuPs8Rolx9QAuEt/tS+q5lgbvAPTtLb4ppXn5B2HOkr+yXmmjGrTnK8Q8nYskWVZvgYrrON
T/o1jwFxDOqyA6iAJW3OrsHHWJidk7nslt2zDZ1xmR/CGlopgQku9/JdWa/XThSX+eW1kl5uSnbC
QfiGAM397VDqxiuevfTSvy3+oByY/J1+09xe4xLCjzhhiNZCcHQ+R0YYi4E0GZfSWWMi/0056Nh3
pFV8gafbwg8SbP8TEOeNhqG0MaNVmLaEqJxt7cjjfUy24dc7xNTTP9Wv1Yw4ZjYQ5VdHbyMTNQZz
r39k7TUsthED5DND415weJlXbkKRH4QNyT/VgO9Ojw3YpvwmY/rx2i4AloZDRJyHb/m3TnST7Eai
l5GXXjY5GztZ4tbSbcDaUzxW/X4u/sNftoHg9DbZPAIMZFWUb3YS/yahR1QBEi/52D9ytKHwP2lP
zuP51T7l6neiKPP0IheT547CI4QzbUVYSEp6SXLgNVR/YYi9DZ+TzWL+nrYMvzbAhUNapQV3xopf
zzfILiJI9Imo1P7FS/4H34XkI5sPxv4vulMC0vvbB7EwLnAtjn78iNQtok7ebm2O225pvh4EcwEa
c/StxcJB4ZClmMR+t9oGcIc8pRQAsHFgP8oJntSOnNnS+5CVAKM2yj2SGXh7zJKrwQqSpZRtI7RI
kMwNeLW1NbWbxhVIo6cLZxuz1Oo4jwgFy9fRx2KlrLB8XBOYtlP24/511Ves6MSQ1sJjXtsFWwzG
xAaK2QdvASiY3G4hsN6Skyq7vMIwO7Sll4fUMpXPMlSe2Qoz49cptrtL5sAzcqDax0tIzgFzf/iB
9S7qkUttAfmHNVNp50Zrzx2c/Ujvb/XtvGSvn8bFRpZBaTb1kvILnq0vGmOw1k4Y1gbVmq4cyyjw
dSFFvUURCduVLD4vDLHRssGw5cLtwsuYOc1sK7Veq1p6vNUIAUhJI7H9mCQgG1/DSEAzZuQnNqLr
9FKASHs8InWqW2OxRJdMHNJVOKiFK5GTw9E7GebBPDTC3yA6yiE2fAaipHTA/5lh0VpGQoKkrbEi
zYXtCFxbFBDZ1ovoNu88WYb6gSWmEXyr93y7+MB4MT3yXeSfr/V73aNQptIw9XuRW7ylk0zPbAyb
3tW/1Ds6lk18IgMRNLMw63/C3Cp3aBkRMLp1Y7Uu/lWuYqfP+ii47XG0/YMgrZplte/WykfhHYnR
Sn/LZ79jgqTvc15jtN9r1UvR+Vjvxgq7bWKRbgU16EKas4ieYc01AogdoEgLRnBuM7OCVEi5uqBX
WMJFaaObcmBcUJLrLoNkWB14sUuo0Yd4byA1d3Z5RUUN1ucQ0VSdhzW1Eu/CpWafDW6juSIOjyva
bs0Mj+o6Pg737l5euf78saBZ54iIjXLHwQHabmbL6tJdAGBYsbk15pCQzDHe4YV2k67j77vHTtBL
0i2zaGxaiRyzMGQWZdv/bg75JxluODZOwCxryBIh5L+MORP9U7P0z8Jl/sPCKV3pKtZ3SEizm4Q1
NvTO2qSJ0MS7Pp6JnxJ5J5/TIPyGjhBWQVF7JXIYdMWZOyPaaD1XHJjkUeQgzd6UuFTgZsoOD2b0
DI+1Ck3TqRo79hrRwQFfjE6BZjetqyHkThDfAEuTQRYTUagY0qddFfvsh3MaL9YhcZQbBqZvN/th
du7Wu6ZeIsqUX1e6qmJfX8WvxBoXD92BARulDpQvxoZVtYX2/prchahuD+2pPJXyVgrM9qRk7iJa
Rh/YKDKm1NeYPMpmg0X6OfrmwxeK3e35A4jEsGxfBKviQKonMxhsqQV+f76TRezDVg1eGHv44/zT
jGmC5KUntV7i0p7GUDBhAhnEq1VTVNT+decdNTBnx8BM/X2buW2KWZ1D27T4N6M8n1RVZq4eoZ+U
wXmef/WJ1/wUqZN1j5jxtWI1CN0dqglp3y255kRsE6yIyaHFLHcaQyCuNEoFD3faMnQXE5iqdKjH
82YJeUJf/f1n/k4Xq0kxoOvl8zWF9rRTkM/YNP/31d/3/v7jq/x0IapUGMQ9G/GUAZQjQFPqV2iV
UDqNnrEh1f6UQ/SekoX+vvqLW/376r/xq39RrvGUPhQRQ9T/BRL9/bj/iyn6f39bzZHpzrSOOnLm
zUNkOJHwKEq/JfKGSnE2JSQJU1ZSM0UgyTrtMVD9LlpAHUmIVkqnjCUV75lqSiJcpAXH/t+XypRW
OPzlMx00ttvaqrO7/5v9BjKAsiluadEqtkcT1+e6dGelm/gms1dIXk0F39nCcZSymS6l+0Unt8by
S12285WeG+mXJhn6ho4nxKp6h5kQijTxY8ZJYUJDzhCUk8PQGRjebFsRdoEphBDtXF5U1XbNlmAb
Uz5rZ2U7SABxawHX60lTBfprJ7/pfTgQrUUtukgM/gb1550xIEFxpr9tPuQPGqRxzaffhaCBhmDW
nmYsjsPbahz1o9kWT7pOn8BFZjGjRXBDosOZJjvNaO8FwqkPeAoH6amd6y9hsPxfzEK50OpH5s47
B2t27v1Aws/MZjwp/7Y/4YEmNY9Psy+cZY/Q96AORu/TbAeG2X+lTrqk8JBiM9/UG8jkeGBX/wQo
v4/IG37xu3mG1H0f8yMgOJcOYuQu/KEoptPDyPL1Uf1mz8KHvmiGKKMIh1xz8ZBy0O/waz7YB8As
SWG38ozRAQO0N+F07K4bGG2cf0fksgycqYe3EAsHqti3w+0m/XBAEGyk3uxYr/xtByVyNxAxhwht
bkBHhEUr/nRwB0MDu0p1j/luv+avMclD+UwK7YBuiTZJMcZTYVWPl4PVKWJLCAcGvgxZbJLK1jn+
hlWZk7f7FRIp0Nnt/c3lxG3/LtjfvdmzjwUb4pBIYoyW2nIUjWj7gr5vV06wUjCeZRJtNG79JXML
fnjVQjHHwUw9VJyVuSBlzBDO9dtO+H2Pb5yEU8FIZqvmTHg430/0z8oaHEVaS2wsZ8R3qtESTcaQ
t7NDnfuKJ8j8JOL9gOIB6tRP7sX38kWHT02F3YPBvDbmIL+ioJIsArzWqu0f4dMgj+/c4gSNNg8c
lhHxGnxLIzDQRSjJZrvYiks06r3XXMP9LLPmd9LtEWe78T57vs8MApTMGn7mpnJ8tfY8NP0rOUW4
UHBfFnb7xVwRj8T3fehoLbXAJjCC5puOSjDp8PkcJVwgSuqzvCy9/s7dKNyFk+8JiNA/ZNWIrghN
ky3dSzMVgV7wVHNnQSNAQAJ5xIKylE4U58c8sbFb4LbnmRVXEMVNGIKwNSexmKdK4F1GXeE9aWjq
qQF+4uBMTAAzQTpOM6XzJEv5nG9pBxL9X6+airCdwTWkd/+m+KM91dx8ORl3kXQ7TUnxHLc6SP8g
BmAE0H1v4j+06O2GPlL0ze454tH+CdMHNkTAOVHxJlytIB+GtU7P6TSfs68EgSYqC2MEnQyduWy/
/POkE7s74q1f5khOXCTEIsl1bxyOLGTzqWL0POPgYPf0Y/ImH92GqahoIV3tv4gwk3AE/MNbKrN6
Tqvoqf+CIuDccWZhROQw+yYAEDe8OYIKCA+a79kXi+SNqYWBCW/xVEZr9lUNxwQeS+jEABKP5pct
7v2Rw0GPrCymVlu3h2oHQX6ObPSey15IcMuO9wU4sdSOnWaBcoWH7omkGyhDI5Z2GrPdUSsKcyMt
bPE3Lu3qOSDh5aJ128k3nOPbN1GA6f8q8K/YQdeQPBkjQqRMXAHYxw9W3XZBMz23qq+X7iCWUbcK
joe30cJwdz8nhBGHx3vyXJyG2S6J7K6xpCle8RhHFyJE0jtZgQz7W5zwu23VTzDLNLgjS/XF2Qs4
5G9egiOfxZnJkPNEyOjUOAA6gBMUYKib8d4eyEPyXufBqrmdEHuPwFpmX9vc3fInOvKQ+Mp5PuMI
3Y4Kc2cnGdzkvVowasEZ3qquuBwcoYsmXgGj+ZocIUwU27y7gXpxEr1mBGBQKtgcOeXX3J7vQNAY
lt15dmvRQEOz1w7DIVvg2G4s2JU2FcVCZmgrdFEWq2l6uSP6Du4jPsbDddopsBA4c+d55IQ78zP9
OPHt2WFx4M+/ODUqdFUh2w0C/Iadd51do213mD9Vq1mYuLSIv73qNTxyOFp8NTMrUhzx7Q3vVZI7
OkgoITtzslvQjh5w7uUxZO8CR8yE37/rzY0htJXABVPUPyzMst+1S9bLbE2f/XLzfZU7MwIpYA8h
hZuj1SC92cNrr5RtieZTraxigHjnAmHpvxy1emcGgyvEDy1cc0Kxi7KwoJrMJVpNgxSYk/xbc5vP
PG6aZiadDSQOdhcKliw7r5kldzZ/UFVRnRtEzWLWFskGmz3etksyZbHhqXB9h8n/+U6MnEnAg5C+
5DE8uy1PGhs27PcQ0wNkHNI2Dq/ibI1SIl6WS0brAzNdllO2pEPlWgloCmQixu3R46kVzFfoqqgz
p41eob/lvXO91XPVeTwXWraJ4emvleest+cprglkvC6Lxox0t+gdPdk3rMafwKY9xu3WQfUfJYgm
Ltpgz0tvgCc52f2ZIg4wy/w8fWZ2FvKKuXdbGE698eb/eLMvvE0AP7nhr3b7xjRufsANeKhZCnSV
HNtYNUKMISwhM2GNxjI+3ua0UDD2WTh1fMSaCdMmLL63HBtlYQf0yS9TS53Fju3X6Gzt1rJrUUPJ
63iBKaPZ/UrVeaE7VUt3uROvHIqAgg1d0k92rPxlRgBpMDtwU5S7evWP/lX9mVH+79p1Cwf2Dssa
Ya/he4spzHbBMPM7PPhrzKLbbIkqnWdU5YDFIdoFF4FsIF5xTiV3Z2RJ3Ltfai+MYGqGQ2YN6nNS
yZTdS19DawNMjl89l4Jy7lhfZsiIblClOwsi4etYsZFMcHREt5gtw9xyulN11VbJZ3QiPPhZoL58
QzI3yj9Av+mW0h0Lgn+LEgdnU3LeJmOddCn033nmVS5En0+2X+JokiuHJFJt8cyFfTXTs1v9Uou3
GHDRxeEAlm+FT470aAU/f6Vv84eEevUfhlhD6Yz6ta47I1RQ8LsgNhH30HytGMSnfEudgFURyLIB
00l29PzP+dzgWZF/ZTROuVU0VnftbP+W8ARQ4HUcfBgleYhSkjXBq9q/NzvwgqhnrHgNMFIqNVKU
YTSt+o38j10Xk01svIW9v2aV1ef0R7XTl5GWVs9KMPAbONYYmP2inGAH13KTnA1UBCPDj+4X7tYq
PBQn32O1fvMm8fSp6g1gaY54ujKK1WupUrq5cHVl2vanfit2qt2vAzd2CGSoRmJVWJ6AOs0/jmUM
vZEUXCm9yD3GDWEVb6T9bDxgschPRVOxKM5P7FGl4slEBzMgw+xnNpUZL2nt65s3Nu2BU2PikW1o
7dqvxRcPJ2LF9s5ikX/wBOb6GYjfb68VzGNW/7W/D6HFA2Vx+X6e8WXclOfqyqYYgp+A31wCygRb
Xqof49fiPlbucCWfPXlyLs3UPcYi7+Gbg4byn1Sv56sg62atf1OdCG9SOaHCLd8nfESCy+xIGLd+
jlCuwtZguW3kC4Kf+N56zW9M37OK99EWP5/HrDSyZTwaySZdq3Oy6ZidYD1lkBpZl8xbDHmZ24ut
f4Dm8PZ6Gw+olAp8Zoc32UGsSxBwYCvewkkPi3Xv9afuIbn6Bs1qTrMEw3iqHPBboIoPDfIK3Lg0
XjKFlE118UZd9oXyuz2zR1bTvmHEX1KJ5hpuG7pe2icwZx0iLt0YOx/VZG6XBYYMhoo92Wbmwtdi
HHARA4tmWqxtQH1Ft7Co0UF4GxPaJckQgo1ZTqIvMyJAzk1jpGvSgUkG4Q9EU8IHRDmLuAhT95r5
alCuORtrBBYF2rBqKJFlL5ZsCkS8776lVbmqn92lrZxZZ8kPzLEsbjoVc4P+neZwT9dHYXpC1SQ9
4dcssysd35qBABFVxvxasBNt4x1Se5wzwflGnhGcPz9EkFY2fd/D6Y21I3y+vO7R/xP5eMSVbIuH
UDvNd31DPYV7d3wsarNJoWEZs5u+Fr8Armatrd6FVYlp6am/daU9qx2gi+wnpELiXYHmYz6Si16t
4MvqIHKTAwYAgJvccDvHq+tt+0gqGeOlRk6c2KbG240Iw/45e5viBtxnOA/jRrHnrn4uHj6IEiMo
inFYewlgDDDJSY2eLZ8oWHaPoDvPsF0aTLh4b7D5DUj6t1cJYF716U+6a5gYHDC/aF5YcFsDEDnb
iId2S/ipzfk/5cbQ4+Xbie/OGLFJXnBQxq0UWxXLwvQbs9CvVePmlQNL8E0bHKNqQcDG++GAtqDj
eMhvRfzeUpifJojid052tv9AHIN71ggyLU/XP8ARBvb9ScJS6kWlYfAU0MOPp2GPBlabQKnsoH93
pcc/pi+ICeeL7WjLrg2jnmmG/zM4cAmnCOxDsYOQSZyLLTv5KuHhoVTmIPG3Mzt3ss/mNvuqN2Fr
JOQ/fopAyeW0/Ub/ssFI/tUfej8dVMz6NLdaVWss5yCH/lMu+CJdqlVntjT8w1P91+PgE5hjMM1G
3ybRBDPd4UlrlxEJNQdsc5pimnGOr1UpHsZxxyu+m1X/eE0iYYOBpMRtA/lvXOG1wnwfTd9MRUhg
MKTDEjpuTWnEVssIpjPrKn1BzU11T1q4DC2xpsQMqoNTrLtj9YBOVowM3UzGRAQ6Nm7qu/JURzAT
hfFMFB5y4xOh2hDD+KuLh9KumJriVpb1JB9AiMeawtI/KY5fO20wJmH9sltREDAvpPGzSGETvsnO
A1sTLHbLdHGczdwgvpHRcpYWzqBTwBjhN4Ys05Floav7rEHPS4Os8IhpcLxnwNERFUXiUuLRuGDb
w7O4Cx2YXeLWf8rsY1T3tgwd2ePuUQFHx2DybpvewagbyRGJOfgnVhWJw3FmN9v3PpxtK9QasFap
QTF5MX2XLXvHx6UyDh9Uy0m+STGMGQmGr43F5/xKwHl6i358zWapJ5vIXNiEy1x42wOb0ROYKTn2
G3/H+LS+YLmkI8JduO2FHp6B4uKjRNcHYBLei2jHI91lfAJb+O2+9Q8OOXlmTQdS6y0oNp7IvTm+
OeESzWJzbc8IVH+TY0GJs5x/Z5pR2NHbGWRMcTawsjV39kCZDPGQE5YnKXKY9fcDQlq7Lq10cFi0
017NzafsvVgFsUPwRz6ZCc+JhvrmAFVMNHHXDOtu/CnxiNkmkSXeYKTuBbYjmcnUSG1TdAh/7VDA
8sUi1gLXhJF1LRjvK6Luc6SjvLNhAeqp937GmF0e8muWeXPBY7jAxEEKwexwc1tK4WHoboSpkGgH
WwgnCPy6SI9sviJwHlcD3rEYC7LWyRTfDlvsiQ3BAzpiLVDZYct1BZcdAmui7p7nB6xDZnt5xfGo
3vDkcao7vgm54GXY1V1lCN0huO0mADSOgKXwqaIWO/u38SzhZa48A92peYOMIRhleTo4eWKTKRVO
5o7ZNKkiRxSn5xEhdbpS3k9tp9nVKuJKhWb5CCAbhNdieq/BZx+bL5Mg3JfiDRB+hwMDcwZGHX79
cwvIknIDq3Jb3TA8xZLIfNmMsR4NY8qrdBCWyb64xCcOdcw5kBZZWID+MDAK6UexUVgycMA0xYvO
oroPV91eq7HLMuPf1128D/S+FN7L4iN1w5VsjTaojvIJ2F0/wf9zgluQgpnyunymNr7jy/oanPk4
qvWSbKYcyvK9RMQJ5Mbnfm/9fb9NXXj5zFPCaUKHxpFFQ20XX8oLj2Z/YZGx4cmFMzsrD52Nez9F
KiwXNeYNmzb7EIEwbhpgTO12hCemTtwzkzXntcW4O/9NlXUZ2TqYELMyjmiuPeVO4lWDh9IkxgEq
coaXPWN7IXAhcrIIe/vlPN9KSH7myyaHq2k3qjv2zDLQ89jJy9EiVr8B45v5Qy+7emPGKYmz9zif
ZE3rVthJWw6Wclgx+uLqzf/mcaS4Yr0SzZlHG8pH+Ruck68+NdNfBsJHXp4VM92EFXbRc1R1NEr3
al3+lvhnI+lFELMJr7lq6CddnD6d0v5NloC2CoMRIDxbjGiEC3eHz4gBMAGK3V1ek/q31fbQhExx
rZ+YHfbY+/zAVsbNlXm3OWdQiPolXGvr9nP4jsg9pxH9x5xjWe/K3qgLgkbdrrv5zU5SbHIdMf1J
j/6DNEmS847z7dyFG34WqW1VBp3u2FhKY1FuJMzsarpZY/gK7jQVr8QtUSox0WF4Yjcr3H95cflL
X+e++T7mVzLdkcIs2R1E/Fiw6tssMuinHhIdXPqh6lkF2dIX9eD/SqeBefO3Hpu1CS3iGv8KoLcZ
sIQl3/l7rcNnhyO0re6ip1wZKQpWdhY+tFP/4ROYtpRnLpn036j2gx/k4DeAu9lV8Jcos1xmi9f5
4LJlVOdy9UZfe/fPbAqauIKINsPMrJmalJ2+7TzmDGQfLPBxkkyMUg6S231Hh5rhm3BoRIMVn1+V
D5UhT3COVSu/6mTAGzPAn3VzYXgy4iaKJYirB8Zw4TXqY3kUv9R1tEd3JpcmZG8qPPgo/W18lq7i
T6PWCqABXPTMkHlmEDcM+01+yFZyfj9Zdv5ZBGw29T0jn3ywks3nJ211BMLgkTdADfY774z6WgAK
mdCS97zH4Kyy4Z3D63iGG4BBU8MOnuEvtkQ5jbay+FrwO4vNv5gLutjELpGXbJxwF5iNnpOXxViZ
wS28KTv+Hc6a8z5W66lC7jl4IQIYUEiuAJbrepfstZ1gcUvDZ86DtQ6c8pQfF8vZIbKKQ++qX7jd
Kp0BLWQte7ODvrDrR3Dn0X2vsDI7xrvOYroIMVokC/muAstTdh4taZm6ASFejgClY+7BwwNmAZg/
KWwe+fQhmnv9bHcan5bx7c8E2eKgvWFKOVrvNQHEA9eZdp2syKvqxSfNtzezfwUkf+BrD21AUCy5
zz9gMW/fxvWtmRnQOyC6sXwh3oA6MEScr8ajIi+1PSVmVFwWK3GdsH1y9BQb1mW+iq9ZYM0/tS++
12AJ+ssWwUKRPkLoNFT293IrW5j54yUG56iQD11th0xqBvSL8OnQYRt8QnVKJuHJN4GdMVJhiYiX
8gjvU2DkRkeNnU74SfWeK5eWImm0JdnFm3ZBOMh3seGVIMvqijn5W9y6M94BvE6AkXfFvFNdE9SH
aegluaCWAHghmbQx0KsIySo611thFV2aJSwqAtyY8tM1nuTNe7C6JZV6ztbHW+TEpEF8e/qdETa2
FelW+gDX/e2pqjb+Ld1MFDHfwqPqNSwX++LzveTRGsFTH3BCmNtgAUc8z0bguIc+Z+eL/QtGLHy4
W/nA/Ar1ABx29u3+UTDdBZ1a+TcYHcJGO4IK1ADwT066SxSt9CPEsiM012P9UdxFq6SOjp38kx0b
0xgEMArLR9lzgnDSaCtYQ2oBDQ0g3KTQlIqtj6fvkSp7fpBIWsMFnfK4PA6X6jw7dOvSjaNloOJp
YvS30mWD2TeqI6wXl9hfajsRAgknM/DH+C2ga7EgxRAkjOzaEBw4j8AsVL1kviq6O7gLi53gUc6t
/sasu7yFtwXuIZB6QfyNxRUrFp3yy/atZvWIX9v0bc2pa0GM+e4CmZLBqHf4FyzMxSO80DDU3Ejf
jWma7OJQ7kJqDtqagiw0O5OplO3kp/6kUw1aN9wtnq9zSamNLr1c1olFgC3OI9STr26d5rtQ9LRv
7TvCPZ5LxUXczOcYNXmM0YMHPVXzQBrYD7bG4Erczyl2yW0/dKiMvOwceulO4cFszPmncOCkS5R9
4n8QrMm0B1yUfqrzsD2qO2+RnoL42Cne641tDPQks/0tmP/dqSFwDqHMyICxrAJs5ep/95EtT5G+
Jo8PqzHW7STzutwmjbiPCMC7o8akV+doKoDTJNiyHquszECXmbsCXjFrQroKIWqbrWvXjJ+8Fu57
A99nayFFTlvNPxLJzt3uKyBspQIF0NYzDUuSqaFWUkYJ04Y84iNNyGBiJxzWyDSwHTsPXv3bu6ii
eILaabYwu1Tky5pI897ZBsENPqZvFX8TDxNX1FnQqNj5MNTPIPHNadpM6XtYvdFpmME4lbB0N+CW
vllhO8ZZRTLeMQQ07259vZ8vdcamrYdsO+k3nNOMpR2fDQfz/+Hkk+DRrwpIENpKbhwqEt5wEj+k
F5TR3BDwIg/bJYo+iUOFYQS1tTxd/kK2oz129ImwbvtjnZ2CaC8n2yT3MJWXiM6gBxJuQrfs2kM6
4NBkJswgMwYTq77dKvHXoK1UHbLYbdCBa1KPsoS6jFqIIkHl9gKGULJTdsu2HjjsldyOMYSrt1lg
swupbjBllEOtpWkWtLv4oZ4WB+hJDa7+NbGjmCJ6gmBQGKW5I2VkrS6rnuAoOBw3NuZAW7ZX7as9
/A32m2na/785/9//xQcT8kuCW+n/fvDW/QkdKeHD8QuotvHhScpXR67ae/n3veGlqc68nh9IBVgs
dV20kwZgLKx4EnIBUE4bX/Uq8LsGKIWv5jmM+m6QZsui3OCzQa/4962/H8q4Y1tVDbT99z1pTPkx
bnXNf39tUWJoUBQLF2kbkEEoV7bYBz9SN4X9/H2vnH5QRDgq//1nqIg1//vqfz/4+3f//RVdbSaL
yKCtLWSjzB7/Xjae4lD+vvz7p1jC0piEcoS7QVzu/XbZ53Tj6gBRpSG4kTcraQEhpl2VOS+/Jus1
MeWwrvH80wZLS+3gGjXDtvSHY/+qakR+3LUsUWZ7LQ32U9TtQiHuVRU+ZYKNHTVWyUhgvBFEwzIQ
QrvkeW1e+z7tFfedYZmTx4+XgGUPBvi9E8Oni/y2d8e68p0kzGjyQBAWmPTNYmixgxKK1lyQaGn0
OW1yA080VsKdEESPpM060lipT1GccPRpnJtaEzC4qpreSzQm20H3mYmZvFZf0KJwtBp01eauLMOU
azQTW6eSsDBsaqDR7pDUsrRezJg+oJj40UVm8bri5Ki3B0yq9HJ4ogqpjHik4GiwU8Kl0FUEn8Io
DhhZBvA7Z7AtKhIK7KGB1lh1HIRRBdjcif0yzt6PNiTnHXZqj7rkxXigWeQ5KkosaoIQa82YPmKG
HBjKdwHxcoGR+SyA5DWqIWS6tt36Gg4MInRmDRk6do3OODIvz9+daMrj/CdMZp9YTEVWHJAcnGHt
MJvDTOh1uC84ti1D2BQEdtNiKJJkSYLNhieIORJdoUvpWPcYBPM4F+6Q/uh9GpJoxOwtOJHiUFew
xcqWNiAcfKtXx86aFdOvT6LL4H0LyjY9vTI8ibAGP2KVgOumMhs2cyKs3TQhoFqs4mRVzb76wZul
wop0CTaJDOc4LrldYTdpSEE82kHSPAjfzZd58k8MYT6geadp6uPOGKPZasEsoEX0EEhgDiVK5F1I
TElTT3tNnH4GBWoLaRfmmCV0mQ5pYazpyKP5E0eJ2pVf2tfiPW4HOQaU0iWYxyLunAH02ohP5Ktg
mzJekdhiYGIaZy8PzTBFL4/acq40dtb2vVcPI2xuXKCEhJmiomW3gpVoS50EDomhjixDjozYzEI9
/of9aLnO9QHJPJiIHgxs0CnPx6t7i/A0VIY8MbXr/MkWmP9TE/8nRFXupjFnW4RvvSGzZOspWqQQ
2s2oD6v5qPCUhFQDaljhfc9ZkIOgFTUDolLVBASkGpuBHH/OMKW35TJ8zAOZQu4F13men8WIlqAV
UnDllqmqCG7ohxxtobI4NyqWz0oezaySrSzMkxlWTDD5u8OLhWS9WsAIbL6tIsfkVMJ22En/dULU
bKSInVuVFWvRFFTkQRK4Gt5nq4aSJnz5vfsas8gsIN1msgrPEAv3vo5FlzjYGQdq1sYZolptrXEB
2gL0kEAtHz0wKLiPS6mny1D8xzLcNAGFSlJR9aV5dOz8z6DqV5IK70uEZMAWS6bcTCcWkTFEEHWY
bbaMSAP/8c4YKWfzWDIyOXIHpWrMAFt0V27U1KmwlgEDY/jfpoD/5agGNMDRvRzHmxod+pzRVM0M
sY8GyM8NK/g9qVBJKjMyBp/BQrCSaBCPczWp95lMCxP13+Jc/Oh77nU2I8VEGCIbWvZXldHbr15v
jCnkQdnrKpCjoN5STeKs/qMAkVjJrgfZNknh4M7KU58I6kcE3CgrzCrnYMH+u3ViVVh1FBEyZgDG
vNLrVdQGT0wuQhsR3X8oO7Mlt7Esy/5KWT4XsnExo60yH5wEQYL0edYLTO6SMF7M89f3AhQZioiq
7qpOi4RxchedxHDPOXuvfQZAbaOKXJhaDwxIpwhbQohKJJnre1d0Vw421DM5fpFHgggaKqHD8q7L
5lAo860GrZjsvtXZH1L2NPqKjSsQv9MztKfSZsmQLAcSa7Df2PFtISLtRtX6t0brn0vYWWUPt7Kb
VMp4m/5ETC7BjawoQE2G9ouJCVjNaLZTzdljVfF7Ob9pSvighBFzilrJArSIOJjPRLOj3XUZkruX
kFNk6bypGW3KUIKotHAoiHTujpjvPcXKn91ptStY/ZfOicOTarMcHq2P3JLf585yfXMaB5gd9ODJ
PbFsbZ+FSEs0TcZ77G8CNjNSc1eUZFgY1Ev9SEtLiyzSd/v7pGpjqCbui1Gu6MCcPgWHGUq5dkIo
4iz7iL0cpd+ujfD3MHEei9Q65c5hiNAbFmoL4SIZX9T+YQZh2JYP61sMQjtmp4otxdfn8Apypsl+
kr8kLlnAMYiLQEuY0TRkOzDGQeMB9BttYcehmJdzd3B7FtMFg48BbjISaHUHTIi47DgKD8Ng3kIz
QNxsGqXnElbRi5gsjjYHTSDnY8GYZ3Ra3za0BV7dgrBhGUHOSKATiczpMdqzeZBZi0GEXzJR4fTp
Xkhsy6Q7cPUmknpe29QkfCCI4Dt11U5iS0C7olTiympoLlcLyDFlpvelhSpDiM58zVWaBtK5LJ2y
QGdEPVGObYdyCUN+NaS4qclmM6PcK7HnEzyBtS+N6PJXZthfDSFoi5AqDA5AwgSNEgbhyYhkIXLo
Gupzkx3s5l4XleLFpsqQEAD8LjXoerQWtd/AFfbKZvAU2+6MAzFnhkkmPPNDvBLDcFVbbeVHEAyu
bMu8mSd6xmXgzmsoXs98P7ENcBQl302DUSZTyha3tJkeEwbtYsoPSYhAHijmq3DoLivs315HQ61M
54QiUXl289bZh45kyAmltO4M+agV6YtSQ4GdOCFHfTvSh6cYUQtt30eYXoo2xbfExUQ29mubmdqL
NG5mnUAVGHJHpaeBOasZjq0OsGzD0LVyYO055vg2985nmMtHMBHLjeyH9jxGUHmZB2hWMp5NLUJp
7lLUD5IuVOM6F7eQX80wXHHxTPHL9G4ityDQl/55Zg9kZ2VZw+quGlsfZyutVyaNKSi3nWTthY5r
wXvD/ElaxhsUK99VELGldkjhm9DD0tU8R40mvumZ+VI2tdhPhJVPI5wl4jH2A/XL3hwID6iE4RcZ
0oW4fVhs+wS1Yi8SRA2aqH2HyMCdxGi/1yMc6e0IybjrvDyZaGIpxU0FesVqFgxjDA8qqR1cRSi3
Pe9/35lRA0sLcpISv8+TEx+tcaVBz3ja7w0ie6KZbpLU3MWv7cEbGvQ/astk21BzsMJtegqTBVrF
eFfnBF0XeuzHCd0rEaPiJ+QNG1LSY1ZcSyClyT24oaIduEwn7k00ivlk93RfmrTcE/nhHtSKIX0e
p7BJri3yEXZWxHjVtDAyquKHOXafjtrxsugOGfR8Zn3HB1Y9h3JxTvXFnTrjcdEsfLfiqpJY0hYW
J/7yEqeJccABvhxdEVQJwxwjZK8Vi3kZY5NhCsgkYaMVgoRCZAJd+qnVauqcuyqSGG5nrKStCRgA
orZTSUI7Fhvd1Xg9uVwlRmY/bW2JnTujhhz7F13X01OeyzuECJMG9qtGUF8LvmpAYroHe8ErcPuu
3CX7NNv12ZiM6KFKCcoBWt82SBUd3bAORt19sd1qvEjXPc8u5YprVv4wfSnMa62CQIVV2FNskpiK
OaGOtl9jYT52OWTjnvfKx5SiJpRhxgIye5oj54NUEPOoz7p7aIvuAfpudJEGp7ICnpSZKXDl+EBN
+qQkSZxis3oHOhiypmvfpJYw11DLmySsTUTAE8FBBIERI3M1dx2fAiRUipIcS5P+qBIsVyXDbVTR
2xN+HTnqwSmHnduxcqqL5TKa8Td7lKQeRB9hRmcnzMgKZTF2KLpqhoInbmQM30qBKq4fIEsgOa5o
qvVUvZz83fpedZmodEnZ+tWq7E3r/uTatbIDCQ/JGbfsMtDEiFh7tjhEanOG3icxKzoJlKu0FZ5r
1udalV7ZOu8EgQLazhU/E/SOoM6jFGppvs2zctdgLXhSGZqNSfsup7TdxfqIbnLMbN9EmJ+drUGj
hNaGs6Vz/ehiEHF2Ibk1o51TIx1wS4I+zSSCJkmQajQJQKvhUyUYhPi5gr/0vqvxQI9YymIxR55l
Yg4dhwSZ4hylhxB4MCLy7BG6WQKxi1kt3wYhg2bmDTnwISGZGFFF088nbCmh7DjB67kTdk2/qz1k
6hwo6CYmCLa0JQeW5wXtUyIcPC5acAbGE0ey+9BWlyY/xHO/dtzQCnLwoHGqJLRfMvtKMP1hw1h5
jrt7egrPCkF8JAAqRz3kC1REQw9k6r9kfZER8+N4rOaVXdupl3BmWquaEhUk7cYZsbRp3VtUQ4Ew
70eVgVg6v6RRf9zie+1Y5AcZEZxlcrBr0JbGV1Moxo6UKWS17uqXbV8wd09nbY3vuDWKwoXiuxzr
3OhRxJrxmuR1PwyCyrthMRPqKa3Q2rnRLXqvkRJdEynFYlmwc7IuRZDTXrOfy70Tucx33Q+n6Ru6
UelZKMMddMtr/nDYay0FmzK2eNiHGhg+KUV6lvmgleW+hzcKih2VoE2O34R6fNA7pCUzn6+6fu8h
elIdrJAWuvmragHxihXImd3qU5QQD/MZKpOsFT/vTGZ9KnOXCWgUIJiTQUjbzsya/Hpa+3wtXLQm
/oBpHDRzl51dp2XvcAzGOk2EywdJq0NZEc06Q+sFt+2o26c4fShzZAxR3H0SkvBDb2gO1B1Fj8tc
fTLIjbLx9hcjn25Fc+YQ9Qh2COqKfKWkuICRhJd7npojVwEM0I2OThc9olVb43VcEuTjmuPaysDj
rSGKS7Sw9whRQrC6aMWpb9DX9cZSUG0bu1FHTQ4f1PF7NC4NwkezBGHfDM2PmVOv6cbzRfbQQ9O5
sRAxoj4aXTPcG2E43rRZfByG5XpRtexcOOj+pqU6u33X7qsmRDsYJp6ZhvdZg/iaWKWzvo53TFio
V4ZsX6zcZgSn7q3xdYmg8gIEeRkMHTHX0ALCD1EC8X3GR0NZUMVMjNwLU571osco1aGdnmf2a6kc
dBNfw/yi53BqgdQA46pQVrVcDiL2+nEpVZBvcbinCn5FmlGpjfa51I+xlghvPevDMmJZwso4udGg
TGIeIO0CYUeloTCs5vrYZnBshBI+qg0OkYW5MH9YLvLX3NIPw5qyhrdC0ZMzy8J7OiYLYovRL1Tt
ByfKb/FSQ1EvqO6IRhQcARIWvaFcNZ3OeE3LSTR3Ss9KXApax32CYsRBaLGj2gwLR2r4W42TDeYs
+3NJEjQhCN97iHQHzRrfcVB1fIlNc4HvpJCYBMGiKqaDUqfMOZQuvp+tDyd6wOJQ0ZOC+ta7nj1q
X9SOYcq4To/mN3ukcsmt9gtBuAQAErVovIUl3lIsWIHaofPI+/hrp9IUSmEGpGW6T7SRZRWJKF5b
128ccjSYQrB6umq8N3o/Xgkd4alqFRoyd/VDt8bHpWGm0VmQTkukAC0kahfiVT5m32JIyHcLUn2t
ZFRWrnWsSQknWMNVY3RRME44Iy2QKReXcEmcR7NhIDIyvJppfkV6Im7sUuxLuGz7dkCqmVVT8bjo
6odTifiD2uabSUSaFNZT4Zp0NfX2G9e3d2nRezG7iFXWbVn3zZF2pjlF0yGqk3dDNdBlnfqRC2pi
YOZte9pqnBouEoXLXODbJ/cnAQbomxGLGBtWQ6OPBy5djCaMMrDHHCKUGD5CjUxcDaV4GbI6mcMm
xHU9wDLOxYE0tVXTIr7moftcLCn+lXw7WTF8CqebZMrfHdGO/gJf9VJPMMcI8BR7K1FLBDn112E0
YDFxlJfwF70ZqN7ZdQmzTFm3lEtTHAYRXnOiS4n4dI2riLg5xFDiqXJrakM5KUg9McWZ/RsXr+Q+
mzqQt4776JAM4IVLiOq/bp+dothbM1FpU1ljSy31R6Pj/FcIo9nnERlNiqr4aFS1CvtT6OSS6xw9
nolzXzGpDdSRwTrIxgiasrCONsoDPbd7P1RYhDo4OfWw4CwkVfwIrJLUpMQnT6k3xJxRnI54daMH
IR9Vu6xI3aPO2iKISuMzkYp7m6TV3aJi6hw1fTqATAWt5eB4kQULecPyrNQ8hGDlyFdkZukWcH0/
RoQnkhP/joqwRtsLYtZumTqEr3pBXu+iI9IfmGfE6demKu07h3Y0VcN8ZQ32i4v4TmL1w/NizJ5Z
KT8Ko/dHy7Go3JRbu2++RTTevLJBKzFW+uK7KDGgqEe7OmTZvXbtS1WWh8iGMDvGkX0cw5XXO4HT
s5mRmiTSYtpgcWArKIpDBQ3CrHHGEPSvoqXRkLJOoLH6/j2KlJe0tE2iRKmS46p40+ZFHjUzO4dh
q+7mEfuh3q8iy64j0xcfvzJyIi0hih319q5RHFAMkaTPEcXmof3SQ05r2plp0jJi6rAaeAVt33Kx
UsDfCbw8arG0ezMpmO0vtCMmrnC7VLj5MdVU26s1PlVlUj+tfk0ik+a7C3w+ddLqS2pNxBApN1pj
XbjW3o18sy9VaAaTque7GMJfkLYcg3KltRdvE1XxMWzgyCioGYoLQR6fUYr0XY6c/DtsWVxIiJqy
Bq7PVv2ZR+RGJMJBXlyu5J3/+mY8N/djtxqqTFMGk2uW6e328qi2nZlB9VpEDOO8p/AnUnN70br5
dVfWFkyE7f7Pm9uP/5fP//rxZWh4X7/u2w4TxtEXyviDfzLGIwE1e02uD7Zb22aDcjcrAPzX3e3W
9tj27K8X/+Wxv9zdXhdCm6mGTwHakEgzy9uI3mFW8dfM65/48+b26HZ/0SeeUiS0D80lBmV9J9uG
vQvH7a/7yhL+6z7pLPQO233yZssF4uqi7FxgbNrOoJUZEHe88Fcq3ckI5VVeQRgNJ4ICN5atHEDV
xWpsBgss7r3rsKTZ7nb18tsT2foS24Lsyk51/PUD28u2uwpNId8a4/P2UGIaRkAYNU62Xs2IqdXh
9myv257ZNqVsGN1SdD6kiY5xGwYpd9e3sT3daaZ5KrXP2dBMBMPugLvVQiuQQBE7s3CAsrXSiuya
YX6Ycy2uK6a/Rto9dikDmqGZm51VEh62bbSpQxARl82CvnFBIQJ1xi67b5OC1qJwTLqfqQAiyQXc
aJiYxW3LuJDIjgzY2DFZqVLpCooqth18vbs9JuWIdLu3wYE24GpLMWBv2J4ZokIsXkiGYT7Slf/1
czlBu3zvvRWEwNHIBl9/w/a7q0hZySPKQAormNNf/97Pf2X7tT9fsz01dUxSxFjgCv39TWW/v7Pt
1dsTf/jd/9enf/2Gyklb3+3b06/X/uHfLEk0SbLmnAsWwDCzOP05EpACAZT7OHIfRwPhoibw2dlz
d8loPYOTgp4xOKTkSCWhdfmVcFtSs+uQqUAZnyC9Fydi8pqL0o9MlTLm+KRIDPHgpV1OgiO6lboE
5QVihTQw5evQqD8sI5bBUDOIb3KW+g0rFypOkyobUoFiWfTEmFlqIZWnW+gTBBgYRIPb+iGzD8Wi
FdB2DY0394kFWHmTjZzS3FpFOquSE9tl4b6KhhqzEsP6oWgQfjrUIsYE1KCF4VHI70NE8HVToYFi
LbDvs/mup0W3xy6PusgqnzqLAUJNFC5KH7AudMn2LLqZd3f4FcmKik71JB41u7hledvuplxFiJCk
x5xL8HEg0AZaKgweQV2mkrENzBE/V9nf5aLkYpaE/c0kGCz1TDCFzpiuX9XgObmqQznNe9I8Joxr
aInNpSLiB4MkYVXmNdyPGaGkUynNXclsMUxv43DJd3JxkdCI7psZZQQ9prW911xxLuOxR35KjDzR
50HkYABRbfc1Q1bZMQchXgvSa9Sj6CFgiAjrrz0BPIemaD9U+5Dleceg0WSin2V3BE6jiTYrNNQx
ft1wwxwn4dkwv9im/lXLesyzLc00YxZH00I7HpcIA8rbIUNuaOf1Ky4DSeYdnJOmi6Kr2qFPKjLS
LFPRLgA5OD8oRjmdapvaIWIGS8J7c7ZH5YY5QTN0T7XKulhQmXYFDBOA0TuGwTdjJi6j7pjox/rU
65zyWukIRBvN8FbRjI+iXvu2vB2FXZjmiEZKYtqDDCwwxmRh8cPOk3MejhjHo1q5jgt6aFzOYAoR
UX6wcu0mgjKiqwNU3ZZ2QI0EBi6ytisy8aZ2+ncrI1YtwlzBj17TDuCAiZc7qViPg9VMd/QeNTDI
XmaiALNM2z3a8GhqmiGBYqgzrqksOwmHKqhwlbMdPmbGYN53ufbD1HDxJ/kziQEoyKwC3a7xPrQq
uJRueY2PSkRcm7po6dHIVl2v1X0yDFwLv1HxHFKt7roSE5/e516VclbTpVgYrrBm1QtG2khg28JW
94yxNK/M7M9oaOKXkvZWGLrVnqjsQz0Cbgvp6x5CGQZqlpAIJ5+1lchf8wkprq7Q6izNZ1F2l1y6
aOAITd0bcsRWZ5jHQY+dY1eF121M0IlhFJxHShnQErhWMWFN7fBe580XteIdyAoRrAzvq1LctfFE
6cfnPSjeYLIU1Pv5m8gshSgDfAJaSwtPiQVqGnRYGcl9+9QM3+IEUfVSqDB1QP3voCrvuji8LheL
Xi/HB/QI5ZNyDUWFeiqgIF9F/dlAYTdi7GkbkEqczg/6CI2vUmSEplbWH9KibdCSdLHXLeB7Bvo2
QWsP8UvWHuzFGB9l16AyTBHK8NkiYO5i5YY1PQA/geh2Ls6dnUR3ds81OWIsZBhJdJh08cUhERE1
TIH+UsueZyPp/TZb42Ji27wZ4vCzo4XWExd5Q1jDeJ563lfdp3dJV4EPJOnhwNSEo3saBmQx85U7
0JmCY297wH8P5gKKu7K78akvR8aW41Pdtira0vi7ppPdW9MsOHQmmt9JaII1PL+UKTEaF2Ki0ey4
7q5ZAemt7OCdpJqnDLe8RW2vtUTgNT2tD2Nqa7+AUckYHyUs+Y/nIho70HmoSRFy+IsCnHhMMVVA
A5IZSmOrNeVJ0wELmUp8C1l0RKO1khCY3h1CIOunjqT2ekEXxrDqmeQ1TE3D/di2y05z6H3MFbGq
oRoZAeFJnymk1CuIKN+mFCTh2JBwXA3qi6LWLZ86PH3FhJRZd/NZNR2Mbb19GNKeFn6p0+DR7RUD
WmC2qKfHqdPQgxsJ3WJlv2jVcu4Q1+RmJK9XkRl7rl0OySWrFuk1Ul7okxJGvAnQE4jZKYTnubYb
v+/Q/4/TkgVzwxftLi248gQ4TTWEtBGmdztDA5JP021G3z4YKwYrJMoAzSBaT9EB9asTmQgIXuHl
v+cWw3TVSq/7RUEfPWO1sDQsTGqj7yITKfw8zJe+SfOgPsyjvCe3inNq4X4FG0wzv8PiazUvmaMm
aGaqR4uhVrEkUEQtrsxSsb9Z66FqaYxwMnlpRg4genas9pbpI1Trm1GdK6A5/PUpjnehYsl2JBbk
On4imcsUSHXJn0SXI2uECKEM+HUAvS3gdoyZsUGtj21PLOTMHmrbeCrbLiLH3HxLcsiGKdE7Qb8S
bMZ1I8YMM0VUPMdKHAexbNxgNqa3WAFU0Rb6HAhWe8hL2DSKGXmmRE6QooMidbkQp9olcWntHhJY
6E/lUASqTV1QU0c6bSl8UmV5aN1ov9/a7v58i+sPtEnCYM7bHhg6jeXctL5zZxRPSpYD+bFHde/g
LUcX+SqnbuWLFz7Lx4WG05x1gaM53GSQTviMVeh74SoASBrXL2AiyuZdj9D+Cxed57ak3zaGw66g
rZvtLlh2OugUbHuja/ogC79ERg9ie3tTetuOxAvO7X287uGZwfWgS7PlylpzCs21iKg10CXlutlu
/eUxsvC4bloYjBotpTm5Vk6KUrGkjfQe9WVG8ETfU9AV63f5a9Oua9Q+MaOdysR5Z9QMO48ih9S+
IVKjLKJmKVR/ajtYCesmtU2kTNv9JNLKYKnpxri5frSUIUNXbw8VihcSmWTzMHSOOFk2xCJn3Sw5
Ql6lq/PdSI4XpCpgsUFf4TprSvM6tktOEJamBXNf6sF2q1EVLahGq6SZQSs2MjP+fGjhrMVMSg7u
be9hu2VR6u4tAwlXnFzI5hZB1zoiQMc+xFZ4MmtoJlqG6DciZFujXWnMp1h/YCxSBoVwaj9OHaBs
7fsyss6j1pM7xgY1X2Gp7sNIwbJjt3pQaUIPWh3ifc81FAw86gNb41S5opNhXbo2uP6VJ5aH0BQq
BKUV07q5NcjJGKhlmGPeVWGY+IJoUVrclLweWaM/xrWO2Tb9ekuMIWL6RacxxJexbWyCCwnSpCGy
ceSLQWBfUrigQfWqXIS4aYLCmQ391VPZLcKfmI8Gy7rZPv/trk5LMZc0c/i4IwB663fAyu23jTvB
UHHQCuwWl6g2O6cg0mIdUenolz2Kl5oFr1sBePq1A2535xRPeTkv4b5vnUddH9+rCk/dsKxayXRJ
20OsTh869njO+/ZpnKrzv0tjaGOjU6YbDRjh4p5o7gDfjLjy0rMGPpn5hFBkno07TP2yfIspIFLa
hB7yaniOnvtUfyhP5ZnRlIpIFaX2uhaEuZyyIN7haLIv8fPyDl7s23TLxCJ8jp8kWg/fniGc7uQP
IIrrQTn5tD2ZIFb4khgFkLBrEFDDwp1hOT3WQ/dWrMAxECQHTurLIzzpZgT0euhVH6pjPBzVh+W2
+yy5OyMbJPDMI3CpZgb4rnH4CmJF990b/5TFLA75V3OlPmBGY0gocYMjvLEuyYegisGe6vJDC3IG
/MbKGe9Ul3qsnJvJxxGiGQQHfCKGAVZTARp9Eu/3AKy85I6QSesKmzFCiyeFTqlywHaerqAp5zJ/
RnfaBXUa4AIPfyxEgpzR67eKyxkJd4/WN/NGe1S+6EH4SD+etV6LHUuHvXsVxhfWDJxWtPf0db4N
v014w19HGNidH11EcjIw8Pe7kZO2RSF5MGoCn3fg+scL8Nmloui+Kt/YD3DAL0wnmBpd8nP6geOy
IljEE8aBYA0DjlKO3gJjL4CHXrkiRtFGgUJHjZiUO1ZinDeQxLv3F9QW/vQR1Vfmw3e3O3QzUvnL
jM/bqbkYHo366NqPSu7/Add+95N1/m9FL+/KpOjaf/xNc+C5sy78xUB3VFNlOWHaDtJUYZoWz39+
fUiQzvzjb+Lfq3oa01wXGDXVoFKQrHjZD+VcHrOPPogeoJzm6BYOaniX2PtZ+rQV7YtzvXyyh7Cu
RaOXr2yX2doTCxiybCKfbOWkppEfO6ewuIPZOVYwVPe64isuAbUO6wZfQ/L3BtEEZeDL8gO630Ee
5DsUjms8oMfqZbhPH+RT9dLRcdhp++Z7SsaS85Z/NTC4+MNNHnDtR4epssNirD/q/sxEwrfvOZmh
NSD9gussp4ArfPs6xqbZJxLY2HN07MC8oSxdDNxR3Yt9DYZ5opt9sQbP7Q/fm+Gb9SQv4HjjHxgT
MDTYP3BAEexhnanS9gDT3tMPxJAqgXJIi6/GRwYLTzVfOlYbWMU8w1ENr0FB1o+U7IRhNryY9+yy
HePHB8Rm9SsSC+emPNxglMCrS2845/MLkES92wmL7GP+gVb/oNzrL1AwD64XfV8+CFbzdD95yldO
o/bmEPR56U/qMfaNG3yhZAxXO+xTHtb77h4MIIJn+VpCFsH1grLJQ+6MOZLj1MYN8JF6u+RUmOBa
rzjC5tsVAfCkq7vvgMkS22N1sO92yf4IzBLYJxPsGAPhuV+NF2d8CuDUPUGyJyAfVjoXWuTQxVd6
A7stMr6bec8qY6/UR4gMJ/7E6KDfiW/ky9fH6SslOG+VC7hvBvX7fHbfqSt9Vm4H1uZHBcfQfgUt
3LybX1ASohD1gtR3vP9mz1/h/v9px7c0VRiWbbmuZvx5xwdk36Lo0sYbzRlu8CwRHs05ht3r2Xbf
tFVhSgLIvviCbQZlE0ajZxxJ7Ur8XrXK/82bIQjhP70ZYRgonlWD7IO/HoVm2k1W4w7jTaLRK+T/
hIzGhTfzEYFow2HD9WOPz44sa+qq6LbqbiMGuNgsn/GPJLfb2/lfn9P/Biz422mh/ed/cP+zrNaV
fdz95e4/n0rJf/+x/szvr/nzT/zzOvlsyrb80f0/X+V/L2++yu/tX1/0p9/Mv/7bu9t/7b7+6Y63
JVXc99+b+eF72+fd9i74O9ZX/k+f/Lfv/6O8C4vi8Q/f3Pov/PaT65/wj7+dvxbt1/ZPgRc/f+S3
wAvX+DsjM9tGz0fD+Wd4xfi97f7xN0Wo2t9V09BUCw0mX7XJifhfkRfq39X1f7bFasrlGd7Db5EX
ukXkBVM6JBe65QjLEP8/kRd0D9e9+o97Pf+ArtqOLixTJzvA+kvkRU0/ME+jyTqTa3vS01yFEdyr
FyrvKaDo2UUq4YvFXPliRj593iInjC1tgtyIKkDgFAtvQSPTWknOPJ3HtkSK7daQ9PUf7paYBgfa
DcftySL8koRGddpWgttCfLu1LQCbvtdPQ/1zff5rvbg9t700X2ZW/L9+Cjho5ld6dm5sDclC7NRc
Pw0u1jDsafu+D5L81txFpUkI6LLOPIj5wd9tNXLnbA3xfq0PCm3tn6eA9Rarro6Nq0JIkepTESGu
F4ayR0wTn4nBAYhuWT+Grq99WwyxcWlke2Sga+wXaarBtmnD1Z/h5K9CqlxdtpmKyud9IpZs+xzt
sDgonaMg0GyqQKNLE/DvVcFf7k6V/mVpI9VrF8jbOT1g8pyg9y5A0VrmC4LeaGWJ1l/H/8G2yU0s
moWDKdkwaG2Ftglpw2TlrKVNsG2URWCf3G4SbgR6kb+5lBGo8yFBJf/729jey7K+v+3WtuF9dIdW
HRE8sDzeirRfm+2xDoDzNAJALdI6PNYdQrC1+EjpkFtlTnbszjJzcO+KjlHdWStOS7Hbn8kpqj7u
RUn+yoSq/qqTVeQtTL4PyxA/Tm4yIcM1kwAcdyKaKbASok+xJW4RIxQbcHprJPH9oufehGgC7+MA
ZsttwcrjlEpoMo02ZdV0G6F0DNwaxa1OELFX9HAr9RKQg4pN5ipTmVfVrDYkTexicdXAqGBKlrVb
QIwi+2EUENyrWny4pXPZqtBwLcC3jdZL9ag6XL3Wh5KyBC/dx9dpmVOQb3Ej2yZc2wvbrXJG6Cfy
h3AxXm3kbsC5hJcsTMjJd7Sck45em9UIumziN232TBeQmxti+UmtfN7PDItZVQF9zJBQAIjV2yB2
0sbrNPeHW7MqTRNIwhJLTlD9fHUloxm52PpKo/0+te+UFoQd6schNchvUPt7ow9Ra9q2iltP+1Ra
2hca2dHMmFZHaNqNAWJLqloJ4xaxEkHqFTpkGTYjUCWKcmt2OJbqdXa4fQxmJirardXDX/72rUSP
kJv7XdhQ541EkWwlOSXpb8X5dmyaP0dd62Eamojc+sIElrST+uCejET51gx1fFDkxWqhjmgdbYKx
ddHExK6LkmFC3DiTSLGEgqYy+rFdPNR09PrY3Id99WRN6cwuZlMJNsMzQo75kDGeZV5U+1mWHJty
OkxaCNWhG4kgwzoQEHLdqrV10tZo5q0b8LMxoEWlRjpKS8VhEgw7ouvaOWtGV4gAxAt7HRB5GjeI
kkwih8nCaNZgY2ONMc4LzhTdlnMsJ+ERmPpVMjkMmqjqAq2BL6lM0QdC2Bpfirt4eWclMOCdI/4K
CCvM5pkTtIAHIFRsJf0WIPQrSmh7jGbQQCp5+rkd/U7dNkFdZ5wNFuLsPGY/2M8rsliwv8CAb4Fg
1jr+HBZOg+c0ICZ/vqUsn441Br/tHLQ9ZLvgxwwkiHsSzUW/xg6um8yhI8KwwkglBJ+qBaRSm3tz
KZg7bvvCz5sGoSnl1thZm1siK7+4RaJ7mY63MXOhokXa6WcSEwFFUE6YLF1p/wrwiyvOEJraz0EW
CaQ5zp0rmPVsHyVxAAND3POYEIU+m9Gzpd0vUvESBjycX3BLqTmW7e38u53filg9TwYRuds9B4kg
vXEUWXaTFEcVAb+fReO9kiBWjZkgG1V1nSCrIFWwN3YyTEDq2Pa80xsaJurCorGZ7HpvriNGhFu+
FSZ9oKi0xrZbekrNZyvdUa4KBKPk6xCuChVC5Vy93Q21/lutAi2P4wrOwPpPkdbGac/Wv8+ZLrwS
V8QZ11Z2Rmm04rBNIuWCKc3BL203t429PvjzlsaqPrQ4bTarB3OyYO/Ec4Kx1ICHGOXGmrqky/Oi
5vI8i16e+5H4v1IBoy87EyxSQWld4FQKJnr6p1CuyKj1hNKFcRrU6m7RJWAClTNsxF50MDL5ULQ9
k1VG0bXj3BeQrOg5agRNdB0g2bY82fSz3a37uD02003au1gyiBrmPN86jPeFap7sQp0Csx6AtHYc
8T7DntsiH1ctfn49TOp0HOlfB70y0NBMa674zA/Tlm5LqNNydTLmLtRlBEVGfs2rzmmFZtitibEj
dIJ0IDFV8FeiUlFJCeabkmuPd7u1bZAG975uTwFeMdkto99G/cM0r2di6i6kmse+ZjoMLAYFnYsl
lII62DaFUyGMJMC8N9Z23tr7yteW17Yp1luI2tOTCcOSlNe1GF4fQwPMaWHXEa3RTCMBwgjRNcLG
djEGq0xj9d824iEtAZVP9vBViyFbrmL+Kh9ek6j8Orcs3vQRnvio9MCnZlqcBlkNs/0oK1f4xFSp
+3a2gySsvHAaX3IT421ogQTKxtc5y1vIl+GlUSo6MXHjOe56SCucX2LCNRuT4nWwnrKQRiBCITrV
8fxh5hRvq5abg/FqmZPrjohPX4u7q94xND+vkgYil/siRUIDZZmPFtOcatZ/tJqFDWIxT32oedOA
pL4TyfLSuIRqRMZw0Jc05ARdv1gDg9f/w955NSevpXv+E+mUcrgFBaLBxhibG5UDr3JCWZ/+/MTu
bu/uOjM1M9dTtTevAQEKS2s94R+Q3zIa7KszYjwF8aqcmjw6M/CWsskAoiruaGZ3LtnOFagF8NzY
chTiJ4TCEwsximwVG7h96wMev0SMYAAV7BIM4FLFkNpkOvM68FkWSP8JZaXheijPbvYO2sZJIx+r
UD9nMNL5ZSPMkH+O6MJqzbz6WCwtU6djoDmI6FpaOGH5SesYSVfbRt+DnVKz10i2kEGO+skdpkF6
q1mTzG7GFmTIJqXCdyMqutulWGHcKRb4E7pkk0/0N+g/Use/kdW8ShIe4U0LQDiYmbBUSu14Isiw
hkl3silyioL6VVdz00nBdijXfnwHfxNg5RCJ2XWolfdx7KXnLoROUSI7MZio0NDIp3p7rbQiRO32
vrbGqGdOqwGoGcZBrlEGVfuR02v5n2aBajC0L3TPSEaLLEpt5ajTy35JIqyVZSVFLjkz1opJCW7Q
ZoFEpMx1zUTfL95Te47xpomRWNY0VFaagP4sNC0GQbqsc0phjRmvKbe7udrNNh7AbtNhFpA3Iowf
84+uENwoilny4hAF9bu0uAOetWllprYqdFezbRAADMW3XoMzE+svPcBitFbMj4SG+8xAe8pDatr1
XpehY6pKEs80wn7fQu3J2w65x1FChx4ehzRZH6nZ7wXoH4vutQ2ewTVsQ71BtF/sgIKEd3mhjOFZ
NSmvlrWIEgGcIyzojo1Cr7tIQLqrPZsPINzoddRXg//7GGnxETGAMhwYosYZwj6SP1O8a7SUkLTG
9ayEvaf0yrQq5O55DGDmGCNYpTvI4kGzfrB0ZSJU+xh7PyPB0gLrXkEcdLuAbuDrhy4uLO5isLlp
hlepgP9GY1SRV7aUYlorWfqS5qUjwjSib6BAGPjHAMnHGLWIPpsFibUfWiwe3Tm06mrTVQAIBxbM
7SH/CsKW3aaduawmAScsLgx2AeFXYQxw87oWnUQVRc1G/+yqzulJl11s7t7vlkQOBUNtiUO4O9IN
pNWUYtk8G+kQaD/AaGU1A+4ekLRuQBNYZdkgxdLoKgD3HGjF/+vhsdHv0/zxyWJuAT1e/I+3/x9f
y6L73qKZN6Cm0ihER8Gc1SjziisNMxLu8fzxEM3v/D4FbP/Pt3ViRmB1xv4+Kz/A7b5vHn81ugjH
SUSUJdH3QkbO8Hj58ZDNW/1u+vva4y9dr4ne/pdv/35NXGj/+LHxBF4l++uHH18u0o9cjwAAHlv/
bvi3H/j9ni7x53BR1WfRin8dQEHk7Plps57iznKmsro8kF8PIFjr15Gd3NGA+gt+9njx8fC7ze9r
xThn97/P/2MbjI2jRS409JdRpvnd7D++72/Itt9twnnZ/f2+vC1pIv615f+4Z62l4HBg4vP9t69L
ob+5CY6NpQotySl6hHtMrDFzSa7oHYIl/33Q56jr8bQakWPHCx3vi0es1ZWz1sLv+389/5/fU//1
LY/tk3sIUxNjqd5A9o6YnL2bZac6sUANfXbbTPM46Q+PPyfVIKkYYGU9epna3LJ8/PX78Ogt/j4V
kXhImUxXvy89/sqFAFIRlGaEMWiI/r77+Pz/9Bp3DFyS36//3Ua0MEAoi8kVBUWiV97xcM9vgp6h
3FYi6/n/S5j/RyVMFQP0/10JEwZklBfRvxcx//rQP4qYpvFfRCiKggOvqMs48/6jgmlJ/0Xsrum8
bOqWpIq0iv5ZwZTnt3hdlXSDL1ONf6tg6oZh8hFdfnzj/00FUzMl6qR/r2BSPJUNxaJpZakg9eg6
8/7fGlaRHqlxKtUh3gXnurAs3Mxn34YaWt/7qN5h/2aqDG0CHAwIFxXVF70GXyaaZCXRjz6Uf6aq
EWbZhAo+OHIpAS5nfUTGWXfZBo6CBSoGFrgAmKNUaQXJNXZlUUu2HmxLKdbesCo3pe9A6Y3TUGm7
SRjQnNWM6aWvJ1QYMnpUgKn8o9aO8Mnk0MuqtHH1CjuD+32ECDPhJKzU6D+k731RVvSMadF28m5I
E9HJ7ylBenyxRpKTxAywIUtLOvGaWjmBCJwUPQ3aLhEcsVLTdnWcvpljMG1FhVwpl90BNkMjYy8D
i/G91zdCS1Q15vn9KGf5ctQUC5mtaZ35dNAgrqCOqtCACojy+7SdBZhr5djkpo9eNJ4zPpR0bexy
L0DJLrHi+0UcUFiiJofqixKKnlJClmg1BSgS0swTpvAm2hJPj4dGl9cQJEcnEWGioXNupXLvji0d
rgT4HQqsseJkMZ1BzKRQIIyEFxVZgSeN36vv5eRpUr8t73eC1xEIizT5jqVrBdIhQb2A4FEi/dtC
d0LIeswnaZWo4+3ej2vRUnonrelmmmnh6cVwUGe2S4pFJ0zB4XhPO4NohwmyK8BxdwLgoxhBzgQp
BYBN1mYCohYFIN3QJy/L+jXrZ4+bAb3yHK5EBILJDXX00ZS+oHhmHUBjyPdcQdsddkpWAANTNX0V
Fxk8/mYyuYI0+LU4u0RhcDDTsLMLPNoHwXgXkXZP+lp9FnqUbsEMzJhDn4hapv+UG+bV10IWGkVA
Wzwtcdg0Iqcq6J5nUdxuFKtHDVwvUxTthHqfFLAHoVsSyCp2M0RYn7QNMuuDnv71wKFpY5ieuigF
Gwamp74XQI/LQyDnH9BISIR8LGdkfG8Fc0S3xi9XWWVGKzOC26GEtG9zuaXD1NHLNGpUDTSEw2uE
joYkQddOlF4M/Y5uzdQcTIxcJEWO9glc4jqgbCG3QKMbAWyfMQZPsA3WQpKgba0U5ldChxhA/i4r
9RrzPSCLcE4DWpG2Usm0BqT4ppvhPvelLzUsIC37oAoEhIgO1R1ZvgoKJNjE0aaSCd8CiOay1SPf
Fgf47rq1ybG3hwgTOwNx/qJrpG8zC1CThjgjJhqoyyFdCZYFZ1hoaUZayGNOaN2SQtXLQmWR7f20
QwcIY8eIbJIKNaBENb67yahrO1NKGqTPQkzDUHQdgwSSCxRQq9v0uM9Ok/yt3ZPXom0EbIFwRJzu
lDnG0rzEHY3mqvCTZaiaazMOUZmvJrq2EmWmHADBWBZHsccXIFeosBcRzm8JeKxiBvuMhuHBk4f2
4FRoCkhRhh9mBAk447onwiHUoe+UY3/uihx85x0VQ4EKKVMjdo94x+qygkuN1H/JSvEmg8WDCdus
gBdROlWR0NOFYdakq+onIEJPSvY8VOkmRChBpduw7BMkCwDKZ6TSX/fww1D1wb3pGTaLvfyTQ2aE
ZLBQj02TH9KhJISoq/fRnDCONTtUCqekoGODBqpfkAd1dQ4CBEC0loNGFvP0TxX0J7CJFcQuO6vA
E1UgcEx/wHWtHcDPgbtolfCL5BCdfzX5utNmICdGt7Tp/wCgjmwxKb6blGQLhipxLkUliK+BrcCD
XnQVZPApyr3WMmCuZZh0FFTE41CCOeefsiD903UKn1JH4FgSLjZTcT/m0+QJfXVMrdfQpCIWatPF
ogBK8cVHgUReVYy3sW6f9LI+R2l1zYfoWKc+chq6EIAjowJaTrif+mZ7zSBob0qEeE1NpnjYwUTu
wGE5poxOrwFof8ixbw8n0c67TYMXVwY4pL2XP/kt7INjGqbDRh7FJ73RuJEHZRtn5l7GnzzMkDNQ
IXzHoSbbFGNRUSsRCjNEwn3dVC6yn17T1I+wBB9/ykhcl/34MZZAdKtOeQ8S6gJNFV0GUXoKw1bz
pPdS7BOnugeYfKvkQlmElEgVGThZ6PUlwjnOb/0esAzNlUqEXK3U02nKuz+IBlQoaiwV33/WSAwX
AkXvUP5TTGExo3bxiG7i4mDVgYGt7gQ2LMSix3yXifR3hQHsnnvdcocQPXzo8AfRejIbtCt1GZkD
AV/jrrz/wMIelnk8tz/4LaojTiTD3aZM/hlF0Z68B5iCj0wHc8tZuNcnuWdl9ePmpmr3rXmPQewb
gjtYwSHQNn4FdLHMmbljlMu2oTCt+vyO4qts+nhyiFuotrzH/VEmGdr3IzsZ/Ylq7VNtTSBXkXqu
5EbGJbV2MquT13UGFt96j0X1ZQwqdd+GOA11Y0EdKTox9Zg1317rFZ6erBtU8re5NZ1Hg6aChfhl
PeoHqzc/NaF700XkthT1ZrICuXKKdRTwRuDrEL9HlC8VwS6T8W4LsrROdZpsNbhtwohi3cYXIwIQ
g81s4OSVkSBFKX9kflc+sXsk+cpoW7SniTIwSleQiINTBz1unsP7djyr3Bg2+iZNkP1wq05rIexZ
i1XUwbnEYyYTylSGZ917DHURGCZa2kLRAbzU5bdeSddWBT6njaia+Lr4Xvsafu2Q0INS/a6GZ79S
dHvSkRBsMzANEVFUUGvhtjXAK066sStbSvka/uPhYZxIKoFdozSvMHXF0q3NWEppiFLZgOwfOmUE
A0alVRRW2ZdspYdGU/bwub/kRrsG9dvQIQgQSV6OmRniJFjvma9+soLPc+7QEXPa2bBKN8As4ck4
J37EH1OS7Y07mWR//5xGBPyq4Wil6otUBXtglD8yfaEa/ye5AZeJ5W6rlRdpBKOjM8TECs5XJawY
jW4pTqGHqE3nARbP0fE0v/L2TxNiKlHUFHcpfuO+kBbfg78Zk28InV6YUBeVAuO9zqEmBNoPelG4
rPjGLcLUo+8ErLc7HFRiIGypZn3QnPRtReSMgYgv76W26jUhgIiTH8e0MZaCb1yjvNzmCnQJAoR9
UGqAzBPLXHKWCoCe8iFEubEm9GPALuXua6ITBS/h2bjTjeqasx4LG3OOK8VK2WCqo6AMIzGsI6xV
qxBwEOLTHBN0YHR3plhWl1ItrAtm8EJAEV8I3Sh7F8oEm4gWkjW6buaq6EZbqmi2osM09NMWds4J
DhHuZoF4bqQZnp0xtQy059vxvq5MfU1Kju7tcJkyzBgITv2VicAglUkZTgWQwknXcOxqLA8AM9YS
Vp+jHEz5CyUQlDgKnfjWFOE8YSzkh9IlvQsoUXQYr1gqMrCd16jy1UqafRwIX0ZovmjShEAqFsWI
EdBKmWCjKXhxlmgd1YW5mpKTnOBtrOjaq3TPy2UfN/TX6z3tF4keHZcfjs0qV3GqTJjo1AiLgwhS
tI5K1NxO7Z1aBKsV17QqSE0W/tx2efSFWkFHZ6TqUdN9/KmZLR7QSKtAYKRtZAYCrZ/HO4/nUVWF
ttmi/PR47fcNmXOPHdH8bb8Pj4/8PjVk3KGlMVr9x+t/+/nHxo8d+49tkiTeKnKbezAVGsl5bMcK
i/DL40/mfeTxfn+q0qSVqfQhwTrm5kV7opxZgqflkB4Pv42x39dgBfzj3cdrLbo9cwcKtagRBJ/5
mT1+47HVo5v2H59U1Y1InEqaTLOlnjszj/bMlLUIhUWzTvWjF/N48bHN40G7AxAHopUta/21CKcA
v75/+/zv0y6hv9c2cCWrlDjir67O44ekQk+8ijP04BE/KMJhRR9FmuHPj9eMbqBvkyIXkQyR79bA
5v8yvX343YbZAED98WcrBMccReWs9ao+3An7Wn1itZq0PflEHJ/Rb9FRs134Div1Bg3d4aN/Vk5g
6Q7FssL7YkvkAlPonHm5vywv04WIdMY7fFNmRiZpSSS9iV4lur8og5k7ZOFiWuVkQUsq3Lf4YD1h
ZzLh0zeUxnP6ah6VYVp8A7XEC/U+7iTi4SXkIHHRUdvu3fbG/UuugkWHjNjyFfpstEX/SzBW0WfP
xJM5YubpOOlu0Lbmz+Y7x2kcTehxSe286K4Y5IDlDFlabOWr3vtI6S9rT7kwlSCg4qbAdZdoWb6V
r8kW+TQJ68tsNrUBpiycKgTfWNL2qTfX9V8ZAyEYckSBVEcH/Yfh7jE9mEe8VyKgIF7TuqIE/4lk
Njxkm+IlaNziZbbUQD+cpsguR8IFEc21LL9jiDZAlTNHjCn3PErGwsQt4YYE5KQD4eBrumFN3qNv
Ii/zwCfXwgrkMSkrcnAYCtyTDfNogy0lmj64rxaEdS32rKzqS/XVRyb1dXiJxbPweYRj2vj2tNIw
LN2mp+zKBJ0eo4W0KpbpKT9Vz+FSWCCCgASlaQOEX8gEuQvA2J+W+25YB9TGUTD26WBhwYPeT2tb
+qYRsR7GYUQG/IDLB40ftOZQKPlEAHl1d8Z39VA63ySmwc7aN709vuf0FK5UoHf4MWnPF3ybDhT9
duA/B0Cs8BYBpZAeLlJ/ecR65b4y7SPaS7xM83x+RFZEWKpH/8dcY05qo1yAI425xpDM04/RXl/r
P/kX/2JCf7tfAMN8RWcU1/wfoXWbi4qWI12kI0ChBaD6xXwClBUGi9k1RN1vI6HHaN/EY35BhffI
qljgn7sWHOQvSUbt6Op/fFtn82geIcHOPHFnUNd+sLGQQ5MXsnakiGSgJuUicZEuPJDg4H0Dpzjj
BnxthKUrJrZiX4unQ/DyTkdGgruw3BrIFx+MAu8zev8rHZ9IULf+AlCpSZN5OSypoHu4TNDIOwMI
fropLy9RtxaWtwbHpq8SU4/Cjg8RRgBLPCLb82ts48wobSf6sIs5FnkeQi9Fc8Wm/c5SRjWnpk2H
VwPJkXDDK/cwOs2uROBkgTPyuYdLvMWetfKmbUTPhqNP7WELKRqDMNqawRWC5T9fpaDhBhs0gzuk
cPMXbGtFeFdKbCPwvgg2Ez6dZ743PlRedUOuiLGM3zNN2by3h2X5Vu/IUGTrTfWos1DrWU7fDLbv
fbwbXPAhLp2rCMfp+wG6vMIUMh7M/YBpY/QWreDQLkP3puKuix0HzmgRRnbOXyPlliw9a5mSoy7o
VN0v34l3XwGtfqXmw/qNH2odsyug+hp7ROx2LzwhWSQsYCRQtZtvZy4mo2xLRy3AFXji1lxLvN2f
IWAA288PZb73g7VBjWMTZFtxo32Duqf+v56e6Wn7qxbHNH01VOvoKTwGAOvAreyHRXClSAK8+gL2
eQHI/xo5yQYadLQhzymeCZg4c4UHV7rLnl3olMYXPP/EEffTOgy3bqG76HtkT9eiPMrP7Z+8halx
uAtui57+CitDHeoebeunwlpWn/VT9AKmASU2rDHuV/knAfwuvRHpUsqi0RZ51CcnWyqxkcIGDI/v
aYclkqV+dj/a7Nm+r9Dlwv19cUVjE+O5P5F4iJXFF7QIHfoFxnla5SZnnK0v2C6aEa/MElH5Gs09
KlHNIjzgnYdTKpivW+HdhSWxFfoqt1xbT5hTwfUxF5GD79aewVJ4nBUn2MD5Hs/he/vce51x4OxM
Wzy3lslsG2vaxrQgN5JzrApcyNt8PyMdGSq1+yj2EpcI06P3pLNzPGDQG1qAnnOgoxeo8k877pHI
EfMXZYVxxhkQUI4s/K6B+vkSU6/B05K2O4qXyIh4SMAOXPr+hpzRAgfPRX5SvlgsWQKr5bBFTIrJ
AU3K4oqWLpLDgcM5qLzgGU/21B2+RiJVqMcYfrP8odA5X3tKNcVntpnwnUZtW/xRUFpmoOxDt1up
89grweC3b/gt+/NljwjxYvmFwmX6eqVPjq78M87v3FEv7KJ4u5844Pmg90w9g7+OwhX32zqGALCu
MemzMVRbYdH1+D/o19MXuPRt4Lj1eRCRA12gHukkT1DXl/5zfsQC8BxggqOuYC5zJgCZ9MUS4d9B
99JvEUtC8zapB41gF0tT9gD5ADjHBOD4dqFch0xisowFD3uy/pzdWBmYRi4tUtSIfCN9BI/iwDhn
efM31UJ0kDFYMaziH/OPjk8hGgp31iiXIVRzr1QeC5TLSsoBDgvchLFrrzHOdqQv+Qblkuk8tb4N
PGnkpU99DmZHfEJxctIO0WatshC58PsXGuZV6WKjV56NrD+KxNAIjac4cBraqP7ztI5uWotxQw12
yXgqARhBrw1fLUhQjIGn5JXE+6u5iGdu1FtoY6kabJRtdcXnfcnkyZyBEAnCdF/GtsegK1i4wbb9
1DflmtvgPfj0r8IWocNt4OL9wxlcdi5L7Kaoj5iCUpVPj/JnsIUTMlABWSJS+piYbCYnezBcRLHS
tyNyxwDqFmgEgvd/4uLUZ8S/OYU4GM0XEVtSjje2X+dhWnkdVSOsds1ZL8RhdpzlbBYNXKxPFB4m
5jpwWS7W8zFapUv4d1vI1kuSBmE2ECUcmoorpDECnpk6lq3G7Kh26Rb7WlvALTa1dX+H3ZysuBJG
3+3JML2yPyGdg20WXC6RBrUDoXetqdsYZsoLAvfLm2fqS2G1tUUPQguGKpaFC58LeQtYGTrwXHIF
8tOivd4PoRtbx3JlOJ7vUs2yfRcM5pJR/qLYEbQ6p38eMDg9BNVXCrbzuxJe72mwHH4UsklZsfYC
jFVxA1NaiIDSBEepBXtZZQ5iSFOBZSxjOcOsFm1J+GxQyVaN8ZlC3SbeKwEToak0vapl6ohrAJks
V5SpBuNEiVPzd9BfVKRzPSH/ll/v4xLfRdjCMgxxc5Yw8Pf+yuquKpwfbqAAHDJxBsCUQwx7aKV8
MbexnhBISwZy0sNsXN5y5bJnlOPulku4Up1RKqwGCmNrAlVuvAMzTwiKcNPe8Eo8A5NGzLFk4sCa
EM9lmkBMHi81kIeXCmkx5m0Nd1AiSOd72nY+7RgUnnE/tsFvdLMpszPJD49ilitsmYm4m/xZxs1j
eT9N5ap01Zt6E8oVnmG33lNMwoiP8sB9blwSp1mL9QIYcujIqJSzP9OC6soie5HQ94bp3jgUie9Y
TkhecqcCvRgoQQeogzFXLAssXpjFuOOxF4FqB7mSeEdGzJdeBJUg+Eb5WuZulYfNoB4oqUwpcgiu
8OLHT8hT06y4Gu++ir7109C5nL7uB7Wzv84Hcx881jZxVPbZY00oizVnOz0IJB5b1G/LE6EL5Uex
X1cqiimcuCXUxkRwuP3b5A3HNUAm6LAgcsuxVItXtV9pwQ4UkrzU9+NGdLoW0+pdkRyHLapWICNx
jK424CpD8Saouzhysty+RuJSkByRsAjjezR2F1hOsz6/Q01tn+7H8Yzafi+7YvHSVU6FPUxiU1QR
z3W0QkQVpMyoE6SB594r9WkU3vzhw4yWBaZtxAwga6+NuCAivDRUmAnBUXKrlzKUS9RVLNewXCQt
CTBGL2gPBKjTFgIeY147UGg0Nrg4oyyEJbWNDXm19+ezx1ACxnYSkleaOhsACGa/1r5AtIX9MXXx
Ji9wfiUJQ1aitKVVB+khe9bDzYD9iv+axijBksItc3ug6YYNKbOZDOIM1GHxNcsmiCkSJ26qHFvp
QDjD+tiUGya7/mbeetw8KMnebaDVluFVKpBqSlLFa4i+cyi4JYb1/lIsHZVTc6BJG6CKbjC3LQEf
KYjQJrihrYxsWwU4fNlD+4c8AdFX80QtBJ1MSo0wo+jR4efVaxS/7Ty2xRK7JNe3nFHYIQk/IFNo
2NiBHubhhw036tW55dGOSTJb+y7Dl3idGyvJ1aVNGe9GvD8JwlhHNJtOz/gcVG4a7ihH5xZ56y4B
zYC6GvKrL1mCEC4JiYBCsdgtiRH5L07RkiPW5gJMX0SD0QJuMV7pBBDJEb9vnOoxxOzQpky2OJgb
6qdpHO8IbYgblmxJXpbqV39VqW19lQhokcvcWJVkbXmTcUQpULleiUcsfWl+7fATYPYKuFQbKt/j
jclGRGkmdnvFZZmmdYw4tBqtRuJl4ay5TeaG1krH+ONyl5ws/PHhn95YkqAgF+toeGWnmXOQqVDK
TUAthKWIgIm5bkqfB7y1XlkeWJ8WzYH7xtwotLDdg8Tb67CiHu4SdzQnEPLM6NUCE9rP5LPZXct1
sbiWP8pquHxDetWRhVs2P6XKDL6QSEqjz4iJadxzES4GMQ1D9I2yQL24H8llV9E+e46xD6LGTmWW
9O5TOMXYfJx0TtKnYneHQXfib8IuA8dsxTZ2ryWWmTZaO9XZXN+/ugtzaW5Xz+C1abFTMbx7dUdq
RDeJLjJRKo/5IdsnGw5o0Zy01Vw88O69Oy+8VN2/YsFluiHTS7DRzstV/zL8tPclIU0kd4tAXCEd
qlGMYFRXTlZfQb4JgGkL15Kpe5gQUWgvwCuZTyhVCZ5B+FXXkblL6OceMWHr9/NCMpy4t/glMnev
OjONFc+txw2H/OkB5VqTOWuXn7h5uSNTl1459QLm9IE5aCETPvWrcImd7LCWdnhMMMrGGwIkP4jB
gOY3HMO3kbPDnd6lFvVHPAP7LFf8SkbScGwQkfqBXJndoufs2dgWnuEQ3un7x/4E3SH+Fp1pZ2FO
QuJIkF9CGjr47SGPPyZjU8suBwU5lK9Dwjd+KighEBbPDdP2rBBQWZf4nZzccCVMXFfyjQKT8JU4
fvZtlHb7LDtEOkyQuYt4MtchH44MreZApipdCC/1ZfMBUhnRLsU9iGuuuOHdD9RKkgWuMVPk5pUj
EtFyciIaUkvpm8JRVNfEojNtAkSmT+KC/KTpzmJdgKWu+kcNNpUGH/MfHPU9QZNmvd4MTK0c+Tz0
Lkl7p6D2b6NN7Uk2dHpg6giuJI6SHO76Icr+oNF94ceb3rUY0SzH1QwLiRtnpssHjvgquAUUW5Zq
DWfmwFi0L/1TGrpY3t7DBdGsqhzxchE/dGof+hF3hvrGAFr7HscgI0y7ZMrCSHxad3byed8BMS1f
0VYWvn20YpVlBnChc1BqOXY0cdSlT+WlsoOdnruX6lvz+l3/Gm79y/3cs2CSdGL/gKajuQifl8jV
n+7GBdEHDM8+hw26sZQTF5lrF6PdEULYSL0kwPbcCoGVT/8PUFBrh8SVVAJtXSTRqUcOUQdAjVbI
a2TZBkZs3a7s3vtP1jN+5pp5GrFQ83Ep/2QNzQ/qTeRsqvCnrGmqLpNrenotcHPe1c9EI+1VZ7ku
lrK8nX3lskVerEBcUGZsiGOpDtQ3gPZgL80F4lsTPLWbsvWsF2LzbeaQYdIXtVtqmPIHrGyXCykm
T8HT2EMcwWV4C7M7nnZARWSXZILlOT8RC2RXefReDbphjFTcbOeEjiBsnqcXEdVnnIzs6hZjw+fi
+70fE49XRXkrMIaGtUBDo96LE7VmJ97VCRDwVWacS9/p1SMK6OWFmm+J9jMTD3GoWW+zN7M5DPcX
rvpepAHcbpOOQz1YdyKB9KtgIaiowcVBifTBNjN24vg+o9t15GB2UAa16Yv/qMhYQHDmf54Uf4vr
FYqjZ8t4HuqtPsehenREY3xVFqtXtArN8CfN7E7Y8hstFX/P/5MfGPXf1EYs1RtW2Eib+Ej7NhPa
jhx/ro8gerry8XNjYkWRrljVL4a/RapMIbtCsfSDOh0hPEZvFyJesiUKluVG8JfIgtDuWVRnv6F8
vmwuzYV/5orbSrtYL1X+guXeFrlQ/aMVViReT4x7bKMTr0M+x2kuHdPPVDqEYcwaBzINM/8UexwQ
BphUHIA9pHtmVH6G8jVZGzdzyKxO+IvZ5yp2IaJFSO9hKes0XySXwPaB8LSHgHydgq68BXeckW0u
hovwxDJU2EyqOogTGj8EUTinB6uMqo0n43GNmVPnDqv5hFzZo7pnIqURhnjdnEWzIoIOQwce4brH
DJjtmW5P5OrlCfMxW4+fhi/OVnch1mJaQ/AAj4959DHpEZf6H+05/CZ1IS6mlssEiVZQ6RorOd6S
WGxvOIj4H5F6IsSMKfrRE8JrdfpidhveM8nr2EZHCH+LKkm9L5EWO1HU4NaaTcDTdR3sEctu+5XE
Kn2B2jV8STSxcVKiNONLbuKtSe0XQwRWxBNVu7uICCOQhW0Tw1rEr8iRRYkjRIca09wnTnJUYZ/t
BCp6Lk6778+qM0IfWxBXu9xkyldzAku2o+BRUa0hADU/iO5xhOJPqv+kQoQUEjUrYgSda/AGJQuS
HusAMBZlJcWHFtTUAsPDP6kFnW+R6EtK7vAtewfx8cojLAEZgXdER1Xp1msXdP1AWgWbeP0unKiJ
MmV4SbihpMRucYFwr+5vAeWcP7PxUoXyQ+FiNU9Y1cceZxRgSkKKlGxIkvyPsd8rl/yQOKxtH5w2
Mb74xFnk3yYVmgShXeiVX8PC/IiuSbBmapgV48/DF9/EtIIJAnUpVvi+PUAhGV51ktqliapxsVO+
IKHJTHDXEB/0aJhHYPLmxyQJjr+Pk4MBCD8Hg4UP1pPMmSG3OEHIPGVvdJIxLKuW/Ruml1e2L4Md
otPNF4LC1gkJfm5iuuwOOLs9A5xKk8niU5RUFB1OCHNXRoiFSbW+nNMRsBu9Y5kL3Ivq0ROTN+1+
yUaPVhvNUPLX5JVtKexUBBe4X2qYynhcjU6jueQMlIRIqyuwWMeQiA8L99LtsUKyhxUiNmQSPafp
7vFVVr4OKI5qF7ozJpp1H4XwpwEdg6EQFaZoQ6190K+5Bd1qVarwa1a1ss20i8DUzz4Lvp3fvTFY
pXdvEMd58ERz5sGUTWoN+AWIBKMyp/frcB1UNJ0PU0fa5oQCovM2S3t6IjBBOVh5yGiw9+wr38wf
isR4pp7O1a0okFbzueF4G+XMDzKTcT5KppThlXczXJI1O4dPiNDffUnKVZzFYalKr7GWLlUEvWF3
cHuHP+Xww0lt+w8+zu/M6Qp6tgvcBIizlC2nlSPiuOAmKh1XxEbNll2Cz4Mo/FyOm4DXzP0cozuy
FnLGOV8qCo2WGyPcheoI+RUmKLYBtbul2ENeXHIVKVFeGZ18J54LrHsoMhXiO0edUmyskjfK/jxh
96msN3M4ovEWfJo9MyUrHym1hMUN3UzNJkUp5lHCNeNYyQZRKyVy5KKyznNWkUEVKGggjMEdT8cb
aAs2WYiooDEsO4wtpAgtHzPNJfvIJWJWYCj5GjPcs1CfUC3yqquFzbAbf4cu+ISuWInCH5Wy/d4M
VhI1tM6lTkKpsjWdedCaji69M1Z4SslV1ubv/uuX+QWEQ9kFlbQapBvEOfrjNulJqWDW5TBXs6Mc
6wgiCDvPxIMCxenn51n489M4bTitfJ7O+HxBgyUf4tix/uMycjgMesVhr7iJeIdNuBy9N4S0hufD
5mhl/E1moUHYt/MpYB+ReuX4J1wogiVHzofYXwbBfJFQg2/tHGQbIp0LhOpIGsO5fSOO9c7fkGzg
LsVkxGEyHMzWHvf9lR/uTnQJBDIml9/lcPhvqk98oU6ZR3vi8lAXTsiaVfVkaAfuCk1dc8tnyraB
TEdXQBMXqH9ysODfuIh82XxjREtuVMi4bUWz7tXYquQ/0HsipDMdfoMNuewcIYc565jbne5Vz4G8
Qpe4mpwpe0YUjo3ECRgo0a+Nd5DOQVurrIRh6Q50dS1betXTLcUTIaGYcGLM8+M+qGcBKKczGse4
WaaijdY6x9MzlIgHV8a04zKwLZJ481gEmEL5GbVlklOgr1TcCXcYq8A6z/1Nu6Njv+Assxdsx2WQ
zA2XYaKkgKKUsQ9BTCpnPhCib2Ht6NcxPriUAxT9zKskj1+i5x7COYs2scCtThPQ2vbz3WeQ9rFX
7Pa0o7HBbZH8N3vnsd04l17te/EcvZDDwBOCJJipLJUmWAol5AwcAOfq/YBf91/997K97LknKpEq
iSTCCe+797Nrvx+OXGT93fBAgzRq/eVexMr0hNOZqkfdk7DEsgWVTkCLjTg+bxuVayP+gIfIu+M+
tuINK8dp2OLEVT2/LjQ4PPsH6a0ZTrzhXvS/UmRiWO4qUIfmGUmbqm8BzXf6mVCpWG7h9lXqnta4
Z2xQjGXaJrK2qvXKOeZtivCJe8/pHnnIx10UXFiHkx3r8lDbOWLVKmtNcN3S5loOLFBDJDr6hs0T
CkdZ72+Hf1VsqOAQzcc16TbP5rT/6wgj2MawjKaS40OuJnvhrPVH+Pkv0x6tG59sVkDGLvcix8cC
6FwAiabr5Ld35gs1PI4G0Nwq22n6mqsQTQGZd7qy4YCV3S4utpw6DhRdawOCkdzmCD45sIxAPG6t
zbKRKjc17xvPG7ci3llgxSYLjeXi4IbsCFBZbanJffP5OK9cliF9O3OpT4750fts7kM+ExsnLsbk
wIFlm8db4vMvgiAHcZEf25uQYv4qqpa9KfpIsA9t8SzlkZdfLgJBKdOHre5OeOpQnAQmVU52ZSs6
FzrR9B5kRUpqq0HMq9Fr/IDR08fdWBCAMz4k9hs3o3eMv1CpFg/L9UpwEptUd096ZVq+L/lJTHk4
oSZ8g5SjxqfMg1t6Uifym5RXFY3n7bZzza0tliMNppqRjCofLM02YGlhdEjh1jXXWEmiVgDxlKDp
5YDbYG792vOtl5i9A2M58i46jKin1jM3xXwUxj2S/uaJOhtKDs89agrhryUVonsnDwNug+X+Mf0G
fpe+rpHf3eFor4YTT3Cqm+bYEp8i1h6NczQsl/CFI6rqZ5RdKZV7fc0dUDGG6Cuv29kW/odd634u
17Vxz7mk0IpvvKXt2cCvolCPfU4hVL3fDN0WwSWVXEagkjIpcq7CW47bPLsHxmFd9xj92eKTDoS+
HxO55xNmUYidZQZFv84iyBnryjxwGfIpsM6ygVZYqHODthsStu13trtNuvfiSx8hAN9GKjfPpk8D
rBTcaSgy8aRW44fyhWKFYcz83ZDsRKjVQ1FtOo4pyxvvjbC/ulujQVyuJDJEVJ9gDotFChZCgBTH
Vh6N6EJnL2qOIj7OJRFzb2Cil64XpYR4EyesEfy8PTBW6ZSc+uW65l7EdGd+UEbwaNMEdbPjwuRU
cMmi+KckVSbBfOEOtKj1schyYCyAwH1mMiKugaudJt7oHvkRQ/uy5iBu+l755LEbkyJH3MOTzUeo
AaP7zOSlymx/ULIHPOjFvHwK/mdVL5b0wl7XpLkijAS6j9jaWU0esGh/ue8VtJ+/qIjw8g5MGezL
CZJcCoPQnAGQVzpXI03/eRlAljk7p5K2ZyRBoCyTdVluuWwG657bEnF62L00DPTdthYHfXFCg5EE
oP7FBU8PJDTuuXX7hMFuzQVFxtLEB0LswF1BcoVs1jYRiP0Bb8nNk80QIYejYe2icafMW5XSeYTB
9p6zM4KaFkfy6SjkcLiV8j5kxcXAchuMuFnru/wX1wy3FO+MkUgSCcU7uA3nDEaMHJyiCDhivuek
MfIUiFZsKNe0lxBqrbsPBCEMUMx3irXnv5Mewr6Z9TJ0FjRrhV9pV4axITm3Ljpj1ubkGvksG3gx
XpW5j2IZDzmGLM64W9SJPeodHRzLo2y/NBk4rfxWEWHMQTN+9jQmOyw56UTWjfkCXJx+5rLe40+x
BMkChpBcEoy5UHjSjOqw4OqPRgIx9twz1NNy4+MBTQAtGVZifHrni0H+jtoom3X2q8v0jfKE8ifK
IiKNFplB36H626O0oJjM5NxSYSK/TrZ+r2iwcCayWvwOoDbBnAwelpdQFWpgCRlNP3Ewl8dKW9It
Epad8ucZYJtGdoehbXRUwikrJHu8SNBVOIV652CBr46MlGBqWC3Uc1W8zbZJMupkHGDUG3B+IO2q
WCL90iz2GNbe0x4bRdHPOjADrim1yfbqGNPoVjC1JHZbbpQ2I1mSqNZDNIQRNANd504Cl+ALCM1c
7BTO2gWBQ7TntU5sBYc4ZwRA//Noj7kfhZ2DsWJaEjJMAzbrU2O6bKQW66S7mDAdaX23IF7GBeRT
G8zOsSyCwdmkrGuiyAWvimh6NfYe/HVHe5xcowJzz2/efj20gdSEmXu9PdVmwAs8Q328/awg83c3
UbkpF1tQqcOQKTq7P4xNwiEbxClZSFDZ//uiRxIh5u1xH0NUGvQaUnjDjduadXOIsvgfX4wusKyK
qWScG5Yb6sOf/5DClHFne9gQpUMTaPnSihks4p/Ht+8EKUAwXor9vGB2kxtm9/ZtrlYIGok6SwFz
y6OyoGmUrJ3Xkzm1uJ8c7pEEvf+6D82/v1sXkMqhveFrbt/ePsJfv7j8NsrOxRq9fM7bk3UW7kXL
HqzvqPW0DkrI2yvfvpAxR+LK7e3cvr09aeFj9lQ6iZOBWykqVNIWTGY68iv//mVcHv7Lc7ef3p7T
h3hnpHYSGA4JkoQ8b0sRNUhdmnqz5Fc4caQwAjQvraoDEWliBx4y9oKoG9dQBSxft1GZe6chde0N
QIAq6EjFGanMSMRilruUt1MqA+X0A+e9ZecXfkIPzlkRNIcq9PrN2Fg0RiSatpQSWuoIBASijK6l
glDGMCVbv8VIF3fUPEnfYEne4Wxa2GUkFhASNizo7vGu7pmQhWr5Q5nXaJpntkT5pZ0WN6FrZsRv
kZPrTe5n0T22FgVBq9XKJ5VWCLGXJDsV45YEhzSw9JpGCEUSs7XvZ127I5KgCgwT4WszAiaYWJ7M
aA4DqwUADKYXt/xSn6vmrREDHkhMprRKDA8dusqaqpWb5eG5LoY9DC010QyacG2zDqeBrqHLXosQ
zV2Xj9ShanPjYe7bFBNHOpohVcL6aGGor1vnBKukZUfefE+DwgQNZMknjHYT1chUUyWjW88khPfQ
8ekqxGstZVdIPC597LrbwhXnoAp3PQrqo54KzmREEVJo7DAIJXyp1H6Pnj6xRxq0KfvnynGSvSbR
IFVUmV0KhPZI7AdB0u+i4qC1zWhSeX0xPPYO5cRqUyWfALPiWhQ42qZ3/IHwiR2B4t9YxUb81syw
cOMhjoiHqswgr4DPUgGytMzaTQYMozpn8RiXNGAGilV2SD9KUttREzmiaUsjLE1DeS4a/ZGc2bWN
FWLvUkJE6oWD1kF55IEWJqmkFYoTqPH4qxp4x4qSIQpU3NPQT9ZFZe5yhvhQTpFkYY/Ys46zX07P
alS1Pr3Us07RwAQHTgneSBK9ajY7Q3TMw17R5+MQi2ndqGV59AyBUUJtkbNZ1TrXluW9VoWbaCzz
M3awsRoFoFlhnEu9vpfjgEKKRi8WFHnUHOut0Q2kBEKBcZEAnhsJhneDXI+i+7G8dobtvYK5E9La
eKPhHouJTMSk6vdDbZGqUVdHS2nPjgOgKyP91Y4sbTuODVoVbl6/UZz7QUuY9zDrk4LmJstFxD4n
cQTVHOe7rOUIEwNvW2qa3w2pmUoEeK63WY8ooix9N3EQM5AVD3xePcaOZu2B14NuIZa5AhDD1TX8
IpaZLpDss22qMf/O5rcTOeNubDH2Yfu4GCLTDwbhSlGVs/qfww/LsLFzZOO5ExFxek9F42yFqXmn
tm5O+Gn6I74V0kK0H2PuMNDUFM4YGuk1IEgi0tyytDRQUkFeKc6jQmsOqnzobcyzHQEThxJxBDa/
vSscVGz6zCapTpfEcbs74JAaSIqxvlViUqA62UGo5cwEbfc8tuX7aOdY2gYtgMt3Wa50nLqeurGU
XD858fzpZjXZ8Um8cWMsbyMWlQag4cT62/R2AAJ2Y0KmgWpjtSk9tB6tHEGAM494vUjWMsTsPbIr
XkSLyECcBgdsYzl7ZWC9ZenEQOqRcygI8cblE87rbIgbH9PwXlMVuR+Ncr4343iX1taRS6T4zEP9
7BJxr/fV9Eyua+AM2Nzskc7a2FE2jNtfQDB3ptsrR5kg0yD5BQPYJOHaut3zrObT3lCNU8OpoeSI
+juKPX8ejN/WyP4GxxUoFo9VkabNl4n+7khGBXEDlrxapvEKHKWj8iGTfUvKIKVFClGkjLInXOg8
NcEDSiumfaURmF3FdJGBYBMwuK4MbDrgRR5n/K+HOTLHIAm92J9B1C2EOpB11WlIauN+aNKnUPOa
LYNxttfTZ4BX6qUP65MXSeOo08+ys0R/6mdBUwcpVtfCMB6d92n2vqGrE8gwJj8znCsk6vFztY6w
nO4r911JpDh5dXUOmzkPwNgmuAfUD5Ig2M2H9LPcuj2pNbHJmRa/lLZgn0cnY861s6ZIhk1XjFsl
c+KNVtQvXKUwFpWaaJWe7bkgvAD6Tr5JOoUuYGQ9moQ459KyN1hKf6dTeEo73UBOW+S+rFl2VmMC
/5Ldbp7RdmlM2kAQwOzjEIqnPtW7fYRDh8bDUiLBOxy1aXJOsmZrOsVP52j4AzSSynU62+E4LhnG
Gfxv/bUvonETm9YUjKIm39AR+8aamWpN3d5aI9sjpzW3hZq/aMJAo9HN94oT0RQzhNwULlm+VQVz
Svf6kz6RZtIwtAwAjrajqg8nYpDviND4NVX9Fa4oNYJsMkjNECdC1qIA9pugBj0+mlQNr6njc/Cq
QNEL8s37yFk7tlVS6pyRuCgGzmg93OuTyNlaKO2htzAkwWplsu31/An7z3WcpxOJBhcltQkIlQUu
CBb0TQ1b38IsudIgSMepUn6XabXJU2vD+t38CFW8z1zsD6WpUSp33H3CCn1HZDA5QfFwIrrwQcOG
HJWtR8vELRFwr4mlT3e16J69JWFKEHC00mw2WzJyvxLJarNyB6QyQA2zVo/2tkpJMysd0FvjZva2
GURPqlZITXp4XauqpzbnNtwzqjYEplOhMk/FGdfjlJU/GPcJRrOtj1q+Na1wgfOQBFoKPr+N40VK
LznP8dW1CrQNwy+COhCzwg9U9OMs02PftBPUs0lFN/wdWTYL86jtX2IFghR69MzrGiJfxHdCPtWj
R2dJrRL4UYAvzlEkvqLOCQNlb1j1DiIr0QL9RBlAVvumYEmfacUxbsl2t7LuS+tF0OosNxqXInjr
yrckRIjR4BKuZ/Bi0bvTdRszkv3G0gTtZi1kCpLZRZvOs5HEpwFClOKmxnbUPBqEDpsctuEEwLDh
XbKyCPMAZBo7v9rE24/68IsJ58Emz4zcZYgSdTByn26AKlmn2suPkybBOJZLjUmtFuRqtU/Rwc35
xIfUMfhaFOjhFtMe7Az8zzYBVc3JSnR5JRuqOQMmoKxPoqJHhcCNgY+B1LsaIKBO8PWO1oQRJ4uB
hY2pDBmbsk+3CtNTGw6og1LwVbZFyXWyIDyMarUbnXWsr9kjWUdtItPKmbVXwoyuEibhWcvbF2zr
zJMu6s0UQ7quM+RMM8W9ufTuMptTCSgCVZNurGAd0OdUx3pta/dUzPq8AJbdEzEu1fJcml1KBbyn
VmfX1iaPukMqRPPSIVvc1vTXoTs82HZL+cKsOWU5Czqh0qVvNLLUZWuWmPdIS0wHtsMWhjscXXsy
h/S96XkEkJFiM8AYXxbfVM6cTjyxNa2DDhs2cmAeFm7eb/LMep+Bka9jsz2OmIwpWmrvrdlciyX2
Z5Cy95ebx85mknwiDq5lm4smlyWpUmxLe5q35K5Y+LFZRiiMTDk5s2NFHSRMzfeKte/GKNTfRUss
zqSOJAORPHRMiMTzuElrPWIYM7jAl5zvfBy0fSgK1zcqMjNthslyxGlhuHhlw+7JUHP33Agqu5Ve
7apksSEg+Cw1SztOobyoqtB2OnCIHftpY5TLqgDpehaRy2xK5IwIwthQQ/tss/sh8dIgHmiukxnb
7qoKkhjQO+OkhlmgQRmkapaEvmdNe3vEfuQ6Q75yoSFAUBQx81VGTQpulKlJg+VJ4Br5jPV7jl5c
Qrh8mZFUmFbaW/SWO1jwUxb1a9uR2akj9gsTXMmcp6vhZXayxS9A+wRq4bOqLnRiU9PuahczrMnS
ZmVGhLZPnYtT3oAFYTrRFhlgGtShLHdxXx3xMf5uZic5eLJKqJyQrmrXe6kQU1f0+biVlXYIW5Tb
QPXKQ0sZrYz4sKobXUHF0ciXjM+qZGNokVwwgptCpIU2Q0lVa1uV3ZuikOJh6MJjzZK2+3ZGjs4u
gpJTguq/l/1B4n/p+ouii+jsqulVN0flie2uwdz5Jduu8c3uKIB2E/pLr3FQHqrSIaCBjYIz0NVU
Q6bvvKeLXjoXNkPrMjO+xiy20TUn6io1i5K2AwmTRf8mwumFsoPF9slllLO6HSywBgOFV5/g3Y40
JPJ9xub+4NQtY0sTHzo6/UqrhkHWZAJPJKcTS3OgyKJc9aO17EJVcZg7A+FkRM9wYOlc5ihDNQP3
iTYWe6fojTtzFHtBeUREYXKOZwVpO/HGF65PhtPUkCSrqYydLsG3pq186zgLjq6WvE0J06oaczdy
tXBDs4TFPjSV21arth2y105jGJ3tyF7VkenyH9pfFQQ+kovad3W0SDZIEm5ReKxWLN+0RH2OU1qF
UtCWdz0SzPScVn84z5IGdfMeJ+QGGlNEkxKteVcj/48buh9xLNh2FdllSoxHxRlFoHqzQ9+DoPvP
MUJ+PcN83SRgsVg8ECHcxvewz1+knLGQeRSAh6q4lF33LONyp+RR9Jhbr50QX1MKDhogj7qqKXNA
G0zA5VK71Tv10E0F7hAUJCSYoldwD8LNznF7MjT1vZUgGQrDOzrQBlaeZbtob8VD5xXiPlPH38aI
jcS1cIWIxLNWnZNlj1aSv9njS11V1rc0H8skuy+mlmStUtIGSqel6UwnqPMot2bmeWJC2lCN+hGN
J3a9Ry8Pbo1gppdeAEEJXq+GohF+y4ci6SxopAuKGe+ZgoZvo2WvDFhiO6QhSkmCs4+1SL6SKv+u
naihqtvctVo4nEq0lIJZ1ZHut9ep2sZe0CBJL18+BlebLuqgEITLQYJbUQWNAadc3xDnqd9prdg5
WcGeZuy3JSO4P2jTSYjI2OuRwYI/PsuCgAxPOLQuarmboGv40zxjOxgARyT2vtCXmstiTBxbihhz
X1MQHxpSMySLKb2+4vGldUFUO9pZ8630vN9GoVTbdOg+S5szroNjDWZpX41coyKdOttOYVXksLer
Xaw0poIbcCgbLPoIxicTEoiHb4uzzu1jxutuctB6ZCB+JxGDpeT2XCnZHF6EV38ntCn7vvixQvJs
BhsPaouAmZEm9NQPpUBOpEWE2Mw5feSEZpxikq/TtZ+lhguKbNW5a6p9a1YMryZbuVDEr0PXvU1C
ymtu3XkFTmMCNfMA5keJdhGokqKwYu6opXv8DSXv7nsYdtt47IbV/4He/oegN1f/b0Fv5XfyUX78
f2EVprv8zj84b+bfHM80LDK8PCrgtgs37u+oN9f9m0oMiWmqmmtZf/3oH6g37W+O5TmkVTiWZtqm
S8JEB7oo/vd/M5y/OfzAAx7nuZ5OpND/BvXGCvJfwipAvRmay5/zLENnfarzBv8Z9TboBHHKeFJA
vG2kOQS5DbNfSZPiGs5xtgJI5+csIC5dyhrQTqkZmzMNiFmjHWqm+tqYzIC9zYgMIIlWSs+6fBjz
oKD6xQb3o+8KuEiZ/mkDfV2bpXbf2rp5EFny0ThxTAUoRj3JZHKsoGyv82JAT1qgZBptdAXcnxtZ
0SRtGI73/fTWD8BTVHx09WCI4zxGBGDr7TorGnKRHAY4o6hOXl5yG8ziJGYvwzeCig+65NkCnkdf
FeFi06Sfs97DpiOw0u+mEKgwk3fdDw8KAUutZ3YrJ2FxBKIclzC5pr1huD7M8BnpPhgiy3mvlCne
zgVq+7rNj9SjVvwXPHjRGCgRMsZBaDjxuk3bVpggzPLbsq1faV74FNzrTSbrH0ENXNvSZsmPQ0W1
iPveW+sx5bO0cALm3dS3FdqmYWRyiCfatkKjiIPPIKfARsYYnuQKtqsqPuLB+02OJ44351TkSD5L
7apGoMAbRgcSSZsXqynXdZ3thryP4RdM/cVMh1M7wOdNkviuaEkd0yvzMzLj/hqbNuixzG52VaQ+
Ko9FrLEa6yBSGUWNqKocDktECSUQ7+KBY75vhp+0v3q6Hr2O0EHWBaGNa8PRvwbTcQh/HHy6UAyb
XiIvJjwFWNIPc0J3by5M+9rk9xmMJkdoKeKbnDFN4kLr4Kjsi155UAwCOZsq+7YbuudCoowgdwPJ
pDJGQeIUD5XA7BNrmkQ9wQaVeIxurTnGfeciIYVyxDRZ519h5eXkD9YBDBx1pY0joCVH6XYkqD8n
4FG8sjXu4xifwiAKmCFzVLKW402XNMW7l2qqiCXAo0K9QVsb1djtQ4eSkm7XJ5j2G68LqekbzUC6
oYWgah6PszpGF0pr3mYI5wEDpf04ZlX9yvQ44y9z82hY13llsn1SmJ8jE5R/n/drGaP0YSFOsXVG
MDuMu15JXrK6euxkXVKFx5qqd91WyR2cTCoUPNubdV/LymbLDKhaJtJnQxkggJpYGmJ5sYmDGs3p
aUAT54XMnjLS530K0twdFHU96wrIdUKRi6q5OpR4/anEUz0UtL51xzlpVbYFFWOBkMjH9agW8SlR
u49E2sxRM/YtKMmON7zrKdv+GV2Hm2Asyfr6QXEj65Q3986YupcsRaOVpgtQXKjpWji/syhJ9+CQ
SRRmc6GZDpbJPvpUEPNn3RwHniy+4NddYkOZg3JqdzrnGzlkzEgD78ew2JOptABK9KZZDeZAowVr
aKnNbtWk3j4SQGsN9t1cqlh9zYrA8Kq3t2Pijz2dWiCVb+ncHNPBxQ2HLmhw5RfUeBMChn2O0hqx
5FSjxIz6+8EafmdqRBS53qMISWY4TsqEAZUddk/7JAfa+dCcDQ6X2cMkEOUAV8mAKU49Su8ukQZk
LJovfSNIvMroERQABJwQhVQF7M6pl92DFbkbyvI70adnxQAxZtg14BZBDCoxRKtaqxCsFcQTDuNJ
4+rYT+W0Q9SOJSqyqXWX0ClKYhKEy+J/gBgINPJs5gztCcHMK3jea6EZD2rt/CIpOKT1VhxH5TXX
hwRQRfaqmFSPWJ4IgLczGvQMZqLXRAx/cC4zvJveRKNJ7UvGCBvPmeq9xeNkbUoNp5vUhRuwRP2I
Gv0ikpgFZlbBzawdNCtE6JLrsGvH5LdWVeO955UA1KT7VAgl3JpE9jxWSO8jWloBIZN3oSQBIME0
FtkAubSWaBSPcVxjeYZEPWVtRkHFc38iLUFPpA/Pdb+UfpLfbj/1ARm2q3q0mk2qTFaQmsObLJA/
S/uN6vq5UvMHilAPvdp8my7RbIko+q0zuqcwZ8pL5qE/zNOVbFuw2mQHRfXEGh9YP7LJCXf+EERS
pYNAO6RWL2OX1NdBc57LWJNnVyOxT9aINYzmF8kjVNQ15WRk5PtllfyYmrQOpBb/NmQ1nVLnh53S
kkOzLxUiD13b2M+1tilTbbh3jBzHobwaYSofTMIDfD0LN8M06ByFdCbqAThm0yVgAEbrmnqztbIc
/JhqjrNbtkAPO8orkTmARnceI5CduqKqV7sPiSe1KBflA8XDQSHxVJXNqXPlR2iW6SGrsxfbUceL
V1vQ/qiAWvVUPxQTS2ViRwLTZDSg00XDJbLObVPej3qM7JzwIuhgdQVthWzzTq1/116pntpMZ/RP
dAj+Nj7v1m4PM04Bt9DTM71wGCOuPgTWQN0hh4mTwpfb2pYx+1roVUdDHT+lQQ8sbZQXkqU2g+l9
Csq+m75xrcBJdbpxhYlroCrvFMs+aBHzbeLJ70wMn+k8mIjb8S03fTkfGZQOaWQwjxfxsXStxzn1
prUSqshK6Wj5g9Qgr/TNk5qxxGHNDrkEFHWtoauZ6OCv9VKSQrg4YPv8ri6YC5W5W1qpKh5x7Skm
tNz3ZoazfuHwtwvDzlbs/dQWqFHSePbrbMmZS4EKTdqPPrV14Nb22enVXURZdT3TaAXrWa8yYoQv
pFFKbd5lRkTxsbZZfZE6FqQsE0kNzzC69y795pIm3vzWtZA2e8DuhBJlZ4teasH66ciG/y6inomJ
WJCkAXpt7wj9I2zoVNnO4JwjocYrs1O0gOhoz1fN/luLrOnU0IpYW3mBuopPkj6R0VT7WtV+TzRC
t5VWPdtm897XBs25jmkkMg0ba/phrvr8MelbPIPmg6vRIiQ3/ZWduokCGQbeTHJBLEqTKhm96aye
lI2uyM+kg1WopeWFKF90vRa+FS0xX/Re0+mmYGLPt8JrX+o7NVSCyi2QMIE+W0PiMLduDwwnFflm
iGAVqJX8ikcaPzorPXyxA3I+TKW1UzDC12Tk1lkT1DMeoUJqv5Sh71jEtQxsxM+s3BxTxUyd10tm
nxulAeLPuKbhaqyUGo+MUOFs4l6tMFYxRQx7YZHiYJfkhAwq8B6FNUgl0xfXaCB/FOdY8R6TrKdm
nfSCAum8MZsRRk13LFJXHvo5wWpCXEYxsan0KEEw0E/g2NDBjFvCzbdC0zBaKqm+bWlx43hgFeiA
SekR7ez78BxXRX0h8JliCGz8mVX+yiLTCZ4TcOZjGFtNMCkqAozyUXdQukyli9vWaNGIODOiF09X
gY0uUVObCfdqoWgVDa0WOdYQPiVm/JSEFBFm0QIvJ86ZipLZkjhbYWB1lyCXW3yLVaGC2f5J37k9
yRpb22ftgzEuGb6t6dbYJBlM+V2CDhCEoElJaK1Z5oR8bZyghCw/LpNe3VoDie+DWR+YRZrD7bv/
7OF/9twkCKLxMjRyt9/N27xFCGzX/n/5V27/L2w0fPb2NOQoxMnK/fO/rayAmfjncc8afk2IGPKz
Pz/5p2//vKnINuSqcVvapstnuX1RgHOuoqjSKUexmPrr7/5PP6UWQW+xCLT2uQXeZ6LCNn9e7a9P
cPtTWY3XtzAU768Xvj1XtSWKLCdz0YjBY/NoZzV9Zexu0DWnNTDU3X5QLVfA7TuQ+8UavdX8Tz9A
qkFI9XKV5SYQY63vl8K55JKKvSzlNC8J47cvYVrCHsvAbC+xd8tQ909fbs95xhTTycr0VVGmMuiH
fKcvvLdhiSgjCAtzcExTqLuFD6olQWR5kT/rywmNC67Qfkkt85awCnXJHrx99y/PmaaL2UgMweyw
bjnqjVUGIK0P5pyzArRqcBRLlJq93Du6taRJqC2737jEHB7j3BZJggm4igR6U17nz5db9MWfJIzb
Dyqb2jvyM8rxZG0pS0pdJIWChTc7JUt425/nhZi87VzpOIpJqxucmh031S3/9ktebD/EWokH0TJh
2UZRQ/399hPDgcumi3Z3e8P1cqxv3/3LQ32eh600j1zRp5vsb3kHedeDL1rkW3+EW3/EXTFkdGJq
Udfb3dwc2kWudtOg3R7+9RzXHZ6BVZDt70h1O5CGvLpLWy40ZKDm9lX1VkFO56OLH9rNuM1OJC6d
X6cDSar7edusuzV+HVCrzm4c/NTa3snD67gNaM6sbHrVG4Ky5vTkkeos9+FjILJDccpdPwgfiXG5
B2i4PYEU9mEq+HSTAnno1gjpNr+WFzsxOIMeucva9Wvq+qcFLPVaOutXV9na1/mLJ4Y1Lwhn4NGi
zFF9a9BNskdu7KA4vYaPfU75AGLWAB/JB8q3ZxV8z3vDCsiLB/xtru0fquX4gLWD9AnuXYlxTT+q
ate191hI6NIcC0qWfLrxLWnOZnnlsKA97ORdZX1xeGboAVLuPeuNUK6Jrv+19EbclYj+9UPTQdbd
oMdSlS2Z2AKrxHxt5J1N/wBwktzTJWSRc+G1w3PeR5uclfp4N245JRq+WBre6SnPdghNxQ/sOGoW
DmzA2FfxWI/QO4PsNLhUwleg1tqZ7sAKLzaTAgI2PhapkJ3hD0RzRxu+4aFnbmtJ7LY/xVQIVn2x
Ma8x4tnxSBuyIIiYQnbt297ZZcP8RSdPRzAxsh3eae8i3PCsVfv1iBds3WaPI1FRDTTv7pDkW6ck
H+j2YtNFo7OVr6o3aW4ZP7LB59Wh+ir2OtnbEcaplZGv1atkXjvTxvYSjJAsNwa/nDekCUXUq+nX
uY/ulQRM95qToR1OG/4xX6uNHjDe6fcL1YhOXb6WfZC9zDNANOOKOan2wTLS3Xgoz7rmi3N8UPik
EK5W+LshP6EAdD9VQE6o3GkYBfGnepeDvRnX4jcxluU7R6eYX8IHRkVi1rCgfwwbuY2fxDrJ/Plz
1z2p2w0pid0JFkR77pfi+O+6wpSxL3wD0E/+WRbndETtkL2glGuRM2TNWX0YVgDa1urK+wmBAq4t
zpf0L/U5xsR9KZ/z+qTsf0xunGb8JfYTgAx950AH2luMGHUIQGjiihYxwq+wJ8jLQFS7svKD8TP9
GLxzgtTTjyVb2yJ23NnTr1mnm+ERSiOsar990dK92wdkXNb4XOlJv9j1vbeIWesnrQii5r4rf/Hr
fbuCTsjxMK8At0Gpc9Y19tjA/hDT5YDRr1yPnLLBf5UH9Svgh8MbtZJ3Ld1Bj2bznsMs33Ah5XJX
/ngYe5A/P2g14L0rrw3d3KUo+MPpr/Gkct+QAa7dm/WZiyuK17GzvCTdUek+lvIcv/Dh+JPcEDEn
1ukeepAU0EpgfRrYZ6BmgpSkKS0IqYQewFYFafHRVFDHPM76j4JnvB8+uJK7dq9ra085xdGZizIH
kU9XytzyJGBc3szR7Q757SgtRBX3uamfvPprML4RQeHMAeS9/w/2zmPJdWy7tr+iUB834E1DHTrQ
22S6DiItvPf4eo3N0qvz7m0opL4iKlhknjQkzDZrzTlmXm1kPGkUtqoVvzKM9lL1CYNV5xcY9g0Y
S6ruOxb3HXjaTHGVflwr7YfmnTuNJSCW3/ISj0AeSA3L3mQZbVx+VouDfZuUbYnIX+KM9EkOfuZF
yVCjE+rFXhzqJr8iyL9fkILnz8gc/IqF2IJ7j1ogkVrck/HKnnHeW20O+vLLVmYkc1abdjo77/aJ
M6yCk2wZbT/CuX1qZscwuBru+MUdDAKa4YnbhGGhr9b0UK116px6ffmhXbBOYCJBFAm2ckoZPXnG
6bDcbtstxdjNGPvGpcTfcJVt+8W4OrApEl0RRt3s1+DFkreyz56pM430++bI6fmkvvNRgJ28ST8V
hbp3bpUaheyXvCqWODertR6zJj/SpL+ZJ5xpj6EpJFKQgkG61LZchLyTYTu+gl45cgyou1HFcCf9
tVUWpr/0TuOqV2f+EyNnuOfEAenkaFntnbeg882GNe+W6Ile7WE1rpKRP87ow1A6cK+1CD6YFr21
slVcMXPo/gJa4By4d7rMnhksafGIC5UqX0Szl89guXa4N8lvYCblqpfueuNmv9J7zuQurTryY1mf
g/w0FRyPy3QDD5GfT6P3N/0mHX7QkchfHLp2wbsYlQV3Erej+PXRC5UUhl0j3CBA5g7mXxmqH39e
S13Jmud7q5h/WO9kIsyku3XB3fCK5fPdujD9cR4tlwMUfPRfPHHRGlViFsEBgGCD3iDzMBO7zIkW
M6GOF2embKV7F3CmuDa07FyoXJFIqABerKbLxBnl0uK9wjqap3s29lwOFYC2YYuPwGUpGW/ER57L
Xx9ceUwX1hzF8rbcM3/ZJ86SQybyfGImrlfESu2tS8rvYz5wX6x3tmH7gl8c9ED5FgwKmiufpIN0
V7acJP57iZ6H+RcHwbwJLyopIUwkHHGe8vn5WFz8TKHdVtynxq5YIpbPZsqF6cUwF0b+nDyrN05j
vmd69m7WAQoJskvGKNeJGLI4VtaB2c+4cJfh0fdhugbZTuX8zVV/KY1r/uLkMpXhn8Uy6vYO1wwX
C3tSfpKhkjrrilG0fn3jh1mjpFzSTrpjqPQ32bQO95x4Bp/kmWFQ2XLn0S/Z88kYA16Z3I0DotaZ
9s6nQe7AHMqRhV6Hn3zFn7Le36p6HzKhvvNAxXPE5rLwn7js083oLxHdSlzQxZLzgpmafIiPzNjV
zJObZqljExUXKz0f3oDlcoTTaqHBbxI/RVpnvSWPgsss+eVtMfnzJ9iKT+u2Whfeuf7itvYsl7MC
zZ4pe0SBhdeMcfWAOyzcsIqS9vzkCPnTvomrVF8miqtyoe81GbQb+ujjwGJBXwHW+qUWb7Pa868W
DEj6uMON+kFA4bW9CxkgY2r5Tr7xzDD6M4cg34fnaIQM5rboxWHgYlLLCFHYiJo+V32DLVTlTM4K
uBUWHd/2IF2RtsJK5RAboKsIuKb40VErCeqa76vald6ZuyQI1xMmwHTTWCRsoq0GQ3muMOKYTwXt
g0TFFKzMjcOHfWOTPkP+zNAwiEFOBW1DePHRt+7nsXzNYBVDKH8X5EmZasDcB7wVSwA14DI3zYZE
5L04+Er2WKKtwv72kqRUFlcsm4ol06rd7ZCWK3szPTFEWZQl+q9hCxzbCUURoJjTEXljOu35NX2I
rzMSLtU9iSNLb5U7hyJ/Ng5kt4BWSWiIKC4pgFl2dIal3onLwM4PBRQK/tLdr8kdtcFVrMbxzMpc
7qE+HAIuV1bEOrhDGawPgz8rV87P1T8QIkTebZD+2Oz1n5larXvEjpIL2F9q3Kdg7k4laxpxge3J
iuWP3764ZoXYacZrK10PzqI/o/qs37pxDqa5MWaK7CbGipiTdiNvsEMzmLfrSEf7tGIOROUe2Efi
KYfLYB8VeR73s85ZmNrSdV0Guaa6SvcK+I6+zF8Zr7gCBjxi1LSHVescUpZDBMkXBz1cAP11czSN
jAIMK8ggKYCRkmNiCxerlWEuY4N1NXkpyU99t+MNs+Pg2nIDnBXsd5heBdBZLWb2E7Jn6o4s0pkx
6natHKHZszZIWKewEO6ZoObaYRhx+i3Sff011L+Ah03pQncPCR56cWOrPinv5YKb0nI9KHak31Q7
FAE2S2MGZJyXmE7I8F4k8nAuqUhj51lbnw6RT7UevJUqQK8PHzw0W5nQuSUR2Njn2OUHfbaoRAVc
p2rHobA36TskwMHa6saCuI+gnQXNHMhvgs79FF6kJWvLpcHFtWZhS3Rtt2uqhM3TXmZBoh3qt4bb
HeK5TaTVrLmaa1oWCR5FTPuz4ohj/4tbLicQlMkKsTthh1j0ZkC3wPA3LOQcnIobKl8DmBrqTSP1
eFATVIe+ml+mKWtHWDz2I4kgphknN9DdJj7k0cKX1okyTw/9geIjzc76IofziThWb1Zu6bTQPQlW
MgVEli6pNCe5Qe7QLy1RcldLk5ZYT7nW3AAFantoi0NFo/Zoa2f5rZTEJTRwK5Mb1X7bTjA7lxIs
hVUKsZ0vBGfQQln73NPpNrC6v2KJw5c3aAepBBe/Hdl5P+f9zDiO2QrbrM7ID/J5eB0MrNXNvF7I
LR7XH3SQs/GtNeZK4UYY0vgXukcEXWQrGap3e2mCE2ISGup8FNxPRbb2WT2bCytfmvIKkdTT1ZnX
q+D4WJio7NrAhUGRR7BzdQw3/fHv45kJj9RWO9zpMhT7pxxJT+yvO+oCzLopSuM220cayxAX1tm3
T5H+2gJ93mVMg2DuoIM7EJufvDWbbrz2baDli9xMtnJkQR9repo9F+NaUxjWFxHe6IY7CTRYXb5b
jD/lO9FOnGt2TgEMQ9awM4fg4qt3QY2lfaNGS5+9d11iyCD+AZzKDaldNjOuTuvPik+0+l22KUq3
pxkJoHKmEfPlHJR3b+9cm1KZ5+SpcFl26whTuvbOada7Teja6t5rGF8G8kNnXAoA5FmqSuSbrEtr
bzTHikZ7tRu7S2iQ0/o0Ja8ks+fB6AbBm8YboKI7gwKT6iU2LUQHewW0zSn5mrRFe8ne+vcyYSsv
yMeMkjv8p4twPy6Asjjbes+sDIC5a2bVJ/8PTslJvTdnGjEYm8FVUIw2uxOkWmQPnr6AyTUwXkRL
6ZCqcLqXJZU2hAcfjBjE5EUEDEECokRbo0leAgTaQxZwx61Q8qF5994JP94b+4DRDVS5rzASojRk
efBhuwd/PT2ByMEy5QQZsXy3odvg8fHNd9QLOMwh0GzRP7JWZr83n4IPbEhnmQLhotjoc/LjV8qK
MZPJfFk++/bCPph3iixLldKwfNANdhhbSMPgqQCm4Muj007hjj6qs0LjWrC/WgcrhTUKNBNpViU4
AwTYe+ezoHdO0m43phvaGObF38GGvqvtuoRJ5eKHMijMnRhN9bf4MOxgb2hrYD/aGhv61UGxFewD
hjNcPjNycU7Kgoo3o0LMtw37PKPX+QHfl6yEbF69Zhs4JREMqNKVRfyCK7Rz28LV9+0GLWF5vnlH
wBZ76yRRUphZp3yZ7+RxNtzQG0vLgFWouk9/B7Z3ALcXw1O4xByIKWF6Nd/89/aONE8OtjCP8Yiv
GX0OnCwwacD0YHCXgvZXvChXWPw57LNjru5ye1mBbyPDBSQhvDTAVAjrwxWtrZ5IcITAPostNz/A
WBFjIrZzxvxjAcF3Yy3r1+iFURTiHVGLLv6CRtuEEeP3LgdDbAl4eVu+F+GTGS64i5VrqZ/HQuQo
TPrGVn5ZddnVmjWCXOHZwqDO5p/8O6qh8uyNrRPTHysEqRObmDRH9FFBZ6AlLP6fAzOUWBQtor29
xBKz9EHebKDcxIyZu2CYJdRVeC/+JgUmb2OJg7czb/f9q4UEgTWt/ZLuQd0bNhbt0a1e0Cjk8OwS
hOAkAhTSjmYWuypaOrTabIRBBFHO2otuL8aDiqmXxgySU3MmQ4doNlm7VgfhoO8V7tboznKTHfr4
GuOCH5cs9Yul5ZBCcaHUL28ysWdHSbIM+SOAGqUV1QzpMK4+uApUiJPMAi5tmzF6B5KUzPFDHYN1
/03rj10TvD6LvsnMvycde08LyhpZD0gsZuFza4EnWeuHHKabGL39OyA/xqvV8Br/hi8taXyznPL7
QvkyqJ4snDVJHB5YhRFk8D4e34F1gdvQUEwwjgNp5uNARb34sL9njHGoC1hx7JUSVD2kmJla7ykH
qJRRgmU5Sza0mdAHUT5AAcQKgVEeRQcMz+i1uIFWql3o28ba3rDIv00loC5oGcKXsvKKj/wCRxFT
vBnvBGJsWjjH4AR+TMnWyYvNXNWjVsUoOfO+o0xZxpvUbve1ZmhzDmMGSW4bvqFIpFKkid1L8Nwp
bosnHZLxFZMR5I7RKd+KZ0qqX010YaUlual+bpuFrx8dgp9rSsLQIfJpzdARb51u5oGK6zb9UXmx
4dvNCFxgew/FjwPa3ZoX8y1gFKUlDmYdNy0QpWHtR+e4Rb0G2J6d+w9HgF3gb3pU8x8Djluj77Xr
wHribgEY7w7xh8q+l7wLLhFUvJDB07lXLWkS5LSXX4rP4jP/cg7GtmJnT13jhFwAtYBW3hJu6Bas
5WxYslT5iTCMAEQOz0AEd1wd4Rrpt+0ap6G4+NQXts1WVn69fUPgRvFSLMWq7OQ9Zdrab4B0Cwyg
MiCj937KGkKQKQYDpqQEHKd6t8Nm9tPMCIGZ1j4I3NRaqtZSWhL4wRZdnBa2jG732cDOhzoIZ2Yd
0HTbDetmPaBFmIvjSHIG3H2WtwfnCNANuGt+jK1XEEb2Cl4dCtMZ4o3b1Tn67/SrAjIE5Df5Ro3t
+YMGkClG2+fghSUU+mFwcnNSNUrCPrDVguODAsew3wGexWVKXfykMZLHM4fiJ7kAKvt4qFTGy/Ct
Uvh916753duAFbNewu3wxJX4U0bnDhVuGT3r/ta6PukSn+2rnJNPMrMEzh1CgnSMt5gGmZG5FLwz
UG6Akm4Hu1EQMpEszk5xsIYorcqvwPzmZLTiHgVfrV6a3lvH/aZxnqxc2jeSf/4rU/yR/PN4+ley
eDWyhpQBRJPbrsFBA9bfi07T2EoWAq+O1kdP3vfja04Z7gheZqISLaxHIDYSCQoyakVJMpp6gN5/
/0sqnv15qfv4XyP5qZEzWDGiO/f4+cfD41sbHVsFo74RoLYsGQf++edjtVI2fr8NZRz5jYidejz4
4uXja14hMq0C2/hw0AwtTbbDwk/851v/5Scf/2CICKg/35JXoHeTuL4Zho34rwqWNGrXGBJL0vx4
8B+5WY+nBg17Zfl4aj9iqSzMx1DfQKb+/e3d32/zz9ccXwRs/Xn9+J40qcB8j/7qX77+5+Vfz4I0
gCEhfuuff4n1QEMhw9T05x9sreGPPF7nPesypSicxeNH/r8///jYKEIByImIsJisMFvlnk4Lp1ui
jKL4JWq4IlqsK7CQV8SsRl25NgwrWNHZl11VI6k1pecVRtSuJu1JeYSW9bcakFcrwsxiTd9IuHgW
aLpnFRTXpmFqN0lAC30J725D3BTJaFbjjhk6ykamjCaB5Wmh3GtVP9doWTgStPBABK2NElmbaHkz
HGKgncLIdrtUUagYd/qqwzAkV8gKYs9y1pqBTDaIXxIR7GbW+ABJeutJfCseWp+4A96iD3fNUYSX
IbrhmtylHsszmeA48uMiBYymAwSctSUA7ih99X3WKVQ5ejZvhu1spBrYTg5bM+gToPYVOXDk1WEM
WekKYDyNJLvpg5zrrdUCOjAiaaun1b0IpQ+Z/LvMADXuf/YdgcFaxr6ZAYe0vOkRmxfjD5NyovRM
MvWsFt27OVHUIW1vELF7A/l7SM0wn1QFMJoYdSQ7ALqvzCJQ8XwfsV6hU9DB6S4dguTYk/A3NgOW
vUL9RklykH2LdE4krCqpgEP8pShbv0++MhEZiJuJRYCIEUzb3yCzP2kjZ7tWJmgwF5GDgcgelNYT
uXIUodhONyoy3SZ7sUgrVBoFpsa4RUyySVP6LJO3Jz34it/+PGLBDkk9hJBCICEdoQrqNamIKYlE
VW+yFmO49ypUjbp6bx23s59MEaqY4xhrDRKPTHvnU/Mke5HD9Fkj+lPIZFTU6FNntZUMzjCbFADM
+rwvqHqkHDONVMciasHWE/M4TDqrPeZ4QIwiBnIkD7IRwZBSRURkMBGQ0pDaOor4SEcESRbDpRTB
kpNImCRpEujLa1pU1EGdlmoqaZQWqZSKjx8uaKVdT17loOcZzn/LHUSUpQFo3ibbctJZWGIbG/Fs
RN95OtdVS174aX8vbGbXsTEEPaceNl1MzBF6IJiAIPClijA/OSmOYS2/TQUkuVK1pUWnsZ9M1eeh
VfJNnU7veBUZUlQFrUxN0q8Fch1t4Bt7fbpPUPXI97RC8O4OiZ9cSUtFaZ49kkAbEkE9utKTiAid
5OE+DN2uIzu0MoHM2l3qk7t2GC3/ZgXZNlU0SMcO5Q+tV6/DcyXiSBMRTBrRyyzUBqZaqN81EV5a
GupH+SVrzm8Zp2Sb5hyuoeyYZMedaijeqi/55c44MnkRotkYMBWkkrzUwNgqmPEn2Vuh8PWOiF93
DgGryiNplc1DUph31OQVQkzUt2PpH6bO+DAz5AtDzjqajtiUOiUMHihG1ph/R5ARRk9rT9jIbAIn
joifT0oZs/6ocAbrvvfraX2079tXQ2GYI3l3aySmuVQ0utvBqIBTqhx41ulvhcOwcXpmcdu+VCKO
FjanTDqtTkotamfyrXyRJ+aBaI3IsjWxvIYtu4tU7QE4o+ilY02zI7HB1hbPiZJC6TSmYyFJz4EI
yy1pm4emA9ZToiJDni6h7fQqQTe2bfQ+9spLFyD/UqvGd2WJHXMYGJgTSOhtYjADngiIqAGv2woQ
Z6AwGqm+aUC8b0jOb/7TVcW319DnMWhApltNRAKXekgqiQX7g7Tg1oShoIoAYUtECecRHRcRLuyQ
MpyLuGFDBA9LjD0QXHBCIpc8B6QTG0V9L7P+yDE/TpW6LlnQDm1E11SSX3ybolfsPHn4q1KRe1wU
51AHmiVlTAyVNckzLw1/9eGm5QNMdc3EHJEHZ1XXYqTBCRV5GYSjI5gFKEznktGh6DKJDNZjrHhd
8iXlNpj6qfnVTcpbpchvJsc5Fq6tRgs+7WqKNkiDh51F6vPI+J2IGOgixt3PmDRaza1uw98Gx+dZ
ARBWTT5qdd3B7i1mQWQP+Sq1iZoOE3Klo7p8jUUMdU0etXbWqISQPzrz0x9DRFZ/mzrtgjJ4S5pP
EyrTXJeBAOSjDAMP7ydC/a2aXiSvIrukrI+oq4WqlIK6kkOmU72KaAbCBrwmfZaC9tPAowzzTrS6
RK1OJwEtTRJiLgjiBpxwD0U0t0RvEtmnSiQubBT6nmR1L3ryqxJoWIMFc0XEfGfwCnoR/F00FEFs
tL0DmeCaCAdHigvu2OshfznjLNRJPxBR4tmg1miqjRe5klmxi8DxQkSPm1X8JE/qV455Nq/bLaCI
QUSVFwarJxFebin4uCIRaK6RbD427D4DEXaei9jzTgSgZ7qIQid9UNtKLUHBHu0mmTaD75ErXpCh
DnzGO/iUHAlvTxeWNn45CdUpuaZklJLBLnUU9GP7mLa5twi61uHd0ifJRHQ7KjEK7QXhczVxSp0O
Rc2sKQHY6lb2MG0q4TAsQg+TbKWQtIFOcFm3xZcSm+v/s5T9zyxljm39t5YyIIf/7Cd7/MB/+ckc
+R+KYVkKljDNMv72kjnmP0xdNRVTtRTHUk3D/Pd/+39eMu0fhmwqtqVrtiOsZH+8ZLr8D+A1Djwr
fGk62Abzf+MlUzC24RXLk9HPs833f/y7ITvkuiP0VTXdkZGTato/e8nGtGm6zArtbanFL0zWCESw
M9WZNG9Lh8gzD2WsOtLRlChWhKhgg8KgNj2qH4AEw6Uk8CaAgnBeADwp7PdAAFC0RVTH4T3E1s7C
+RdxW7geBTHFopsDQEWHpNIKpIol4CpkMgP1s7VdIVf7sGOUb/u7V8nUKDJCF7CmPamyrF1GCw1N
zZhX9Nk29MMQFa/U4w3yuHd6+6YX0JGqBkNKjBzCr+y9X1HvEIgYQ8BiNCGcNzy9WfmVtpRyC/Kn
An4qi0EmJon5EjiRfMpVYsgSDQRi5E9Hw1IWkcn+1St07VJm5o9lwo+qg+4nNBrqx5WxD51m2Ojw
bpjy/ZWV1DR/PWTYeq5JO10f123fvPWhBmIfBEGH9H5u9KBDM2W4x+ztC00/qHqbfmqOuSPvdu3n
03gZvEzeKG2zwb9fMljGxKXkauR64D1BZcgrv6PzWUH3sQXmJ0ETzyhx6qGBhno0L50hXHS08bTR
CHdVYUF8gdyH+2ycdkDy1nqyGRsCZB6AIWPtCOAQFA06gSCI7GD8NAWUaBR4IkuAinCFH3WBLhpg
GA2wjHSYRqMatjilUOwnAUU3z/guBQCpFigkT0CR+gceqaMiNwpkErlSjUAotQKmpEzXVsCVakKx
BNFIMezITUJrB+RRVSHiOAMEZwu9JxsA/VfTWAF7fbPLpGofDZKzZ9W3Mp/jhlijyRkOyYBUYkqC
T8xz3aJS5a0u0FDwcY66kcOEMMJhHeY/aHBobvlMGTFtJVeO2rfMAjYVCuxUB39KyTyDDFtAPzC4
KLUDo460KkNWJ5xeBjFuIZu/roNwlWPRt3TmRNn3vhVAaWtN+AViAcOKBRarEYCsQrIuhkBmdaLa
bwiMlm127zichnWiN4fYn3J2RHg/8r7ZYIDeGJbv7CY6gCQx2XnuveTjCVCTfzGjtUZrSwnwTMRc
YG6pEItW2K+GpE27sbLZOEO6Aa17qQQWrGPbtI+UX70iKyKQWm9pZGy7K8mj5ZnRIbfga5hKz46M
9Q7lZ3mX6gUpcU4FTbSh6omdaa7Hps66KjUph39JQw3Wvkvf/LHpWT2SrylKJls6I6pjYfxQPYgx
BZX8sPS46ka6MSnUsUbpWe5Ip15g1FJ4arbQjwYypUh50XYY5hMd8JpCTo9tmv06c8yVydYP5yoG
UN2mda/4gC9i1F3NWBtroylXg4Ugz+wAvbUE5IV94iPyiF+bREc63bEsAQ83voc0UMHcUdFis171
DFzKOMJBLuWZSlvNqJk+S4+rBtywMhnhuo/QJwQpjQpVJSUvry+JOv3qHvB50GF+SHEext8iNOQf
24TQQ347EbuYz7yxXA9R+sX7Jmo4tjZFDqIiQ8VLADDoFSvP6S8SFAduiLDEOoBj9DZQZY+9WlrW
Key8bgLwLgf3lEF7Zo4N3daEVmTS4Bmraoqb1yqnpzV5kK0Nc4iP0tUnxdTKsnCjFslJr3uwAIb5
1QXBNE8g9C09syQwRVDdxrhVN/AmgXEmED7NiFRfTDNOEpM/hjkza5AnicJ+bwpEsX4yHei4EZSq
OZZNElO8GCgFSfVOCbWmSV+LqYpXTFTlPI1CNhB4D/SSdBkVcUmST3Afxm/Dh+06xLgtwYqtUtzI
i9Gs3s2B60cf+JRlg8AJC+lL+gNbL3HjrJo2FTJK/AUAVfNx74TwM9ow+8oHwOWo4o846+lWK420
kDva66hEwoC3nHc9DcQqx5+VqrRRVINwI+lnYpG9CoegJNZGRhHT/wARgEU2OFAYQ81/Zs5dgek6
T5WDjLNRRFzbuI+igDEpSz/BZtwl2dspPR4Wn5Qr01cRN0jdSzm06AlgIioR4dGVIjLSaKIktX8D
FnEtu8xYTQNMZU034mXXlvQTgo5uJhavEfogDhF6LVYtqyfUpd3zqNneto0ojdSqNSz60UQvVwCX
8mo9PcoWqZ2aCphHr2uQuBY2kFyfzl5cNWTvlHvFI6JkMOhfQEsYzyCW8OKN0HpCmlkNjnXMyZaz
tXVaB+BmGqr2MBpUB42+VcKsBRyiuoFKpg1JibCcNlTy0oXs2BRra1RgWSDMvHXUbDvqt2bHjg/H
Y7noTDqfBead0OuZE+yBFA0pudujncylrgQgg6LL9utgabF5ntXj0C1aGUW0qUK+aiaOWzUpwmea
J0eYCgy+XrPqzeoQtsU+NX19p1Uodny6JiaQzYUx5NGJUHiEWtpxKpx+qwJHwRpP3ztMqZyE686z
kKpLjQKDnDIIM3u5HcAJ6wV9M1YtuHOwjw2oeZmRBVAoDy6hbKFE0LNFLAHvtpp0TaG4JxmG3ZJd
WY6rtGgDEglAekZ9BXNgszECJuAQ9wFEMC4Em/1xoNqHttDVdXWTQipMgabRvQ79J88KQBfDIXJN
r+jmfSAyFVradJROEsNU9oZXUkqKIuMAXonwuWJVFtKwBxUJiKgzNm2cG0uzx97Du0xPdcgywCGc
V6Jk7yfSzQ4Df0NwOgYFycQz1k7JHsuvS3XBxx+G97ccSjSFohD+MDNgoYraW4P8wfILde1PljIh
cK1QCvtA8L3CBF0dNBOOIBi4bWV/q81I4UbdPHi4f8C3ujAiWHgHLXnIlknd3QbkUFu7xeJYwnPk
KiMGsFBNsmQBXyEnUJutWWjvUUxtNsooY2oFgRUMYmuZUrUht+P28TAlrUKWg/MRpz3iWKP7kiZP
AIWFF0ROxdlOSJuHC5dvU2Nq10JWYw44wfTAR80aOjR12jjDWQbnq6lt+hhQ8DRUrxbzQGywH5bE
/tuXxiUWmc+GNTiBaAhhHm9yoJjI7Wg289yDfj+0BpvELqahXd+r1KT4Wcuocqq7FwtOZZuUW9uw
i62CHi3KR2rR4pVf2HtcfTQsNS7EMWzL7eOZigTur2ePl4+HFOC8VoRUnpW+2j4e6r+fjaombZBk
VZ0XIp7CVJI7V82TYXx5XrzpGE8y4C40EWNQzRFq2dzA69awfl0penF+vN0e6ZkboCN5cJMfOObH
g9bjl5r9eW36gYXqwHwZxgkfjmhkdIWfZGtP3PZDWCFPYy/D3Fp1G8qglVsLO5DeVXzt8bTWObwx
MEj4eZhnZOVF6RS0/8J0Q6FbQuAoniYGCZzlBDj/cVpjYcCxjRab01+Pjy8oen6eTPScwJzffAHL
5vrM/8JmP14+HjQHdPbD1KTL6cIEvYKInIaOiqNxq3VYuwzx8HhZjfGPjJV7+edLcYExRHda1lmC
3vw4FsbjsDyOVa0aewMyzUp9yqpm2gZGpW+9iX62PUXEQIRqsHs81OJZbf+WLdD3oCdOLpZREsU+
e5Q8K8lNIF7OZrGzfvC1/zw4grktQzlexc50T6VC2hZBIG2TXlxzIfdnSdV0kloE4uIBFGm1lM36
J5GnXp5PfTm5Ab6dh3vIE2zox8PDPfTXs0zHvUvZQ18OUvP2gF0/HiwlY7i0ibRk4cjYR9GBUR31
UVTySc2wPXpV5btgy6jLU6C9OlY/rh7/2ImbXStRmTflQBbNg6XdCleYnGOw/WNOqoRX6eFQUkab
vuzjddf4z6Hd+6vHSXmci8eJ6gTQ28ysW62B3yNtLMBeiG/LChVYxAJV/S/Xb92DNihgn9BGxy75
+BaLOhHL5o3aljRDHxfywKiBknMsCVxgQWA/Dgjz+H8dqsdRwjrfIZSL2mDDduKvQ/D4lI/Pq4P6
2/755AzbhDZWwSaFElZ0Feg6WfvOE5tC8ZCh7GuUi8KO2NIBXxpqJVjndMnlSX+rBUtK7bDjNuTz
jvldytoQGi2APHWakNXZzQ/kJttG0jok/fhaAXlbJraPnCBL6HYRQbuAjBof/jwMQkdoKeGuRtTn
6EBozYlyJ7IU2SLZTw2NaxdQaURCWUrlUfW9c2Wyd5MCJnq93fqRAqJANTd6rV/zJr/hB2bGpNOu
TyqkERbvSooW3skOQ3eIsuxLsZRn2SfWMpEon/V9+JLKz1GARiKxi1e/y15VyyOGXOMWUNLoWAVZ
AuFhuMioyfKSwNYBVQlMC9oE+PTNTgNVwc6zYvWO4bletVZDS2ui2eQn7br3RpY+VvcUFWqxA0p5
aLTeXvtJcC+V0cIxQdyHHoucytCCcMv86sugjW0rcxUN9sY4gGiynyIwgMTlhDv7U6JOsBxT8sBb
u78aLRzr0e62IPoPSfU1qCRyXIuErr4XSOhd03gfGMMnGxJq15J0lFp65qqeRnir2a3bFCbjNKVD
6EHG8yuJM1YR2mqcsuQ82vE3xWiCEceAATTxP+qWxYo0UuiX23hvG4M9H6xubUTF1a42sCDcUiVk
ULEJtDby5hxbMOKCAcOqniZk7qWHNgdlItCf8vDsWbTtGt88jCwymqrillDoi9JqCFgzL6yiuNtw
ARUNpyJd52pux9gPmhybu2hof9RG91Sb9nvHQZgCFAdtT0SEYxq3Kom3dipfy6RBWDdqy6KavmKV
PXUXkYYd9fVFJ2M0MhHWAofEopEgrRm0BT7f++h5qNocovtS46eqtGrRagDS1IDckro9gyZeBjkd
pmHXQEHkhv+tRdaZ0zjBAoxFrA7GvoxgFRjkjLWBPlfKkKAAA7lDIdfXtCDEAE1uRF2U0t/npMZX
MAtQyWLzkIxoLO0421M4X8M63jbpuItpaMUdcUCdPnxlrXLEqHqfKusWK86bY7benFb9fMonYyNr
6FdhRZ+TArGsTCcy7vsZa1K3MtvXPE+vvMuZ0lF09hW6uRnKFAD9yWrQMjhz9OyolAgxlqDrh9NC
4jT46N4TnYVjvJTJ/CIkXutMC9U4EnIdAbWhoxHXUuccDvXrNHp4Hjxk1VDGKj/wyDBF9K+aKIFs
m/ztivCRZogRmIdl6EKdeyM9gl65kjMVYB3qf6y8tlaeTVMiKLsPGa1eJUvt0lBpNzYTw4HZEg5v
Jc25rW3wSQIBIoQIPmtlKQl3ZqY81XZG1g+meAAJ6SJSK7CYFd0zjlrJOpnuYtr1O0ho44JmyXqE
AYofuRnoi8qlaxOX0UbZb1Ia4bwzi1dbJwao6Jxlrig/DRpG6Crg3FliQYL0alwyTjJvC+w0fody
Sg/QZYTXMQ7gpKcdXarO1WK86EVKrLMcm7R7LAnUeSntZdXfBzJZk34vR2cs1ojsK82tDbS1QQUK
mH4d1XhUlwkkQkr8v6wsULq3XTnnHrVUX9kO6TO9sAv74mmv6DiNnJSVtdn+aq2D0Yvkbn7lx2BU
sjtV8htBEzmWUX3XWnT7QWAQdwr2oNW+9aSyllM0DSS/9GTbI8XVMdhoNsY4EKQe4BQ6v6SRReUM
QjxsK5m2iOVld2CW5zqjGpvG9K3lRle2LGCfmTUQ1XkUAsdsDwuIrRrZCsSaXtETfJqyhkcS8Qtc
Isk8NqSjy47IwpRo4IcpprKmW3dxh8YvoCzQkH7k/Sd7Z7IcObJt11+RaY4rwB2tTNIg+gj2TJLZ
TGAki0QPR+fovl7L49m7dfVkJpPmGhSKjEwmowEcx8/Ze684/CbrB62473hbgrwgwAUZSBbPYZTZ
/OrpWN+yrO2ymU/TS7pv2h7LoTNEFrdoTnYc/2hZgy511H6n5cS8Kub2WXVfKV0UjI/fYb6onVXf
hjYRr4lbPpFbA1l39LH4VDbwNfjnLQmGLg0EFrJDdbV6D7/0GH5xS4dmPzMZxGV9cSrgx/lfhecv
+4kM3Ft/4t6YU5NpV5LuGPZ0rw55DyCj5JbGhdT7+IdnGl7AS8l1QYs3WsmlgoEURo/OqAnPsFhl
qGrx5tiTYBkk979drY9Adx7GyBBFkYl06bLnrvCqe7+GI+FXPpNGPQVbfpNTBo8lG+vtEDYEtbgT
XG533+k7Fc9gudw/3RzU1Jl6OqrKO9nrFzHHkIad6BAp8m8kcoBtyFNTA4I7Qf+cqZK+tCr9reyW
cB+E2S0+95HwfrmSph17hEUnVbbuCdXEqpwBWXPlA+n/0ExbRGYFIl9lO2RxCP+5zxFRT2GRn1rv
JGU73Vo+rKnIu7PYhe18F4lk7b7UBeGMdV4ENEtZ0BI9PsYoO3QH8TuLSYOv5vslGd07yVkNNeG4
5tNy68rJ4/Yl9AHoKBKg3UxIWsYqsbV8RJROycB8VcnPzNtXQ4/5RCORa/TG9ZznhFMfIggB6wcv
mD4LWbwofdeT97IZmSTsSp1G21EL9kwR2TgV5LHMJwIfwyuDr+xxGY+kNdsX2mS4AG28Z+QLYMft
/KeMIMu0AuZYuj8L+tsbmACkJZhDMELzKWqMPnXzQszdC2NGZuybYEDgD2tk22iQZ/SCMxiW8X7J
Cm7+yXc1x81NPLn2MYjFiDfEN4vhTDx/ecdtblukOrpnzggTa65/5ONHNtzEovX2AyUREs3Yg8Ml
XzsyZYMGlckQFO9RjPCTWUR3Wsrx9+rMH9RNeycp/9gYJiaEZ09xrnZypG7psidZ8nz6YPprTqGZ
JOSWV6GLrtAIJ9x3z1uQDxI/w0b5vNpsr7Kh/CLW7Vm1yASHHhqxzD8a4X6sdDzA9BF2O7tsNQ2g
LQytO5GNOVJOwlRmjcCdz4RluEDqRrLopbO0z8eZuqgG1XZCUrChZfosSQ/Zoqrae5XcD050jn0C
UQRQFsDRppU0VW+dI9ReB31DM1OefVmBovf0zTKTQJj67kPgGHB8mFsbVUXkHGcKU0xJHmCBuobd
wLAJRqI85q5ob1M/AgFWQQUO0v6Qee/1ONY72/5smwGyJZ9j1aTioH1sXI0dvU9NjWgFU4rBrxHb
xiWO/t00zLWz3Abt/bTStIg69VKRWs/+aiFZwJE9Hq/SBl2dNMPl+r3dJgOtJnZdbyXprZfu2keo
DAfn+v3fh6xJWS48VnqrDi7zgkckdcCUKBr/u8X8C5bNL8iue7aQ8w3n16Uzv6ie6ydmIvOBgoff
YB76+zAi78KkR4ixMr80nz3whaMLfccm92etfoe0MghniIj8C4g4nRc9XuqhZkZdh6u3zbOR+4oy
0TBDgghRM3W4TObAE7hFdASc0Txu+79z4S7nrPKni9TzRCeHQnBdPGc3Jaq7MPLXDNyYjFy/DfyB
qDXVIAQ2rY3MNDlSu62aE2LGTQJy6cy4CxdNvWL9NA0RhIlswq9pI/88lIMNyUKsWJPMxt41O/k5
ls8AjKjUsvLFm0R38OZ4ulwPxMrPlxWhZw566hSbjXMO1IrWFofrV38/puzpkVhYxmYB7oza7MCT
eEGA4aO9+rfv/36w7oiK8Ep0ePnER0vsfFf4zcny2Bytc5Nyd48ZFnVeTkZvNwyX0rSz2jpEudDm
mB9gBKD1YroFUaDBnBOABzH0rutXrvn2+pX5GyihhpOM8EL0g9uRovIYysD4vbTh5cI8utjC4SX6
nbulYBOXyhfi0pivxrxNzgGTz7EPSdMuJhfk0ER2WQCO6/pYnrByXr9yEKNtbA3ir6/1lyPlvK+9
lmrCSjEGxyPpP+3H9Zvrwy6hceeCTwyZK15Hc+j++dV/+JaCtwfxgevr+vwsNUtO2Z3T84Jtgx67
Hq4PL8MQn2f1pPsVAwTbhALTeX7vuCnfErAoSPziUFAkEFwjHZQYPEd3WZ2Lbw7Xb68Hvx3wa3TP
RcOdmJxDfQHXdP39//IkzJvkh16AMc08j+ufEPNI6AQlczoVoCHCF7ftcPMszVanTcKea6Na+2eV
sFlZA8SnWUoYQ06QnLcEuBZmUpJxRciuce/RZ6HOU7S0rZFudh8Pt44gLW0O8/diLj+ogUDHLRMh
VXAAHJWhZK9f1cBZUpDXlyoyK9bC1kx6tE3sKm/XXBOBGC8GTsfwcMz6au/QqDjIxb0Z2NEMc+0d
i5F/rgOb+01sPvvN4xpDjBJdAtNw0/HIucucV+WMX1bJK/DHEIJnjvR7QTvPpJQzdwwuiQkgC0YS
Qy1cOK2PUP7/i0b+r0Qj6Dbs/5No5OarHvRnsfwvwpF/+6F/DyJ2/hEFESdLZHQe4m/pSBj9wwtE
QBEugRq4nnT+KR2R0T8cV0RES9rS94VjR3/HEPv/cMkflhH5xI5vO/9v0hFJQPK/CkfcUNhoV0IP
AQnLoxC82H8NIZa+TCle4+QyzdBezSlWtA1RGz65xKqJ7+IoubAt7y5l4L5UDSEsa1inJ3t+yixC
Xa0JiO5A7zjqKNptSASQgNSMHYheI9MN5BOycndDQ3OmZNKaFvmPwhq8PU0i0mX8YVfGEHOmKIvP
Uzt9deKQOXpFp/Nf/sd/+5z/a/KlHv9NB/Ofal2RfFQP/X//zwL92v/2OnmnPKK9GEu4jv0fw5ZJ
hl28QoT+OWY8ZZxTBJsXFTJ6tPaxaRciVeZGGkGciUyjNXF4LFGhyzit343FWp5qx36rY3lZPbs5
orituMxzUia7aJP68Z7mnb7oyHn1h6DfAsP4UVv2h0sS7OP1QKSfv/Gj2d7HEbmb5BLMYjpnUC7K
oGm3Q53Xe4IPK3VY1mK6sUp1XugKn9g+tPADGHXZsSADqEcDM2fueyHp23fFEjG27F6uy71vbgDR
wBiiImDrn2t8P0w26mYVnFfr6e+Ho6AzutSEgmqQuz7CwURaJL1fc0izAUukE1EImzHI9TCaekDG
8dOcKQecxMCgGOJZflCx/K1OTSC+RoXDaXFpoF3vpQlWe2Vn0T43N9VU857VEXxvokXtS2OB9ap9
qmxV1DU5fqFHfcLGKPHK9dNxq4Xi9aks5uKyTml4yKry2S/H+NKoiiwXXzZ7r1Dc8M2362BH/3K4
PmY1AcO1JTg1VZ0eM9k/zuZv9Zx+Zp+NWy3FlVVSY6pS0n4V+JEDh7+8UcWSkNxCHobG7Ncyr7tc
v1pWblz9T2aK42FwcB75HtPNpIa0XbanJoHhCa8zHS9xRD0CNGfYTRajdEAW/taVa4SGsn0XBWOw
a/15rUQX6TzZAw+tMLEr7py3kR90G5GOBOebQ+Mz9ZGJym5GCxWQVj0VZaPfrg9dD0ky84fVahFd
Jp9W2/Q1SygTl+uhCb8d07ova6bkifunKRA7KvbaHicV0uIAzQzm0RQNABZYDwh2QqgURN9MRno/
tvKmU53JMVMwBMWf0P9t09Hdz/RksD/8e/3bZKjWkbK8KYtmJJll+XloXO7nGbEkTc0Ua6UsHm8m
M39KAjanajTDrT56i/y8OsR1DsuBvc9Qrf6ZyTRJoUviw+bJXpK8k9jJSnaNj4iNMpxgxV2pq+zY
RsmOTIXwJCIPFBRzsCCn32KVM/sCO+JXU09GBNcOy9EaytvStjos8eTpWB0Stzr+o13tHNY4RGOK
swguEiWxNKO82aa0dlp8wyRQP13LWIBCNGstf9776ic/H5yvhc7qAxPqPD0DSi/xey1IqFO6G3nE
JVqN+IFthQFBtIdQE5jgRqQX+/1N0apsJ5rhrcuGd+TyFhPJ07yGQGpAxNY6GG/0lJa4G9ofSbOM
N0z4mSU3B2uqX9tqDckVR0Z6rTXJQN65Vbj3kina+GXzW06pPAjmcUHr9YS7pIT3WRKPFm8RZ3GE
UcZhxXPa+o2mWHWYi3I9j8mnwoFwac2hxNc92cu58NZmG5Wq314XSm6Y7cmtRnxGZFyuc/XUBzrY
VezuNq5LUlhVv3RljzYgpek5KKAVBZi07TDPHuEezE0l6harl8tFgTE6R8lrasi2UK5u/KH4jhJM
/AtphEUMbkOMXznAu2lN8kMo8lumpyktzOhXGrjbGuLcgbT1N3Y96pxODbuaGBlxGIAN99L4EmYW
yvTcJwxfYtxkeHRJW0vQ0CtepoR8iFa+1qK8rEtoHQfd3ivdmi5s/LUEP9yk/oPkud03pKGZ03wp
mW5mXX/0CYGsbdvft2UCsDAi1QqSJrshMz/uO/+X5a88Swx3eeAOnA+a/IIe/blOGXRhghE0ew9J
L97izOpOrBPPgXzrHSrtsQQKBemSUm8tn8cCrY0gHWcV+El5MvuGTed+AEq1sRC1QeE40WKw4ZLb
wW5ttXfvIAtzMSChgbLVbiHXiw9n8sBmZmxbtoRp70tLgtKNVpoQC7r4oBvOLjrOm1o+l7M772rf
vqtS+dtFg0X3jpTlL38h2iC0yNzvc+pVclAjp/bufAI6lkq36M6JNC7CEa8rPyGXIbh3JNRvmaG1
i4t1paQl31+Br8E+1RxQzaDpLAQu8CX6mHMFcqiIn9ak02jwCPWNvPEBAgoxxMW5RWJ/yP1y75lJ
IPDe+oQu6dSRHDU0yymv8A87UYxfvCx2Kmt/CifFYhuRAC5J4+syypd07D6CjkANmUiyD2aLEBcr
H/bAQ1b2s77J8kbdMS37ELKPkcc4JxWvd3NHBwmqT7cjyK6XI238pp/3qxWxHq2IZofMTELIbisj
OGyRxvS1EjqsFus1QPG0WWvLevJ78+e5f68qcRHNug3JaLP8zzhO+H+DDLEX6P98/r4zNAmlfLac
Api6ujASDE/024CwBo1Kj6SB+ndmU5kBUedi3vhKQqQJ48fJF+0Pvynv3IDIe/rtSFjcbt9JEoNY
yg5yUA+z8KvXGmmnKH76EbvlwmfPlQmYg2PXPa6KLGxVXNJ1tNHm42NB/zcFpEOts36y7a48Whqe
qB7/eIP3lpWMrbA1BDjyOC0dt0DFNTiI7qMVHgPJhpme9mrg4wchLDEu+vrQ0sh3bQYVLVH8ty0V
289SPXjpc4wP72FKwt8gJ7pdv1Z6j56koP2E8vpXGUEsdxGNsheX7lEs7JWDMPiVi4j5jMZznla+
87j0pXis0unoqvhXmiFYbJrppZ3YydN5+i4RM6glw+Yd2oecwE+SJ1u9W0y6b+l4C+ExtX/OG4xA
/Tf9FwYAdbIhGvs4hB5eTy33dc0scM1c9a56Ys4wNOXcY/LoNCtmLl4RI+Ape2QxFiWwjhEwJMlw
G0Qtt5AXV1Ti5DcV4IL2LmQqjJ6rjUjeO4eTQ1RRhIXDTqY/C4kOU7i8hSQLhrMmTkJbu87vOU+9
FZFWE9wEiGTod/zVh2T29Wv9y/UwazekWviuuhtKVE0wkWu6ySGJJoVc9lGQ+u8BnklSUNbkpIQL
S5tZNH04YjpR5zUBbDLKP0zVaEcqj4PVdNUd8SHtwGysqz7CKCRwjNo97//iQ/+hJCAlL003UVk9
mvAQ4Ff1oRc5ntDINdLs1/5a5yU5eVzObl5q0vSi5WM1aSROkR5rTx5a5i9Iw56CFbthHTinqrYd
qI+Yb4s5ekjiGgc/0HE952wYQmIW6zHcoiz5wqzutIn/tM6hv9O1uLPC6S70EZyrgYnWkEYHEWs8
irBh0+IXKdgbK8jf/QEnfepKRDbDAXAeOjHfpUle9Y9weTHtT4mHJUqjCG5sfYwt0g1iRIeZQGHU
XdnwyDZFp34Oy19LTeB/Uvv3Sxt1EEAQZOa6fRVifpvn4FfdxD+UIN86GnCH0yw6BGvVAZd+a2qi
vWaicuUSH5E90q7HjsVUYxt0Z2J5sbPLGtCVU+1kD+VZEpS7mVwv3FDoZ1xOw8FbRL6fnJnuAXw0
FD2nhE/5UIdlfSiw4SStYWAQR+V5/Y1cy7e2be4D6e7jRBACCRlpj6zn1q0TpFC1qG8cmqppFH4p
/T714pX7zVFG9Ch8T383AjLoOnO+ZmRB9OtK8NpqfQPMgIZdoeuemH5YJJNGKrmxiqeVMvsZEwJl
Yefv6mx9dkT2nHdVvPHtZNil3uda/8a+U+F8oQxiusF5ON0mXvOcksJhlfYrDDwEc2FNDGuJ7b3J
f7Y2EWP+iBMqCddznWMHX2J88UOFywAtzIbu5pKCtxqd9Yb7fvMUQ5f0zm2CkZEJycfkFM8dke7H
qpTs5LzsDjX+cvAK/1EM7rSfppZ1uJWCJaW+0NZlfpScZxgPp9WP9GEKILOtbTEf2wZoTuHhJIwd
oDHIz2n6Id8tyKRaSkJxYtJrdtJ21C5LRvzfUYt2NuettikkkzB/bUv1JD1orJ3zOBXU4x2v2SML
+ehCqos6Ukh8WJEWJtm1HbdxQocS4Zy+4JPCWpWRvNJjRSaWf0ZDABg9d/ZN2v8KVPIw4/mPAWK0
qBdArfGi58qFysNaOMABRC0c/XFlI+7g0qKrIg4ahRAWiod6bt9ElTBNxwq27RKPlZzWAHfML22d
FhkVuwa7xlGP0OsaIuMj253Z2VnPaQy0fW6X8GhFXXVYg7LZdp37UrTmLWUt9MNs28cNWpaZuXnd
0/0vjFyl9h+UJTPSU6mJdd/dhxop66yxMItMvCeoCvfSEQ81pHmm/w7cH+8VYtKd3YWfcTI9BUzF
tn7JKuGWaL2L4jN3Am83Zt5vzyUYwU6RuURAVRMHoV1NvYteBURxDZiHNCcJM7EhJ6d0fXVgb8ZU
xB3vWRzXhMoxccjbyYb7spaUgvQXrflbLxl2EOY6iXDeIlT6SB8uOp0+m6FskNuecLZmx2jyYlBw
yXY/gORm4GSKEmaIJGiVn+jGb4G2fSqEz1KzRVSlSnZKn7URP0XIvnibogfhyJtA52dHfU9lv4C5
peagk0zq31kmJBJXlY96oVSfXgxntPCXR4u5MR0Ab+/0KMxSzwTXwav059XD8znTQxXZDsAjwged
uUQNohnI8uwsBVF1qY2EM45Q8dK0QtlWGO5cRcyh9IoMgFJxHIZ0OI4z3VJ05U/oU19rmYX4ITGt
FczX6uZL+gR/sBfBYC729sENlj/j3JNGlQdc9NOfUoc/ss4hEKC4FzkKWeLFaZKrKGbS+Ceggrcn
JOX1HOAgia1fZb+eGAM/gN6pt27X/uAfpmzC3bPvw+KX3U97GA/RFiLQvLNDirxBFelhGGbcOMPv
rJzqc5XgAl8ssecyrtnqUkMnt34RoPWOFyPUTu41ezmmhkw061LtmhRLdp6DK7cJk1CQlHBJYxId
2Vz65ULgEQR3hD7BzouakZicMN+pWQO/XJsXO6nzA3JqcmFzklFStGAlFFHzX3UuiQkkuqQoyDxv
isPg/aaDyOk6Z9thIX1GU5Asej2ndvpLQeXZRJa6waMbEha+KZuSuO9ZgVycuRwoCzQJbsz5myrg
8jdvJM7dn+Ht2Ky8GYGPwgcIsifiHhkVqYteP7MESH9jReKPuxLTHBeosybVwHohbYCp0zdAlh8N
tvq0/LLoBbQz7XQ0rRgbXe8RRxq4kXEgetRb8cAyxqe2f8tVgEY2fo0k8/w5In6PInIruxj5v4qf
cAeTo4GJ02NbRKxqSc52+BejX7SOz9EYoShh9rEoyo2p9rd2Tne+Lvp4kxnYhlsC6R1OthgVqoZp
5ub4mQGh2SlB0JIboJrqC8FenvtEMs8zylbet3iyudhwWcd9HDPndBf6bkR52M2MHLz1UfVrSYpC
LoPt5KUJ+vxo3yAmQyXVfESCF2yl2TPAbJLBRnr4UZPfpHBAj0uc0j4R3JDyN7Cab+XoFMc5am+b
yfqcpp577PAnQ4eXweFBCnDXeViKljvWkFFbPzB24/zPqpcleWiA3s7VgE17jPhr00no+L6bYxp2
5IyjmP1jqF7jYS2W6ZvSIrXaZwZWOGy8mSFiu4JWmW04DmGEQx9Gd3TTTethkbyBVPmvs1Mjf0Oj
EHKj5K7nbnKfz65LiPgeWERXpEjkIKD5a4kVCBUa/yn+pq4aoWgtz+0QJ6eyiEmGj0AbAN7WXX/q
I3UrXKp5oi7mU+Ssr6hGf5BX8TCErr1L/fQLw9fRV+iBp8V79sr2zU3dpxyHrafflOc+9LYP6wrZ
DDVFMJc3blD8GCRXy0jVn1bimdRTojMY31cxAqiEzCAkqd1KSDXZTKKMf8fsbiyd0aqabzzsjlmK
L7+b2LXYiHVlddZKnyJreLDNtSbVV9vVP1XAXmKd2XGNwyeUO4fsOMQC7MofB903+zEaXrpavMbO
D8t38aEo67sflrsQPxjnona3nD0zyDzUNkk3f8KUOwWQ07ajg3qks94hfzDk7q2ZK0N+ULBtpwx1
kO6TX62fnTFSBmyiGRQNY/bYE6WR+98CaDnjXHplTvKeyugxZsdpRud+7X5bVvVDmddsTcOrT+hi
pVnIQ8TyyDWJsOWT2gY52hVRKjO8JJ6LKKN0wmgMV8adz7BG1X1j381JJs4yb84FZeq27sL40AFK
O6D1TyCs+4eyyabD3NE4o7/PDqQ0gJQFUkpvkCmlgacsVJIGpuIRzyUy8CqpAa0khrjCXsEAWGj1
vVkxSJaSkmOTMQXuWrIQfRQcMHkItWjwQ2Ddsx+SutniK4SQ4aqdZ8AvIQSYGRJMYJAwoYHDzAYT
ExtgTAk5Bts6yDYDkymgymD/TE+ZADQz2/1NTJLEhhKbFuY6fVaIvciNLPahIoermdib+1XY0SLI
qV6h9Q73k9u+FQfHgG6ICREHO3PhK1PRWKPtb+emvG8LchYkpJzSIHPQdRIBZzA6jgHqhCMRyAax
E63Fzz5HhWD1z21cosIh4uDHjJtgnn08FCTNmO7TCY//HzVUrwgU1CElCcKl1t1aT6Wf3jkNkqal
7iDxDuN8S9TPX0OaRFs3c52jWjCSY+4N7mKKfGotiFZVNJ/jvHTv3ZUToQ0Xogzc9SYi1BaoRX4H
dRAfMLYfsXAPYQWt4BalBmBUGJRRYKBGzPlJ0JPJtI1XkEfdqTQApMygkFaHiBsNHCnExGFPuFt1
0UAVIccefWk01MDYFhqVWI0LXrekaUvSgTYAptigmKLVFYQC4PrV8W51S0wLeGg21Zg/Lha4iTiZ
XyY05DtlME90x6Ev42FjjQvBNPNzzUQIdo1YdvWBnAGDnXcV7KjIQKQyUl1x11wag5eiSmb5Wgxy
Kug+smr+q6EtwxTZuwRN+VjWDEXHdWwOTWyDrsKVuI/z4KMDU9YHYfxWh/I+SPTHTO/npsW2S8SD
7A/zZBlQrIkxGSGZxDLfhF0PPIsayQescqET/47phbx/MWsgTYQG92H1lS8eSl54mBsRsiNwY7LB
rKZ8Avbk3vkF/Tna14cid8ojL+U0zGXzPHVc3BgIz9nYTve2lb4Br84uYTO/D3nb3nY1sZlhgh7N
NQixwLDEDFQshS62YEFzE3BjtrORA/EItkgxGuKY3sh8RBW4yIesRS9dEx/EVRvMJx2QsYfSErMg
Rp88d5fnRT1YIzCo3G70U1bbe7sjRcUf2p1nn9Pa9c51990lFnKzKP5rasGp5XDVTPwFMzvrNrDH
7CYIf0lmIse+oMQPrHa90733OgmpHqLmvpZih4SdOrw62jbjhCopxv2kGDWhrkQgMnZcoQ9tWA6X
uATlyeD0ltZsf5AGFtdDjQv08pws+TN667sBqhyuoQ3i31+Fwc21E59owB4UKzeGsuyrNWi6BkYd
2+X4gi5yXBlQGogdUVk4ItjSz0iz8PxohTIM7aa16mcXCh6to+nIUki6CLHutUHleTDzYgPPEwaj
18PTy+DqDeyR0Clxi4cw+TYZ+J7iksQy9A5jPCTSHchZZlB9mR0RpKJeHPQYRNyggy4Hbn8G8JfE
7Djswn1aDfyPXd3IEAwZQpxlPxumBIdk+Zmsxc2Q0ERdm+C3diQ6QDAMCMqp7cAMTprsISoIbQCE
iUERZjAJc/RR7IFI/3cQoQtCyM7jdIsZO6B9mVvbJiQ5Jo3JTC+KdN8JZJmot+5mgAieQSKGOGq2
mcEkQpkPd6SFnBQExWZok11XTveTWLkm23vvYiHx2eRxi+LZQBgNvLK5KxhLPPcwGqOAFrhvdpNp
Me9WAowIzAtCbFn9l2vxPNOcKLwxJ5vUdu8QmLm7ESJkBRmyMIhIGasb5Ki/0GIStB3TX8GupazC
Y03s05MLadIzyEnqO2zMBkMZOAApc4OmTDEMI/pcEyCUARyKyiZdR4EnCJjZOdpd6NcV9zHASzZX
6RGOG0bY6H1ucC+IRglaiShoDS8z6L7KaSR5LyM71RYRiVqWS9genotKurdoO5+Lgg1eYUicXHoP
IWjOhEjZscevt1jhz7Ya31U6pbcF0+5dlDPtFED9DLtyNMzPxdA/rcEe6Zerh4Jt877t42OY+vZO
Er48ymE5E2miNgC8N3x480vg/SkAjWaGOMr4TV8cQyHlViIMlTQwfFJpSKVJxVha4r+wDMV0MDzT
ErCpBnDaADqNDPGUxmK5GxsWgYr2TK5N334NcTT2ZC4XMeN6f66L3W9YcepnOrr8dK/3nY3sO9NV
cg9gd7oZBuKHOxN1Nvnc6ScCzwt1WxnL7Zqpnrip1tmJbHqeCgiMxQvSwHWfoy73J1LLsfzNh8FO
gYs4lngCFLj3l+i1KN3+hEtNEPqe2ihU1VEIm8mNnX1SNqy7ISSZVcCeLQyENjM42syAaRuDqM1h
1RIDR3Fv8LUIjY1L1sOyBNs2QTOKy8B6BgAb8L4AwA0MCheFO81G0oa68mmtXP9hzRpBnn7w7MHR
Xa5AXTaELNpAg1xgu24gSCujUJ8NiDcWIHmL4aHT37EB9a4CZG9vkesg44GnTUJoQf6OFprT7UkF
JA2NmM6HmLbclMj+QdvOR7Us5T4rrIdej3pLxX9rGYDwaFDCLUxh/OA72wUy3JE1is5UHCf4wzUc
4k4Et+WY0t6GTwxTIiCGw+ZqatxW7hPIc4FyoctTA2pnco8AhUnADrHDhgaB7BAeQrpdtBsMHtk1
oOQQYrL+mUNPrjtNiTyU27KTvyNP1X9Jv7p41R4+i7rL04DgXKmPweq0x85ieWnANK/wmvG/pocV
gnMGydkbJ1J9Z9wJguWiQkGztVbb340KhVOXERA9Tc8qZvkZCBKHjNhvlx6dBCbvD1LdCkyjDk7l
fL0rrJ42vAFOZ5CnPYyOhxwLktYFPhE2Dow3ZhLIEutcNnq8cWBYawOz1vOvzsCtbYO5hvO7B/Rs
3xYGgV1V9PVwQYOKcMPhhsi6lC0p9p9gsf7QMnYvU7U++VOx7MZp/aDaIFG5ey816O0B4zvRc6TR
Giw3+24Ms5C6Cxdkt7sA75amvvEh+Nh9l+2bKQ/ufdrl8cINLyfA7WGOV7wJ43AkK1+Q/8Ns7TM3
gUAB5nTkihYtMbYfjokNisgPCsgRQsjMtMHP+0NTl89Zvz4iphwfMNcTshzwcebt+sG48i5A0Pi1
BvaZPR43s2QPa3zZUeD0z8uS3mKh3DWeF3zkPSIAHYIIsVVyj1qSex8eNraMzj4v5MGmVXTHXYOU
6XV4IECdj8/hkoai1GX8TsFa0dvhjiaBt6mEBqCT0joJMkvuyzY0ru7mxNSdobGgq13jnKDPQ26U
U/+O8vqBqA+iLQSG4gG81uwUPwL7gjK+vL0eLCuvbr0gZmcxil3acC70aDgoYnumkgWYkYgOATYO
fekUm/msEhmTo5DYBgLTRBmMh6Dx/2Q4zzAurvIxsltWTeaKqAaYRPStfTPM3q9kqG+iMiVSIk0e
ai+vflYlnzUmG8akBMQlg4eOxEw6HeZVmP/EazFc5PLQMSIko4yCa4mAzSga+PzLitRCH+Zl1r5I
vRAf3UTWjk5dpaOL1dP0Cj3Q4Z5PoDi8ZIIwrC3qk2Ajg2J+LAAlyhlYhafmBz8s1bGANbJGctq3
lIEUcV9zvTK3pI85oQLfy4jpgU/gCEkcMCEaB2JIulCgQBPcuM50gy5lPUZAA0hByO8TK3xGi03X
eh0tyuSIxt3g0vzyB9Q98zgd4NT0Avxc3xTgqXxxhr3d3l8PdpDvM1wBoyeBuDXuQtM/tY8NsmZ2
op2LLizv4JHStl9GaGZI5bdtKsm8D+N7bfcSB5WGy4c+uZC0XCWxF9saae4mDKCheTK6laAZ1rru
HnEQmWL5onxqp3lgArIkp7CuxcFBT7Ak6w3e57ek9bxbkWbJkUk75ie7fA89F2V62eBFIMWOlI9I
7MSU/1QMNpcSSlw7itt5ZmFSTXu23nIX7QYc1fFA33k6ZQR9bYSEk9usY3osnZnJG7yVZKbyTqYR
CX00rs8SPizZzfI20UVAesT6GW4iLdy3RlLWNvAY6gYhqa+r23wISdHh84FTfMz8qroQffeYsEfo
RNjuI0nyNNms1smbm29ZZH8FrR0eWjzC+ybo3L2XLQEdFJdLYFXwjTmblPA+yipCaIPjdVMjP7Ot
4LbvkKLUCTFDhY+7KaO7RLS1rtbkR87gMccVQFnMyli+EiU03SP+ElighJeQSyjZ0dUhTBjqAQTc
ZgxrAumICG1MsxDcEHmY87av8lMj+NB7dguEHDBQyzp+RCfhQcz+YViTR82AjPbd0sM9b5EH1tgs
uYvdE7ZJ0L7ub5JV4MvklqDtMd11KT2UZuj+J3vnsSS3sl3RX1FoLLwAMhNAYqBJedPekxNEk03C
e4+v10LxSY+39XSvNFcEo4JtWEShCsg85+y9tmJTt0mlFntjclPcQSNHCrZBZBNkJaDHOdsDg8nu
ri4egsifd14UqYOJFXBjTPkXRz9Ji9GQ2SdXBWaFlZ/T3aCv7sVHW+bZ1ywVVNv0gLx2eqDk949t
zDTG8hA41L6AYFfXD642qZWaI90WNNHxwDkT9mkoPFrxjCOokZEiJ+Z0O4epRyLQfdHkVEpjeAqR
8+09JelwD03PFJSi10HvB5ZyBiG2TmNz2lhp+8VJtHEwwTf7XWTcVtjVyRbhvjtntM1M7UAJKcOn
3sGppMv5Xo1NRKSLjwqzwA7Q2cDus9k7Z13kH5aW91jG0T5q1Yc3UdunXn7oh8La56o+IVabTlDE
XxIrTncU8NPJWx4uf1MLtKF1QuCrs9njyYLjSG+92SSLV/vycFFjIE3oodOYI0PoEI1RLWPs3WKx
5VNxMPCJCjasIfUU6rAcAjBacKwky48uP788NGMV7FpDP3PoS5QW7+jJA9ZAjkFzFy5fXb5F2vqu
6r3hEC/Stgiwe7h461U6M6TinrE4btsdu05yJokNMcLFVs8DmkIEILFtUoeB67sYKS6+isvDCyaW
6aQX9Rlxv09u3WE46x2AF8u3PA/c0f9rqf9XWmpPaLh0/yXc3by37/+CfDpqp5v37Me//yumxqiJ
3vM/Uvh+/av/FFPrv2n0yh6Xyi9uHjrf4UfT/vu/Gp76m4mcmT/opq1fSuu/k/ik/BuKX2F6jobT
54Gv+i85teAJPSRrsPuEh9ras/5PJL7POmMEZ1IJqSzbRZ8NkHQB9X1/f4jyAF2y9W/RVA9dwWed
9KCeMiRsPPIdpqdqpuEzMft0hGNs85C7/USCgz1mA+YqFBxAq8yQdkmYiN3ksup4Du5xFCn7vLoe
286G7Zo9c6GyaRusTYEYi/ltu9gjtQbdV0m2UOExs5jlKHaOtL1Pjqi/pKrKyFQEcgS+ptp0NcPW
+lXfNmFFBlHd4HzLCMoq3lInmnd5LHuEhxZMbQROQLcYkfnu1ewN3Q5SMbccyNpJhZlcd+Ze54WH
8JuDqLL3KlXdwVH1U101xK3QKV8XJk6invxp9hpiH9CJoj1AEyE3uh8tboVjh+aKTC/C0DrJUMuA
QJHhdwco8F5mPEFdTriTpmyHsKIA8lSNZ0vXDMRPpaeHWzDxB0brJrweSY5Ez43BGdHDfAmtutx4
LjRqFTsG8wwhd8ni7cDe5awHSxLERm3kKYckSIteSE4HmQxxPR86lNw6cBtuQurrlNjyF33zf5Si
W5+E6HxAlEKCbvMp4TNHA+uPH5B40nVf9GV5BBvxZLYW8XvLQ6ohiNsOnrpgghsKKefW7DgoBS5o
jty/n8zfrq5/IovHRPC79v9yKJ40pVJgKF3L1H88FGFYNP1xMB8Ho6ZaLvMvuHRUfQAPcReI7Nnw
8h+RSv/qDHxiVS7/rYvIz9UWtgNLyE9nYMbLNzehkx6xJtMzASzBB3upZUJSr9pW1PvJIA85RvO5
KmtCYoxmyPcgA7GyIeCnP/vy5+dBYLT4fCJc5bmm5XDBatPEo/H7RRubohmyvEmPKuREoB9W68bD
2jMN7X4sCrkyOqTyDi3srRMn5yFPZzSoyOTiGUWyBISE6vZHP5be2nFm8gmLdH95KsdHJi0h8DZ+
/PjnBy2Xg/oN+Xk5jTYWEK0srRzozn886IArIGL3xEF7Ndz5Zjq0sUYy3xtIvGKIzqZrRxs5VF8c
i35SFXAdRj4DNxCiBa2+j8qZcrQ9LdsGoyAEygfRVj2nvtzCfWH7joma5u46reJvbQHCOhVNcupx
TLC0Tt9AytzQQuFEiOhjNMYWQwB4OzsUD+xcCRtMvae/eMXLB+PTKwY8yCtlMuEpSKx/fMVjAhQk
S0xQny1wUoP9X11F1C7Dc6hncSU9vfVyBDOmUPEJHZO5xg7lE+DrwMFfqvdSUsD2fUZ/j3aTWdsU
NBIbPOBHMXpPPbM5yusb4HhodUpuAl6JrDVP/XevtGhIdVVyshPL3OV2914V43yoDcYDBfk3le+u
o0AhpvL/6nphcfr0sm3T1K6rTNfj0f10vaRW46Kxlcjpa++p8LqBUz7f1n76DQ5kt69+5rjxc2EZ
25F9NVAyG9Hn1m0CNsENkmIEEC0DwnVGY/DmL96Sf3ZslmULHEQawO1n+1BdAUBua6T+1XQw68Q9
zWnxVjAl2VSN8wQwE36dYW8vywEsUJtqFE1HQMUjU8IhB9IoqQpWZSe+Ni7Iz3lKtuBO7vlYQlvo
K02sGC48a65/2srUxO08zd50skkB1vZdFVj1wRCDuS0QlW3ofN81SEk2RhAhPCyzE5KWr5Hynes/
f9nWf7+F2agmLAu+t+O5tKT/+EmkxztEgVPGx9kBwElH5Q7augdXoIXxOoOZqMiay9v90FJh+Hwx
TwiZrCp8iDOVHXIodKu/OKRP64rCiW4qdqMmWxnbMhfY8O/3MBUZg9WHpHSHvse1as63ZuiofZ2R
uIV36xi2OjkEvXkWnrY3rVvfRC7dhSaz/upIlsvwt8v0ciS2xSxBadfE9//p8xozdjVqg8u0jXyA
DR9NiJds8bUQjjEMa9BtNMjD4DTTfKSA3BRFWB7arAQJPICfka37nGpBpwItzs4W9rYAEvDnZ0su
trb/dozSgcvMysfdZDmbv23TOidFpl+M3Eoa+8bD544fPqFnVLwYQjdfEe3NgZmdXdCnhzL85vYz
zOFBmDd2RDahpz7w05JgW0Ku8OLH0UKsUpN3GevsThhpsPEjJtiFp/KtnrMeXp3x3HUEVBeTaCDc
stvTkKUMt/zLs/9pWVjOvuVp1nTLAUdtfr4i+8lKogpr1tFUEzTUFpVl1U/nSJM+2zbgE2WLVE8w
S2iB7qA4A4joy4kGblPQWHTxkOcAnWPjL64Z+9NuYzkwwSrrOFJTpxMy8sdT3lM0F7MPqHmIvb3b
0pdsyCNgrZ+ebBNxzRjj+4iS+UH70lpOYMhgKgKkgqBQ0CqZ8eatama6m2ZEj2vD9yxKSYS6mKzD
nBJRTB/fcYf01mSUsnN7HHZ9pK2VRt0Pe6p7kkubpptj473ISsr+vmGA3X6MiQKaOlsdEYCEo+Gt
Hgo7u+/gdeymgoYVQjLacAJijVcM9VWo2w8fs9U56bqbXCQ03HvexzaBx1G278Djrkdx4lSjfA/T
g0cMcecF3t5IZoSXBZoEP4Kf53Mg93/+sXb/yU0A5RXlkUuF5JnOJzcn21V/gBNjHBTbj8MAry+t
QFjPMy887WznTmb9ve/BOtF+nyO71ukOe2G5cyxEulYg9oy7JRzK0T6CNd/YYcawHq7v1Bcl/P38
RyFVtUMT8+qnXnPgetbrwIOrIthmYuMcIuLrFc2jxPdoU5W3ENTUl9J/wvSHbF9cYcVPd/XsvcVB
SKBrLaC05L5/nEheP82NYtsBoi2FdsHeabk/jGdgeTA8hp9D44K8GGyiNRVuJ8dEPzWgvRBcy+9h
Q9cFphqeB+oFCUwzaLzg0CYU/JFBYyfwa8aIVXuwNByT0iFSb0D/agcMmXKwzBwxSSI11CqjiE9q
Hpm9296v0v9/3v1/Wi+5CLTJ59+kcmOv6nx+g0wvb4sm5SxhCQd/nDe3CYBwmqukeU/AYWO73RYD
PZBKM8vFQv7kpPTYXV3ch7ZF59wVzDsI+5UJRGWmF+32zz9Cl7vzH++M2mQdZ78hNI+fi4LIEHyI
jIYe7rIXrob+MfMDyJMmazuCI6KGwNmBMtoNfjHvwIumMCGKr1PENtmdJAmzaNDV7DL+nynA/uLo
6Bd8um9r03W1oHSwcUEv3uzf79uTbuxGjQhVdS3UPmKkvg46xKSxS3SRKIM1qr7pbKh2OudZJBmZ
HbI5JqPvsuiFTK3//IDkr4r+0wmTKGWgLlFKcWifdqVpXWL0gul2GGUqNrZskodsXJgJ+pj3ufHG
j3aIwvMrUPfhPit/eKko32XxhQaiSZNc1t87+oqGEWaHAXbXWRU/2M50Z98dcnTxTroLI3kHWGrc
DmGldxjbuK7BliI3Q/jX0+nu8EX1YbvtIWjd1S6oaiTf5ZG38joem4+iLOJrJy7KQ9PCGBbMtJsA
I63LmdyFQaDXs9fLPdiAb3UchlejjTokKWqA0jG7YJtoRRm7dx07jFPocZw987RG6e8meCPQFqou
T0qO3qHKg3OX8lQogZudjSZzFZvBg+fM+sjYe0DwsWjUiFY5lbFPlFYxj/uwb37ydjfEzvVYFif9
IWsoL2kKG70nf6ldZG45lqSDKU2wRdo+F0FkbdxQxU9Cf+Fkh9cyHx58U/k7d0BxGbRJsnYooFnk
NBndJZZfPw0GeHrpDqSZOnp5vYlgDouNFmV9ZkH9CkxhvpcjUiSXloQ9kxqeDaENepLOBZqTaG8V
6RfXMsYzoSshOYPgtyibSN7s1ZeMnjd7PXjxnrspUdJdY0kZz+Qzgsxi9YXBSQRoAUgTerkf7ol1
c95mwVxQ7Ouwn45tJn7i/BYPXRq/u/M00AeajL3GwcysY1lDHL1nRK42b9wEbzLLIH03to/N0Po3
6TKlb3NasfE48E7qfie8WKCbAK1Thz4gGdcbsOWP1VrRFL0rRYYxQYF/FajLqG7EvhVc1XPeGcdZ
xbDAiCKA4ea+BBZj2anMb5phROrjkIBYmYxjERV80e2cruMgLy5Mp40z6O+hQhiHGzK5oge0GEyJ
XMvopT9RNoMAZSTCv5xwjpOQs/NB367DvGiPTj18DC46q8BwLMQhJV5k/L+bBgUkzQsCbhvywV2k
hyO+fY+YGTVj9GBTRZr53G36ympXDVXztscwibTBOSsPFns0NBgWG3cvVH1txmmIKAWApogToEK5
sbEsor4Cm6GcKrPx4ETqXsh+4bCP7FM7ZkFzgfcqHtGopX4WQJKr7uZu+S+I6nLTwrw3K+sc9pSN
LQOzy6a7zn3cZR0ITosYCu1gdkxya0+JI44F3MGNT05fYCBGKmubPaLbiW3tyhEWVYLRXaWvvpUz
HWzQSie9F92lKVPUuWH5kvqlYPx1X1vwtrsE3pZfmP21Z03WC+xghijiWRjB+CKWoZciiouAUjJ/
jTAUq7EPxK5wmn3iB/4V0g/qMY3mU1bUteNjn0/ONXugMs58RLPkmzmjuoX2HFyb2ffexPQzK9/e
jInHIHk56KjxbsGl6QWAkq4aRDdrhyp5l8gZ0nwYVBsvxHxUYpWRYXAjpu8OQoAJBch10s/GSsUE
j9WKcZ4R5/aViW+fYtAK9tHcPym8ciFulat+xLBkGizlnolermFegkf1qrfGa98Z2q0gC+HeGLuN
tbxwbGrD3up1vVVxN77osk2Q+83PiSWu2D8C8c7y+lYLDi5hVPQatvML0gMPvZpnXc+6Yohj9tAs
I4K7h1m+LKw5iEhhf+4lVS6rYRSCRuWy2pWNnV85Ei67GyXqNReBs5Eyzs+TQKBYGGSkVUSVrGK8
RQ2CyD2lO+dJ05+wmFhFCYM8yxLLaEV/LwYytfOA0E2cqagEHfehhkPx6Bj4ReopFmfLjr/C4GCi
yeXKVvJmcqMtGw1K/2p+UzW3ngoIOUY7WhP+j6yna0DV+CEKMocqW3ZEcRn9LYZYTmHm3fcJOD3t
Ii2lzKbCyYMDgQjk9k4KT2l+sN3wKRvG+tYsinajcKNRj+OZSoZr17/lrUyP1oCx1sPaDZ+uPOLq
QJxr9PKGNsmbxUYms9vmNIRReJ3l6RkYwH5Oq3s75Bosasnw27NH7vVNv67jpjmlA0rKiITZenjP
C/XSouO+TuJSbABRVzvkK6coIc6azvjN5VnHBneiGWl/m4xDvcX5Ee6U9VWNNfeqwQbNkxIKOcHp
7XOzvJ4b5M8XJAn2Lri42akU3glnAR9x/CkrTYYGnofzHMf1PT6mYqUbkB+Wb+EP7x/rzIl3aSCJ
SfBqZzdZMWq2wkGOWFu3Ie1wt9PdmilFeoJEP8OFrIl/8QrzEGAewG8ybI0hZfvt4HNJnfQ8RcCK
bJqufqHwP+TVdD0U9TNIEPbQsn9Lu/c2o3lDxQJSXSc3Y4iyKq55gyOYKkNmOxgSCXvkfoGZJyVD
GpLIbVHbV7njkCAXZjXbtYGhqmSUjyWGVY1FsMoK+RgyUlbW2fDwhppVfYyNYjvkmb5qemgn0j2o
apHyzekRKNbb7LnWVeiSpJ2EJwIMqi2hBDN8Btbo0itaysiuPXh5ci71kxdSPXjTkmvfAOaMWG5N
07Ex02hyddrR3fZljzIt6+qz6SyaR8C6fkg+YT6V8oBtKVgNiWuhrNbPeEARfob5tafC05zR5Ori
ssMqiNEj8afzPBBlYgC7M6H2UYXbDnVMty6cYLwljMTDhYWrv0fDDz80mY2HVBGj2mTMUACQVpsU
omjp9smpbmxkseOMlS+ejwqUzd5lhrNimhLudFagdjGH8oiS4UVHw9fBeB0zB2hphJOmm9aV9u3H
ZBl4cB8nYxStYuSxM7Rr/5lwtppZdO66hwbpx1oEyroS2Vbr6DHqaDNyyTUsuhH+ZCTbjHXmvRzK
vZO07yZi5pGVeJyyW4P+94rKj7YTHlegULtJ45UZQTtMjfMSDDMcsgY6IWKPe7ciUylDwO+0hoFF
BDDHNAa7ri1vpEuGRM3eaVdbah0r+5EtNbI8Z7jqcGwGWKd3Uz93tGHSb8R35923kiAmWK/0xRv5
JXDxEY1+etAqeappjawg0L51Ax6dnmXgOKCwWPWw6tkSL3yUCbyt4bNtE8m5NgknymZ3n0SgJcw5
rri95d5qTAi2YSoA1lKYEUrUrTliWulNSNyvA5p/1tME31rK0hwF4mmY3wTm0W0SgP1UsugxFIMN
Hd2s3Q4VKYWDhGaQOjggypd4qElsGhuE50a8MzTbCTwFO7g4AJ3NLxG4jCrBRZbWDRpQgqPpsJI1
jiI6FOMVhnUDILvxptoFKTK9U9uj+ahg7zeU2+l41LlAa5ogPcKGTC6FbJ5DCji2FXD32bb3vVFs
grD8ZjnY+ZysIUdi7mnAhNd9TssudvYwtdt1U4XZto498KsO4BUGdzNgTZKSboGFe4h/1wgZV66b
AeNHDbJi6G0D08T/72OP6lsUYm0KmXa2sCHT+V+xet1KWO8AFyaA+COFUxeiDlyaQV4p3gnmuK4m
g4h1ZJq1kX4XSOq94GpyANvmE455y8zZKXTJDfrjluW6Nteh/w12+IPjZo+lUx8Q6D+39BuIs6HJ
QWRku1KIOhI4FnlmHryAGx9ZQwT2pVwuiMe/J63YZHA+5xl1doumiF6itYFjTWlieEcnCazN16bI
8vtMe4eQWwGh6Bht46UbaPai39dl+FjW8NUm366vGQFySVTEjE5z/ZXNEUt2bxPmHXrPTmSydFr5
HvALRqjloW8iYgmw/a0j4EAIdPny8oPLr1y+/PWw0Goil+bpqr/8dfD7LSyA98vvkWjKOnb5RY/x
4d9/5/L1VJnRchc6X7769Ys4vkDEjubVry9/+6+Wpx4SHZAIEPqgTI0lT3uI92WV8Vb88ZlFW4p5
+/vTTo3Y0IgHmrq8jMtxXv7261/++s9+e5bAE484dJALiz5CnrOcDxMzPxv5GA/TciyXf/7p+H57
yk+/8+nEfT41v55nedqgy5+9hmbUFFxjfGE+25rZ0W6a/pap8KGPUQcM7vjuAYZnr9rtR2y4iNTD
+WTULqrbns4+2lkkcNzRLlxg/Lz9cCc1G/w4G96yEHJtEr33SQ7snTZoU9omxpddrRLg+m34MrSk
W7aoyrdmS25OBAd0a439axDm3rUL2aAyBx8rS5iztBEGEWUIA/OkbFaW7O/MOanZWhnZsfbDU6PL
/Kpg9u4QaufoLLuT3nF0dILKlxKMAiTc6hCRoiPMn03oBQ+x+a0ekMSJJNKHvAZi6Xtq3OnjnLM/
N8b5HU7+fTKGW/Rka8ssx5WDsLmi27eRmrspYOdrpPvDMSWcc1UPJgAyeV9PyxzCh9Gjx6sWHEMZ
pSYhSrO7JtqPUkq33R6q1D5UDkLOFN/0RBStjcSLWI9wr407lMjVhle9ySVpCUPpMiCXh8A2yKXa
1lRs66BQ/roysMtW+NC3pG0x3exQtis8NuZjRKt7U8/udw3jd91KD7V52KLqPjp8dFau+EjZswnJ
2Whxpll2WcHHIe4LAOc1wglJ3KsR7ce8q69pTLDv6fF2ZsZNNlberaGPVTZc09d4N60l9rkjlwv5
VNZQB4UD6Qhu+xxLX1+FXraLas6e9KYvpeXdoR1s93Vs0cnNjF0/tN2GrWINNSSO6NEm9yX2ghVR
be5h9Kc7lXJDVWlwBtaz6536ZsjtFFLUwBxLvooeLxdJZeGpcpOCo6WdLuPmqqaivtXYFoPqxjV9
kAqTtHGJYUgbC13t/UyNpwAK8jhPMf/WgxJA9zUqR38tJ/MZxDMBKrMRHWYQcGFeMclxYJQm6bSy
6D341gCLvibT3Jnqo+5oeYRMMieMzC7ZMKusYw2cjA7YmAme4LJfdAyHCOPJIhcRkfXGnoPoUFrR
B1CZfJcRa+ET3LYfpwU90jr6JkRDBb2e2jxe0uDcyMcoXt7x0prrjGlCzlz5xogxmkbujyZF4GIQ
DIsauYOiatvdoQvjLdL5vERX6RtoqMEJH0k2xbvBB0tXQfzojh/KbMwj/yhctSOonGzx3hTO1x7n
07lGeTw/ohpMD3iDaeDL5nrS67KP6u2MGBe18PxuK3aSeTTcprn/lATqgymSIrSXbLsFV2WcyDni
ILPUP/SuNgB9RAv6F2G559sSDb9Xblns3sYOLpxenOvotaHStdWtjPFD0TkC/ZAkVyD3t2G90FZt
l4W4hhE6VfVZqAIR9PxNm7TOcmsrM0QMNX6LHWEvryBVEAbim2TdVE9Nk9wv44GpG0ZWbSfayah5
Sprgyra/4Sr36Zoad/WMriXMgHC4C/EjnXAYmuYInyjob6FpTesUlhdvbWkdqsr+ChyMm4YC0WDZ
UMpcZP5rMaBAlmX7BlXl3LoWEkk5f5jxIh6cHnHT7aOfnR9YayyJp77zmq3jWj/5AA7rYUzZQ8Tq
xXIR3bHPR8GuEPQb7kRAt8BdPk8HXwo+gEhRQsJ+cTF4O8pkTIkTCSNAtLJt+o09xtgG0RkH1Gl2
Uuy4LUK8ZfgcCDJm8rgA84en1CYMJolePFOuSkE0D2bMeB/F1jU+iH0/w0hSHl1U1R/tKXoygGSt
mSkGG7dC/K4Nle1r6DPD1inAJyNTmkkLFsXayKS77TKyRGhbyCr+mRn6XmMmWbW+Il56Vtvoocmq
apdWDdfIlN5nhL5PtjC3DAuka320Uopt07ZXWVC9ehMevnjxqHVD9lSSY0CWBYYI+GsItPyWWPi5
XHAg6c4tZvYzJFHVimaC1W4di/8mmZriDsVacG2YN5GJT7xsmE7I4d1HNoFZFxrw1E2MrufgJU7U
D1FNPgmH7G/n2UGcyZYCoJH7INtw5wKuH3HT2JUrrxqugLA2vjXwC1eD+2bUOQULtt3rviXQw7Zf
XAuSdAVJyKxImvMhhqOVDRrjzqwi8hss1PTJ4gaHjAuGmtlZ6Nfd3sj1S7jQBCsz++Kw0ataqISC
UBM0LLTLhtF5ghVysHzoAQ1XaDLDL3LIPy2ignBJb6CezZiTFvF4MON+46QIhqPOfw8Vvp1EElfQ
pQVpcPZXgj/indcmjD7cPU3Rt56k63PiiR8ObEGccSGJHRSJkU9UaxkD2F3o3zrikwntHlKXyKsV
grzykAmyhag3dDTBiuuafNe7J8zE6MXREm/Y5leg/FdJlExXw0K9sIYCalTVPgiHnkal0qem2xmO
IckMIHbLNFG6p319TGPyQ+twKfGaRpzaon0qPep6DZiLNAsbjb3Tm/tIseNnqTqZDWCrOCKMzKgj
/HC5uzHMPiXjMvjpo2NHqOLu2YpwWx6YbM8NBIygXaybdBNXS4dqUH4Gp4SF0wyn8xhnhyLojyXE
d4WVmhung8tkkycI8aBxPKPSJhNbkDKDJ+ROqAnkAulyjcTFXZh087h9D5jDIVYmcN8l6t4QG9mS
Vud4LZR3lNoJQut+uUhNzycjldwcP4b45QUR/bZspXRwSOIw48TGGJYszA6axNgt8CBCAGw6IDQr
asYwsGBIcKiCH3mUqg05InobixLbhU4eYnT++84iTRun01zI/IO+eFoBq0NmUWLsSKNXaGavncIT
icaazZFVnY3FCJ6XR38mKKZCpG9jQrnF/YSBxnDPXEQfdoFNcQgTeZpyom0qKW6MIQtxFwOyJ6vm
LbCinT4FWLgOVDs06prya9aM41YU5QL4j28q1znWcQB7mgHmrnEB6znEO+r40JZ9fCKKtcAEnZnQ
B3BVT2HmHSZzehj9Peo50j6JjnHiuqecwbcZfcXahqFpG5UTp8fqyhU+xYes9fpNLbtynZbqpfIG
/LbNSxUyzq5C5xXXtNgZ822nfMAnor02Q7YkKmuvlfLOZiDvMDlxBgaSH9rw1uHyJz/DuYntHk64
vQS0Lv3Opnn1O2fkzubiE1b42kaWxop6jM8IboV2nLd2g2iNfLD+ZAVXxdg+MSeI19rwMkza8cNs
3bU1CRLKQvFUAcRdqcnf4MwsVh0m15nUXvSBatuPpAy4Hl5p26lufLMMr+1seOisnt5nQT+Sybtl
3OIyeMwWvv7FikPrlqZ0HhFlF5d0U359s+sZr9eIg4RbMFgC3bnKDKNkiS3lcyCYUXWBYayaJhZM
ZLCNtXNBPpsqgL+ChokPDtF2xeyZp8uDGxgj8ju2Tgs7/vLg+HOxCV1odXZnghdfHjCynNzZlAcA
VRBfuyX7B9smTC5xGlKDzWILCLkdmug8OM9tFDInMNL5C+rcbSI792Al3ngqxxoFmiyuLkljl4d/
pI+xXDmUDkqvL9+DFWSPVXxKRFyfLjFt0fI3PC4MUa0haPcFmCq1xC9eIhlB3PMK//G17DIXHxuM
WbycsjvbXYz1vGwlnZ/27wFqeUT9gMkAA8yq1cGrSFIfOfx2ikssDbjtT7kMG362/PXy30d03xrw
GnAUCQigZR1nKy+fYWnNxqNa8gKaLwyaUdAvP7/80jiieBsFtLdZ+tyg28YA/pMsUJzcXjtk3K0C
1yy3qVUzRs9DaO6KbkTdT6AXQxtzT5Sv8ypWCxOsW+dm3+J8ZVvBJwBjgLk8JE2Gu/MGNjVZkArM
wWoGOROVfnT0fHfa0w46/PrhUr/zRjIoHL/NWkJXjOECn6pWkgzXZrwSht33v9LiliI0ZqnYjLSt
VpfEximCapzBxELtexM7GRrUEh49uzjgRAEw2HF5wGSIZIZxeXuoYzzP7SROEAf61WBo8QVEanvU
UXJAyw1zIAneK6cytjLn89u22a6bMIVdHuhnb6zOZas8kN45AbOjowHT6/LDy9/S5ctal0xSWg8L
VMfQMzTAf8qlt+b240uTloxyKqhUSwdHhCSSds+FIydaaZCOkukLd0CsqCsEUIho+hTfsyuQCwBq
hGvxMyj49twP96k+J775AliHaabf0+U1X2bq2hWS1TsxyldLWC825Pp1C70DCtyDH/W7aR5BIInu
yJ74RxGwb/4a2N0blDGSr1Oe2s7zW9cY7lFgvjRw2pDrPI8OOxCXrKqeLBqcoe3GqL65Sr0jvrwf
a0LGvJLMNDRLx0znZ4Mm/1oPtMyFwBQM1YD4M7mEpEFL6TO2jNyVyMt0pyvMzxR1y7f+8dDQj2Lo
QOBfPrWry/dTt6r2RkzNvvzs069G6fLhuzzl5cdm17rbelSvn36v93r09ZdvXn5vbogbNit1XSSE
lyLHhSQ2yXTNqOEn3p1rYsNotXvRG1yfaFPTbcrKBQzKDmDlZh7huzVR1MY5i319rjsD2WkKowUO
xpq54L3R6Fsf9gkiCxgvlWxxBvOGZADpot5/UHKZhNnGLkg8algMoLbkR41mtNFHANfGtnQfueQs
82eHnfC2hJmUj8PWLupri5vHlYNreYjSjU5IMvH6+AFoBfkBE5ubvEjiE1zj89gQFGQDh17XS++O
yFDmGGX7rULmuS+QfGLCImqhEPivqifKfpc9XbW3bfhadmvuBBrlTUZayNbprEcrrkbs+gGbbp+1
WLPHmFiu99K5kTUMzbBq7ka4qlVjAgz3xbG2Q+haGrBirMdDSMnCVhHFdYjIfE8nklq/tX668NFP
CWynJmGSFMv4rRwLWjRq3rqs+dPwalpEAMLXebeitN0Jx/nepPradZp7TEl3Tht8KDs3z6CzN0EA
winsn4dE7M2ksTG+4cc02fxOzb61dX+knH3OaiJC5oJBnZVNH0WjXyohg121DAKawr3h6niOvBC9
gRW0q0zqnW5DbLXDG3d7XmJxVFJQS4ThE0DoO9dG5MS8f04hOmUJ11k7lLu+IN4pdOduj+Trh/FB
nTVcxdp5spwAUGEErh7vxBOOk/Zkk62xhnEdgtJ0f5bFAIZjxrjXIFur5Yk5ZuYZ6IJrUBbJ/Kgo
VjJbWHsre5WO+k7weMCly+yDudq0XbTQLdPY0eV4pB8tWiootx1DpA7r7j6qsztavexyKc5luB0M
ceia7iof52JnG2ChDNWvlRndGdL66srwbgj6uxgxgJ1SUA4qBOjkw4gdvIrWNRnohrnFLU6lua0S
5zyVOO4lw6sEJYmwO+pkMT4FFkNgIl0+DDkLugvGmUx2hEnd9ZiNXxTu1VUohztY9/e1Q6+itR/M
oX8N0/4tD0PMz+MhpmdvxyX+vCn7D9LOrMdxZLvWv4jHDDI4AYYfRGpKSTkPVflCVA7FeR6Dv/5+
VLeN030MXwMGuguo7syUkiIjduy91rfeXQf9GWSYjanxWMipOldl+YtPnxxcGT0AEPuk1iJ3rIyP
hsrOLPQ6c6Uvu6vOgz19z0J+D4zkWaB/zTmCts4CCJgM90tZtHglO4DDtnF2CvVRkCCL7ZOC2MI0
0+o8neLe7L7QwHyMwn43nmFPpbR3WCiXpvpUus3Vj79nIh2ZJ1mTD0mCXEPzZ7asrQCDmUU3virP
mDkTpYgF3IhHtKdDAQ4NgftP7stkmxKEzW1qkvWlv/auHQcpOmH68PquWX8OehHAwgJjq5qzk0m0
pXBxPXRME2mdEFofAu1Dq7PKAB1qPWh8emkwu8UvkBvL2XRMhvS88awDdAKM4Dlt+prUwpJRf3OK
B2Jpc71k9P+WuFmGB5ucFVHQ7BtDKGXgvLK23vSadRfPZrMXpUEblMSqGQ25KCcvmMR8a464QxEY
pGrI9mPbnO2ZwQaH67s4MkhGAhWNbUg2Ly1NXjuyzr2id+Wsa5ZhwbwP46NO0pXNTIrWmvycSDFG
AtIEyhVxYEQDta8+PLtd+jh10wbQppjrleJaMQHRaP3i5GG14gYEFEb7r2gOWuseeEpXnfAxnbqH
wdR+hZ77yBUme2Fmbx/vFYGwqqi3moJNC45cG/o7sOY3VWQdKoPO12RsCYx7pcFkOvpvxM/l4DEh
cLLHqlJPJLO/1RPcME/kN0BcziAeh43GxzNa6B8FDSyRfCIMyXLzwcywqDi99yEsvfOTEZBsPJm7
LtFR1FijX5dJty/NCpVrh5TkV4SWjuy88H2Z9HEreB85T2Ws3RNcTiIXkOGGeeVgftCaOC0WFiUZ
1p/gFN8kfZ207mxOGd/1gAyttUNmV44FYL97jRP7hakFTbSBDjLYxe++IlVkFO4DPIT90PwMdWL0
OGXd6oV2SQXu6MR7nSNGoUwKEcSBzbMWiobyVWvZbSuv/ozilFZgHa444mY3uqHYdTT2feVxPJXd
D4ZJ0p9Stz5gVcDmNY7o2gyd6mFWR8MYv8Ke80s2LPetDZktjAs9QDZDs7z8rdMWZXMdH2Dr8FCi
JlCEnXFMfl66Ty3BdjRkLXdL35/EGHITIejf5cVT0QqMYw2itiommAD3t59Cd1GRk1wSr32LSnDQ
IBDAF9NN3TBL/hAMBQ64n0D3FoCdY9YSqTGIQJhQBBpOt2DRuJ4p5DTUoLRAF8M8Vwt9Vt0BzD3G
+q23yuj1OryJXOvWnW351CjIIRlKvQp5hUCNRyRFypzC3vJbovtZ20tQvD5DippTs5DZWk14RYaQ
xL8hag4mB7Etwblw/MxIQJBGvl7ZnC8JpxGMn7vfmZgOuYfsicQU1lfDqAMHLeNmaZFWEcvS3yQQ
/3azWzcA/r3n0M3rpz7NaKHIbtxTbiZbbwACZvXk85aWemiY55092TtnO2mMHd4SUpIaqzqLwquD
SBgXz8g/otFZziE+iuPMTGzynOY8rH+4VdJvZ8HHi3fPvjFW34ma81M10yLX66WEBsgBMcvWztIa
A9Dmg7dbbZgqL8SB/tmdnaKeu/7hDkCfjCIoGsvbZ5ajbpLORBNEWz+yJ+BZ5FtdBDGHyBE6+mNs
JbfXP4RCuad5KM3lcu8yuAfrMK2uRESfwOS880qw2uX2jLMwBfM1ovo1mkqeZzZD/OQD5ItqhnU3
dPoTter45GCU1pcn18pI79At42QPFflSPdOvsZja517MxQ5XBFVimhp7N+WWi3pLezCrl2io4Aas
f7EjoXZineFXGpggaUF4Mni8Ammg6M66brmNl5h91aaaqUnDhZbF5bGNUp7jsfzuZJ/sTaO1z/mC
s0q0ycFmQufbTbf4eoz4xwnNW8+Zkc0NRDTYGbaInE6wL51JbuEI93sDAv+mTyGDTiPefeVpDNeL
np82MhheKqb8Sqfn0nu3s7ufzFo98VMCI+2hCzdMulMQQXIUFTI8stXtyeZn7qFhiXOk2OLA1yNm
NDQyB7JZw5k3cGSIwUSoQT+QcnnUPCxGMeVEnor0NMwjGxbsdK957BeT4NBEQN+jZ46JjiHGosH5
t4bAjand7QHlHfKYPuAxI9yxDw/anC7cpI1CMLrtG3ampOObTT3a2VyyfW3TiNdq+opd15M2PaK+
QDyAiZJA+QRBZWd21IrkdOXyHsrVUdD4o4LSYBYYr67O2eNq6B1qsr/0qINQxMkPiA7+PDbQrXTT
rZCRIrSlvURz41zidM73S9/e1Ys8Lx3I9dlpf2aj9uXJSaIlBTYZrfKWCqxrV3Ah0OtwdA2zU06W
MIPpkNjEmRVmGT6kUrfLWAKYHEFReeB2qi4iq4kazqzYNktMLYmjba02SrZuoaKV7fA7C6f20NPN
Q+I03zppeFr/XSx239QBJ9h4zVuMSIyxZtxOAIRC47lWibpzJ43TJ+u/CetqVvFP2AiPVadtZhGF
CFkyFF6KZIKEMkUyOwPmxFItKyAXCKB8cA6wYPthJYRFH3kKV8UzFa0BVS2XNPnMS8sjOamkgWp3
8JtbVcPSRoZJUhzwdtu6ZGWzksCwZEceTbA2u6HxCkDQTCGuwD1mBdWZkdlvuGTS+z6afjQh5Uc8
DIcy4sC2TOnZS0HBjoUk9XJYLdOwCT1KJluASokyM6Ka6eODOXOyTgsdO2QR7YxmCm9MO+epJDj3
EZz1IZVfYebF1OAorolzo6eZxveDNWrHkJl0HxErx0wfn1IsTl06u8TcEtdJgE+xLegRrve4vh1M
WsPEwjcn1YtdU7JhqNk9xkPdHnXMVymxucDHl4dc5PdxU9gHkoBgE5Erfy6tWgOy79yxH77oc/2T
Rwjen4bWkwhb7+iICHYvnTzDqF4NplB7e+g/yjQlcdJKHlEVr26T+axS2IZD4nIKpr7oyum1JRBm
sSdUJ8w8ZpvmrE3kSgwJ17dTJiTL8t6M7UBb0Tp3OvYBWXOiItoEXRKQHqyU6Q33V0Ivr763gL7O
5JsQ0FDjPi/lcViQ0kQPZU02rzNYJxewioVomamE9ZajiDCt0cVhMmLoLuWHWIS2KzOXHjoTiW1C
2nHo9R9Xa/z1ihVlP26z5C7GmBR22EKXl5pw3zW5tXadU8elDcq26oJKUiLmAgpnRmWFwhz3JwoR
+sA0KVxJRo1nPYwEqvhXC8XV7KdPvXWyucH90JqHjWNZy8FC0X9by8frV7V9i0LTw9MKpgCxd0kN
MsYdCqi48fjQw4TDNEIEw907k+3tsWFQFaQuMStdRZwwLBRZphdHZ27S2AhHMrKVPMRxl8rrTL4X
vEDf7K7WTD3SPiJVPHPWZ2a2xAdmL6dMZBSbuGmq7COeImLMbZrB3SK2mZV8lBIRK5IWyPWr116M
cjdNDHDLAglTyBMAQZVz59KX+3i7kl/8YkUJYADHpIlMT5PEhOfvZj1h80Y2uq0UBL2QAadbYp6L
nJ85zTifE+YzFBrs8CZ591ETHnOTK44u6qbAaLXpcMAONppZAkRlM/PSGVZjeiYHWY/3g0nFBSd8
ZJSFWjJs623nhWQTr1/pZBxor0tqZhEeG8nwZzqGz1GvWOmYISFf47Q7EJhD6uZvc4RGXTRQccaF
CU2GgbrFGoLOCm6wRu8KWgyplVjYsntR04szptLcCJfXyJo0iGOkEJMB9T8dz4ll/nIE6xHE+dsq
pqLWgWxFBut8zPwYOSPPgnWnTZIPybAeG24SxbtyO+0ZNCiBsqn62Q+cxQgOYbdK+LAlBLdYpRRG
GiqzrgvWK8MwEvagS3HXzZDcZhQe5FjtHcSFZpGvCbnxx3U/WZo1uKo8qvR+NKxPAG0oaj2+5dq+
a000QXzpTC05l+OPeOGzE5UGWqgqsUMjQgHqslLb76Qwy71dz8Up9cAItRgIuqGfd0XMIdc1KOfd
fNJe7LifbyYhD42u3y6d3V3aZugvFTN3EMr50cnK+bjWwHY+NffgqTk4KPlziCZ5P1JG6rPRYvjL
t5ppjPdZv054loBZWxlM05weysH+2UVQ5q5/aOPwHseEgiuttrbkCZy1aNBDn87cGAgOIScgfm/x
pCGfJT7jomY9OYQLTnDW0UeG7eN+MfTH2urtHWuJdTKH8IQYhXoI/k3NEf/QuM27lwvDbzrxEIOB
DXqlbSebTXK9qfSV6BAP8odGUkSQ9uv1o712Q8q66UjC6iRNUH7L8+wRa9F7+/XMr+be2SBw0o+9
eyCt1NvT5CcxEH0fsEI9yCe9PcIMBHG/ym7FQJi3MKAjDHx6FAZkMFImTOtJzWiNaEuOLM5FRn88
iBF09uRHOqIEzRzcDNSPD1ZGEMgcYSlbghZ3T1c4qE3bhHtp0m4rKhkkDhRNuZ09yd4qkeF847Bz
A9tEgC04rW8Az/FgNbXyqxZQ5WS/9rXbcgyiXIpQ95Rd89pSGfvNzBp0XYhor4B/8kwPBDTbcZhr
Fg/7x1Kup9HB4eyfwA9vePod5hLM7ilum00zg5RDGXEsHKb+dNZGMK93hQ6yZApVc9ChRKyRMMFo
SBQdcAB5NVbjoRvfhIbhOqQsI3CT/jfHQyKW/D5vb3C9oLYd2VSv18m2f2gT2jQp1mhGHEPXNwxB
n4wjqi19il4WCsGA0pW9HgaKgHSUMETfxdwCCFPENwS9OeCZDLRK4sYaEEu4U0jROtPIxFVHR4Fn
NYHvBKI1pWfAgmUIlpoMuU/fjwNVD0OHmOAn1zmSQkg0Xx3ftE78sZr/+y7/KEruJoS0iL2FBtl5
tZ2741Mk+lfFbYVHCZLKn7eg3jL0TvF8Awd+FqRYsmJlsLz9Euh3c5t5iv3RPSYi/oGLvgvKCSMa
VAjKEr6o6p29KiyOvmELhTrTv3UM7HTL3EBvWfLD22JRrMn2dKF1rXwHHAyJGv3GihCZoA/oVpw9
VwCriygeOcffahEGQQeg2HUlH7vdiCgCzT7rc6c48GV8uWwp+TCI0Ko00g+vU5drSx0bibkpOMUj
k6howaUq0KRN4ve65K7smrBeKRdZcV87wyVhkdloxQchjQ02Yn6bWi+2C8jqRi6HIuziwKJ9ThYQ
n+Mfa+Iw3Wgim3belH6QNwPw0cQsQ2RRYozmKU8RUFiTR4opT7ur7jiTxLcNUygCygf1No5xg1uk
ina5A6y3wHOoT+7azhi+Exo6h2a29Hu30r/n+SnyKuOdRgWK53JZzom004NlLq0fYVYPNBpUlQ7b
tGqqY2IZw8Wcx2MxcvjzSI29wCKG4b+gs66IDfKIssDNCyGlRL6Jtp/buQZ5sGkcAlSiKQ9IrIOq
rpUfVikAeOQ8j+sd0orhs/fUi2GUF5gCt1MFDiRs1zQr9l29lUd63xxyBsFYjz7ztN49lt6wSFEl
6utKMHsZ2yyLikmkHI8UT5yM3PcFdJiT43O2Zfa2roc8J6gOHIJpko/YCZ+rrHkoF/mjV/FXntuH
eCpZ1VKwbHQ1iEighQ85+KmhvDYnOoRmsnb2c8pduT5EzcwLdRWNvcVarZBFfRfVQM1R/JB7QdmB
75acWkXzTWdF9nKQ6rlzuG7YIWdb3ThhmiOyiaDRIGXgMaSn8WS07ketu8dMergDjSPIaOxZff0Z
di73LDeXPljPs8ucnFwr/MylV5A+3rBEwx4l543NlwA8ylgGKWx+6YeNmXoTLd5hfXaNtFt2BW9n
1tznuWe5a/U022haD/2QWnFYywkSqXeywa3sVndhzcOgl7ilO1rdViRvK3R4m+s7b0dc2qmtQGVr
T8MoNcbx2N+oIurFuzVWbzAR2yggHeybvcciF+O1mh1o9tz+VxDV9XGJwFNikLhoaKfpLfL5RpgQ
hoEsI6tmWQLcu8Ww8Wqv/5nnYd6MrQn4kl2lwl8bFIA/KuH5SslbMIVcBem0LGAQlhO5lPv1v+sK
qRWlqxvkI1IhJENt2PBJSiamipSzcAiur7V+bccCBx5pU0Wgdq/HndrRDd8weZKG5IIjau3Ss+nE
JaESrtmjoaIdUmpMS2wW23rgpnDxNOV2y4dXsIcNRf5hFOZNm7nYx1ZOVpqUh9yhowiAHoGdza+9
eKnaquJkufCp4vVsX2iAZSvr06o5qYQF+3NMC9qJa2+fayQ/Uvm8jkDstZbDHXc/uWdYBq7WXBc2
OzfQ2ikkvC8koq/pOIoXOSWCQ0CHA/yI4Q6GDG0ynxrDSjbI22x28XZtVxDSAfC8WbdNbo4KT/qy
x6KhbZcG9xnkfu6594pPDgyr99JhrBGJ9gDxNULK7jE1lUA60d35YSv1vQBWH5Du8SSn4bVfT1l5
65z6kXycJGKbdnXG5fF0n+LtDvIl+ZgMHvpW2vthxb3aGWVtg4sDA1J7iJD4o7FckJQsHi3j9X6c
rnykapS829/XtRsvHY0GgYJ9rg4jfH7qRj6y2TSf3KZObx0lv/PiA4zZ/IMxqK6gU1olQvwcTS9O
5iOcS3XTiDbD/Sy9wCLayUfWkN2l9B5AJdY0YWxnjSXzmIFX7hPjHL+cYiPgR+wwCiMPwn0neIKO
Ms23kze/ZIOKA6/NEOGojhG/3ic+zUMY3NBD9UmEF21hxTIc9eyaaKJ4+HFrEDrlNt5yGLvuXvAe
T6mDkE1Z7VEmU7Nr1V1Hx2tBt+Sm4atXihY4d7tDh2PvxwjX4FLD04AZISCGYzX12l1vDuyxEQUQ
5oYK7n257Oamvwd7hKlFZfmjMFHeVCzfGGkIp5TGkF46TvBEVxYBmdLl/cxp8XFBwDmgJ/kD6fNv
f2EUdNfw7M8KW1oSxf3f/vofz1XBP/++fs9/fc1fv+M/LsknZ93qd/8/ftX+u1rRft3fv+gvP5lX
//PdrUTAv/xle6UDPgzfrXr87jj5/2fo9/qV/9v/+Sdj8FnVMAZ/fTFqpj3Xt0xG/hLa7hFK80/m
/3+hE15+JeX3f/Mdf5IJbfsfpBpZ0jYN0A6m5cE3+ZNM6Ih/EDzu4jR3bMOGEwB/7E8yoXT+IS0X
1ILj6dARoWT8F5lQAi20HAfQkC7IT1uhhf/529//wR/442P77yPQ/4XrgMYF1hs/CDiMZwv7b/iV
3kl1rZ81CHdqY23WulAw0whQOhuf4qZ9H56JcAkWtoAj9qJ/ulB/vpl/zl8XfwOsAQKC2mhZroBM
AptR/O3Fq9KqGngdBIzPUJCxcPQnwgPQudPXxdyPKd21v9Hn/x9fdmXl/DPlB6/y2Ca8bPuDjNq4
AIe9B0zmK7rq3ckCe1L8f17y7+yjv/+if2MfYS0nSm3kFRFlDcuDcNCNbiNk9EnQp6//86+HoOFf
Xs4VwN8Q7xi6gyDv77TJLtdqdIvNdWUObxBH7KG2rJo7SrLSbSiDSXUwV6K67QH0V5zcLl4xETrm
WMWGESSGF4QZqRZC6CUP1i8Vk9mpIQFgaQsLhoWJW7PTB4it+lvojGJT4SnbqQJPJL1LNvTNzAeP
4MwpaY6uFhuz6PeEC5Eo1sBwSqe7kG4JlQJqGJsclmTp0gAbXhnYV1PcSLIQ/ca+0o+yMh6J35Y4
fGbQ8ArbycLxA7r8LTG78U2IOhBw7VvmsflryfxiupwTAQI/zU4ePl2GxOCwUieHaVr0bejoYB7p
PQnaaAe7/dWpmTvPZP3Ggl2V6sXSgUGWA7GyubXKghyfZtrFmcgRsKwbIoCPzDI+iaS7NULCSr3S
/Ab9f0nq5p0+xMuk6qDruotmTW/KAMjr9FxZAhhJkqOzkQnm6hOdd7sjWmlBKpzbHwBQa05YcOiW
UTbIiKeXuWP3quv2XY8aPhhk7GWi7ZQCOV9UADRsMBKBWR2a7JPh+DeJEw18fT4JAyukbfCjjCir
fdctfFEuD5Wo9vWUq207TOGWy3bQGvWj1G5sNErgFRdG0TUthBynbSJWyn2ylbJ6d2grpwmTwEF9
Z8v8EtsYeCMEQ+38oog1IbuuJtsUcWnmLN9YqF+i+qssul9D1+TM0dfqKu003GS+ytJi60z1e4j9
UXPsnVEyHjTt8cWqi299qtbk0jxYf05hzi+6su5UdW83VNZZJzlRkopbWzTAqH4Ypz/iFKsBJeC0
LjW+pKq20ujAwJMMhF9rCgatZua7DtpykxZP0XHVXBzjk43pCtnr5kggA070Sn5rAFz2qMx9SV75
JtOAoZAc7KTJ726tD4uOiU+s9efMFLjGTAANRt7+oP+IqrvqvrwK8aUWOzPBzIShZXy1tpjfek6u
UR5xzxmL7ZNmjyq9gunq8kYaCW1pKZfC10dUr3pqXHKMRugDMz9ueM9OVz54on0EOURxI8S5Sj1c
eBrtLlNH/5lr8REFxRYBL03XhvunyaCixwSIEoVFiQTSMc6alluGbxgbAtf4oD2XRacJf8HQuedn
ASPrWeNDLsYEYLNmasCr94GIpwu19gMcgT9u33JNNQmRn5ChAqfazR8gn5CeFHXLppfw4XHFriGd
2NM1gbR5yUD5WQsWFDs7rvcNAb/PWTHdKsMi+S/v30VjRz7UgW1VMbGXjgfewCOGZTSw9c5Ix4Ep
fucarnYV64dxQGc+LSfHcNIjaa40302yqbP2HuUaBI2huwB0eNHKFi85+YmEVvC56aRusO6W64SB
gzWPYZ40xT5Nw23ShtHWWp+4CmG37+xpYuy8EU8IvifccdJIDyP9mMGo8REjAgdpwtOZRQR/aPp3
IfonCPG3BAv6KxbFF+sfJgYWvxtY42Xb7jx7ehkdrnFnte/OanV3vAFLnk3wiKfA5EYE0mrIQsbX
cCQNc7CQcRcQ7+hwz9Jn/VyzOxbsyMVxvZ3cCjiVMljMoj5BXJ+85OZr2xhkt7pEelmF/WBVuB9t
HsiYCBxVKRpvaItCnU+ebgcUF5b863KEnEB1q8sEKflgDdlmyLHIFyG/FFm0us2LpJH8RsFL+ovi
EwFGXPnzBFAyfIQwzv/mQ5WL8U3cD2ux5x0W036MTWahvLF+5j+WXvWQSJAk47Qf2vJFM4hfpheM
fYBctfX754WkYqd684zppRnVS+utjezwjgkd/u8EtUyUzi/rjAz1xNOwNFsWVeThE46YiveJWJY1
pi3e28R6acrtGNVkCrUmoCQaGBZ3I2sZoy7zYZL5g9CLh8JrfnuLE4wY+iNjfY5JWtssM5er07Kd
HFHS6MwyfYYB9NsRFEttZbJ1l0HnUhQzn87AKCfmsiJRdXwS4zc1HC4ua4xODiQFxH+CNRP2H79V
86XNNXZND0Ub7ddv5qWsnWnynPd3QG2ahfZchqeV9VPz+NUil8iyWVPHzmsZg6kXBSKaN0nrAKvC
psD2B/lluf6CQkPB2wzxzfWGhzH3jnsJezj9Wo/0U17TV4J9NKkIN+v6n+zIRJgY5DmlfOAewSJb
vSseHNld2NrfYzP60Wa41xNH4gldsjN45c3gQCLxEhpKc0wopGFuhzb/WIRd++m6qjETrTaTyNA2
tEsDVJUAk2RKtgRj+tU0ZQ/u1KpDVaMU6OsQEaHTPaSqpFHgwbpxW3sNlcElSd6fiFvli6l4aEse
CmOe7mUVg8/pLk1paZtVDZ+vO1/c5xdmsg9SqwY0q/ETe/SJjzAM0rHiQI+w051eauz+O2kZyyZL
K4JcZu93H5X7AtdigAKmDgTxAJ3LrwCFCxeAhR5roc2k8cTeuGh20VmrF7LR/RSf+JZVVtvXdQEY
KokhDuHHUt2pnZ4XFEq6k931Bka03G6WwJ3dH20D4nQwiGCO8S80zojlA/usw8HL76Mu3+oWP4pN
9auzlm1NGgPSDcEGOJ8z/q16JNwq7MlNGI035FeBaxX7fKSsCdPhNKX9cEptZDWNtRsZYp8XDRSU
HACrkG9AlJH103a4lZtq4qVm430S6PUrLEFx3dGVX4bjaDcg5SLvbmnnB5Qf2KwHZNchWX0ZQyB/
nDpQJHnJrMbkl4pLl8uZ2wUAo+x5XOi+G/YSMnKGN1tlROrYC3sFynjiGjSdRXvNZJLAICrSMOcl
kquzAgrH1B/TpjR9j1EyA74HyNofkpANn7DId62HbY1okquhxkPi+BUdJqZrk7th4XvURvfYevTs
U4M5EkovVHjzzgHCxL0W1UHR4gLRh8U9aLI9G0tzZ052eeqW7DXSWHxGtCFbsrC35IzN1qgfXE/A
nhI1udUJ4kKQoJRlIXYhsUajMeA6jO70uTgkSqZmSx/PgiNFbKfqx2es05J+3qoLJrqij3V3w783
ymRPb+VEY6b7YrWbTjapjZHJxLSfMTe504BacKhoiYe/8IjPmz/eRNKAG1DWQao7Q1vO3py8o3pK
Vts5fngzhwVERiNAJczcJvgQjHXRLtX0Ny0K0Sf09cEGZHlYiJlGilmvM7oYLWOPGJtD6CaL5bMy
k0czdtaYwDG6aQlpxfkOGcv0wjIQFeUPkt12T/rSraSRWCa0x9h704bmS5IyfbCcI7yRj9CVYK7I
ktxD4xLL/DU6PFRhLOpLAniaBZiioA97lM2Y3eKo1g+9UT2SP0WV1HSfHY8mXaIv1G4Yasf4U+KR
pTMJHDDN9ZWSsgQeFW+Qqj7cMpHPrPlr0UexncscixxaAfp7GU8LS26jETAHbTj5445ioUgcN+F5
CS8J44DAm3eh02LAYvWI1FlMNbnEQ0lzXBoQTWl5rScJsYlJ7oR0gEN71sL73PqKcj7sjlDVLcaF
C9LofIvthZhyzFJzZSVb5YbN1kySj6wfc3J6E04gKcJDD+6SZy3MmogR9qWbhcSK9BCPG7jyDqEz
20EgJNAM/SUxoWxHBjF6nL58L29gn0zWr4KYTIqtI+7f8b5IFMuAheQ2CvchW/guXacY5tT/JjOV
wm3OPjgVoU01aMrVjaQWLuDemLQr6zpiR0f/zW0MZNQk3A0O9K7UjddVEen3gvnvlcIsqltQVZpv
xvSHCUphMhKT2K1jrV5b9SA24r0nmmHTIg4EHdbggU9Zj3rD9wgnwAdHAF5lmWeZIBQomTs0y5HB
XeEPa/9/lvKWwPqvgQMro0GmmMzN1yk/m750vorI+F0SOH3TWpS2YAnJLTX4XG1JUMJsN0ekZpnf
6TSgaXW+5fb46NT0sEXlrFLk+Bi5gJRzI+wf2pjwLUdM29hJGSwNv612DrdW3XGwVemLqecxoOxp
OlKj3lr00Y0cBE3imtVOGGNz6igtUMtoetNz2MzSLTUlMbN1h5e9GzhsECcV2wPeBT3b2Qr1bOSE
O7OdUSd07o8+E1bQSu0pqZ1Hox5tThNFt8/NVfQGaxzRClUz8z3kYhSxqu72YXrwRiu5mFb4FF7Q
KVmPHZRF1ArYL/DjEcOJYL6yaLuPfG8K9aWCM4e3qDzytw9n6eNAkNE7eWheIlwWARoAVptxb8o3
pGw9GnTvCSNQf6SyYhA42yFiphW06pF6xR13phAu9uPMc+1N3h2IfU7ktAziYYK42rUlUxTX3eH5
fUbuAHRh/pBtjmmTWfeQR7cpDsljSWc2zO0JmOX8sYI6WRR5zgQinu0UlpzdXeZrXF1u9560KQLU
A0dG3rGf8FO7smUmYc+c4rr+PAMQ3Mq0nQ42tlZYye7mOtPktMnt6eECmqMWi7Wl7cdpvdNyoqWR
OO/NxkAwbO2mmBNjKzw60ayWNFwRrpIxdoPmj/Rsan2QmWrHRxVXUUAH4lC6Oh41ByBPR7+hzLYa
eQwQ1xwgAPpyIKzrVE31pc8xVnu22hvMHJ0E9lAsFyBW8Y7oZz2wS/NnKeptK8BGjcwYHC1+n1IE
RJ+tvtxIqppNbTW/KgkEtZsFEjN50+hA92A+Le4MrqoByJMVD/rSfGdKQZviGnot7v+YMCDWf+5f
+oUHuyt/6goyQFWKo6rqhyrRftU4AJllc/gqsHePSvrlKNjTKHMYyHqPPVDN4E4QkMUd237pUwbD
BG7SxijB4IC1JkrcIXl3IHi7qh4Hi5Ns2Fdrtmn2kZpRt9FLOflKIqHnZZ5KSecwWyEA4XaEBB/Y
zK7PoYNrqdSRo79qs1PuF9uKyewpbg2XFliCZBnyZL4tSnLB0PQT/7LsZD18E5r1OBbxk1OSvbtO
Le284cgelzb2IhZVRzuZuqUFRSxbJqDVG/xOI4D5V+1Cd2vQj9oQ9YplzMl85jrLqYaDmke8A67u
eW7Nhy6RF9NugTjpMKbTmuzC3JyPUvJucts9SEuevQURFoOUixbSSUn52Khqzfsak+cOseU6MCvg
UmlyLzmhBE5W7Iq8eSFTqvZnVGLhqgrFbiSDqC7u7VULIegmbVXN8a6H6RQMFPbwT1gEwxqhbDPe
9+bc0h1a5326/WpTJAFu0/yiXRMp5WBjwNCPWGYY6R8UqhnImcNvO7abIN1f5+tlzeUyuogaaR1d
w/1cMwbBaLcFA8pGhDc5qqoNYuu8IJ3WrirHp/v8gvLS263nO9RP7VY1b4Q5g0hlREE86g49CCEy
umLMv+pNm/p2cHgcY5XH5zyl/FFSu6l04zGfuh9O2YPbUBiFxkLdZk7rsaBAfDETe6+cbNnFuBMG
IUp/6joVqIQlbEXWZmR0MWvPGCrNI5k2MyazJMZsQEvwoIoVeCqq+aCZrY+gE/t6XptvQ+qcB0T2
O4zH5V6iHT5V2YwAmvm3qdfacbTSRxy/xbEyrAezMc1TSREUrkt9BrNYD6sd8t2OZw74BMNngdKA
zq8ZRYXfaBgxTB1Vj1rMj7iDUdrVd4aD48xcNQ+eUkjqp3ZnOI7kcfYu6I7a4zDlx9Ew7vKmsk4z
3AcZNdP+mlhTQMNpx5iGE9YXbB5/7NX24OX+xDEtjTk1eR4bttXFlLqh49FO0+NgWpq3ain2xQDq
0UWpByaGI7xYdRaG7VLJOeG9Z1ZYRjrTvwpfaiPHEEInE6DM3TxNbyFxzBvb0PEEqvjmqueqHLM9
NtN1XUxfYJa3R/KswhubDLKuraI9rs/eH40i37aSVmtjvUF1NrcGUJrWbr/qQvuZg0rCVjfjxs3Y
FXLLQ2TEBTSYggk8dBSU7q5m8BhlSiKeS7x96aStP7L2iji0wFl4r66FvhfMIR1mFOhbi0TENYkd
TsdNrv4fYeex3LjWZelXqag5ouHNoCcECNAbiRQlTRCy8N7j6fuDqqOj+lbFX4OrUObNTJEEcM4+
e6/1rXqvw1sPSXREr8eOOYwFFUvixHTa+GRy909YxV2zkqaESeQiaFRFQScwZnKnvmscdbm/2k6J
PCKikOpmFVM/7pxUYJQ6NV+6r9Ku0+QX7BPHKM3XTRCFTlIHHI3e9FoaDoHDiXv0xrreFhlsjHag
+YgZjmeFxPO/iXcSxp2raZTlcOOQe0rc89zc456O7zfZIDQFU15ZLajHVBHOfUyY9Tge8lxaRINy
clFL4ZP03ChIDEcWyw+rxsQ0oFtjvlhIu+BdF37lmQkzUCRMSyhOUcuGFm41EC9Kz1DBwK4FQTNF
Z3SUatAQi4aKt0KV1Q1X8JwHQeUAYc2SZldW8p2PrO+TVcVefge1vEbi5du9JtaryqggKixCigQL
8sgg0VYWIVJjEKtphbTnNO4/0Pn4GJeZuZwLtz+FVaQMmg1SJVzPPvQqg4CJVa3TCbJA1YlVMNCl
RYy6/Mtia94ac8KrAaM3kZOvYRjBI0/ZNZo+5saKPbooR13AqhAiIlh20QgMgU3C1UpAeQrTSLMY
yS5NwJneeDFU50FmTMphr4UEUNyHFlhqUDMOgNTzQM+11NayDtJQPw8CDehW3GK8sbM+uwnfmo8+
fW4NG/WMYU+hBuAzcttSQUslqK7Wh25FMFOnVh+Vtp3qBK1qxZG80fxP3Y9cH7ktxZVrqbCILNQq
RiQxgdbNhzIqeyIlGNhORJm20gGG8aqBuZo1PO8D78Is6o+kJtMALDAaXy3oVs26qPtv4s9QkUnp
SQd3ryUBhXvcTOviadQPij6h1ZNHYd1qGSWiwZ7XYt8s9eYQlD7T4066CSVQbBOaIawkPkiB4B8t
vAYYFrW6kOgMQDAUE+Xho9pTq+rDlCeGNp1wpUL9KBEQAqB5xIF5YE5wbSQWu0HYlRHj51muP8Zk
Ku2hLDZ6xFurx+KDxuAjGpXbLKi3IYFg1Q5HgZnjKlEs5C4l6Gju+A9ck8+qkL+pNb+RCPXeajpy
BDTIdgL4JV0on9ISGGnDZpnMGlYFFCz0sV7/ZDplZB0y7gX0U8UXQfdIGWsEEX9iwuklk6R32Kx8
LKpMgAz73Z/kxShYyYm0tCtiBjVQRf+hx2AEjgOIwHPOVyJ2Ik+tYiRcGbiCYAyPi4pD4lgLZGl0
MtRbtqY+FbpqPRPUjJeTQyByO6JIYS2OjUm0cknNrTFm0eNat/tWxtm9nXgkya/1e4Lta3M1mJmB
bjcersCaN7iT32WyzTlonxv6S+tYNcHa6US6Alinf45AMaPXJOvHpMHFMDXGY9YIt9f7yJEzSqcw
LIY1RMVwUWD8Ccb7mJO7GHQUnUAW/3Qa4SJl+TvkpQFdBLWnpBNjNxTAuifTeGo0lv0Ia/0qC2Je
A2e/eULY0xpGCYaueJZ6xUQXSkdvwmuKzmeCIS+XBD74rXUdMk/Mfobe+sxNeCT4hSDDV29jz2rR
4uHszZtQj/y8GClLahHwoQVIfyiMSLwQU9PGrsw0MZ7oKS8H21bZaD75khKPVapIyEmzq7lE2nUx
C+QYFjuySjntd5QlhmTceil4QjdMA7UfsKuXu7+CpUJAAzyjT/d4n5o8rhFnG5cxzosD0pTyqovb
XhFfsgEMTFOL+k4bo0fcVQFqP0JDiGp3hUIM9wWzOiKh9LtWDeoGnw5tgcgD0u7vM2oXlRFTVZXy
ps6SJ3QZ1Uk3u22BjNSbSYX1gKgTjyqgGVJu4TR+NwIqbZj+055ir95rWL6EMbPQbzCC8TnNd+PM
btIUbLoBF0L2dVYqPjPTKJAY9eToafdMiIItapRgIzwqyCiYS7Zzbe5Qt4M3W+rUv70QkDgqX/kJ
BQC7waifAo0tG0TRiTh4LjZN1XWqHSvFxA6oAb8QSuP2J3+sxxBcA5bTyG+YjY6MEUUu3t9Cj2Ih
XzWDf201lG0V0r2/WxfSE0d8MdWAOS1BgERyKUAwflOkiY5KSq+YmRcRubuTJf0JdinGL2RYBjov
YOP9+6JCM3vUdH/POeeVX6XmuiOXqyOJvnJV/nZBuDZ9/lnwidBMy0IhqRdZ73I39MSKWctrLJaA
wCqZndakdVEVHC1YtOwqLgqnyAtmYhONUGRQesm4F+EG6fGon/4UYCH2VUwFM9Z8U7cj8q12cmx9
WANjUiRH6zI1p02cUAHEBvEpooT7r4Dq7fgq/Y6096+d+qzQWAQoMNOgS9co7pCSpXgJ6Q6HKHLX
1syuPDcdo28ATC6fUNwP004CN+Lk+ezAhOcZVLKZ+oQXKXPekOHLblpgNNaiOeLsBVdSFNbmKP5G
EjgcK7SMXW/spFb/JkHP2ilNIK5QBShOaLTj6e87JM+Sw40qMdAfI5dEAoC0JDUiXEWdK7JFtAFJ
iSphLKuB6tguEdeRkVvecWcmWynZGONVFnhm4zYj9yBsSpIlJwD/Jqt1ID3kyN8zr0x3Ui/wJJOB
t1hWpDNWQmTmQ08mOeLIMCbxxmd/3NTCeCEVBQiulUXnVkx/UpVdZtRrCM6Uj7ovp69VrHi1aHlK
qr7BqB6vszZxlIwuIZ0ZN5jj71w0GJPKJlMbiXCtzn/HJGUw7legA2bv0xB0tLJTqkbjmIcOvjZr
JehtfLIWP00193g+ouqRE/OyNjlMweoC6YX1I36deOU8k6hAtZqzXRlYDk5XkLcmOACNzoJcKQgJ
qzLyjEL/GhjAa3LKM1tC5tSwlOdDTDBEUV2GZUNDhamUtciGF2OdUmJSNCLytqVo+u1asqBaDIjo
Ii4954iVFkHXySuP1v+3X0ZHoc2XoGOR1luIMDCzmGtEAdJgI/AfARTn9yW5XCFcPZ5vRYVifDSa
H4u5vCMA/1Tp95YtGkwG9EjS454CmdGqo8YRmkNDA04lzzsxKWZeFMd9Yq3PUlQdSpLgmRH2zbYq
k1NWVqD+ZED4WtIQXc4AS/L7D7B3+W3saMVaCYSOurnD6i62Q4RCk4p1se6BqLOWZA1F3PkNVH8a
YycjmRZ5czB5VDdLF3zsD2qphkD1IEWq/l3meIaLSyNrNLxJau07bHwmZeCkbn3+K+r8xHR85+si
7GADNHKQm0cM0u2+zKSPtEUTOcK89wbuRlCX1HKoLuc12e61lwkMP9U8OSjJ9CszEHE66LU7md6S
pyb5a07iOCLAkeYQU343HN2eTIE94uxtExS+p2st1ZEse2MscPPNMwnLOgE8UtAz3hXwmw5DBAA9
WLQTEupUg0bplA/PpUgsn66xhVLYIKlk1mcac/VkqCC1K/SVhXUZZBqdOvHFTF0w5QlK4rZxf07U
QdqVc0asQiKvc5jKm4jzEIHmpkvaArSDQOLYYYXN7u9LwS6+UyQIskjc5//3rSxyg0n4eUX6w6ru
Vnlz+o+/yvyQ//X3Z6u2npXXv38hEm+xL69SxAqcLCAJtypE55rrSD+ef5Zkt8hVYv8uBqUGsPZ4
yyOzPqcDeapSHigeJ5vMBghloUCZravFE2ArpTSBsSitjWS5iZAHcCaDswW78ONJn4say6zlk2PA
zZLLn3lr/CTXKRCkbdQSF1JO/rlshn0SWvOF9xDtxBJDV6yhpI26FZJ/6yzKZYmRN1hPgUz0XsT0
mHiWBAHMj6axjmWiaiBsS5jv8/OeJTb0Gdm0Dx8pSa0DvqttrrWFG5flWxImLZ2E4S3OJDsb/f4o
4vD1BhPmIGEReOQt5RjUKtzwlGuoYBIcy6FzmevnSOWjZJ9lo2dFfCIZuJWVnGn9sSrg5sHZ3JTk
zG9kSqYszt3IUvZ15CdU1uDhsqJ2haS4jzLCjJh4sBndF2vzyBXMukdbAOtJyucJDtVaktuLXsMu
HnSiD/2m3tOTgsw3Y4tp017bCQuaK5QSdUuYHlJuPKD8smBBaGGGF7+0FinStfRhFRjfI8MdNL/k
8u6g+NEprYgCi/ditjzpAFyw147RE+iIUz8Yxiqkc7iWSNfaMcXfViLTZZxuLhp3jj5D4MQZXttA
1JH0gUEMUUKTlDOYrmEozambqaCCpj0pogxicLYApY/kwTWM1eg+aN0dlU7MwXsi9EgutzQAcWSK
1mYAT86JFD7Z9DOBxXwgqFjhHdwRMkL4eYP2IwqZNlc5rrdJo5eX9/g5dUvu3CTnZkettapSiCRd
EzL6KpNgDbZCXnUCz39Slt9zqBhuGZpPZTnQmSiZ4lYTo+l4kSH1oRbv1VED/FDru4ncCDSmw68c
D6QQYG+wmN0Zc/EbK9qLNkxfxNIgK4rUg2Zoe2ZvDo0hmpHQa5bO0gNZHoDnLr9xE2sndSKltK1T
7NThrD7rF1OIumsXwV2RAxqWohQ70J1ysnB8He7HYGxzCFGCkcFcZboFLUzReFR64whMevA0I6Vp
xoF8U7eZucd/DEu4EaxdD3JlW0Fl3g0ab4PbP9sGFjj6QiwaziCWfNA7f/bGRFaOsV+a5Lj02qnw
mbDH4bGpVP+EHoqsGjkWL4bk52uSLvPNzLQHhQva+Rbn+JNEH9LRJK1/ogPbOYOgCU8KdpFeoIAz
g2x8blVG67XQRrdKJWxXqCvx1lnVhC3TyO5IdmAdGgUFMDHBuFjbcSv5HKhUnjBbz/36ZeAYg8U0
qV9A6XCHa1H5EoACtEexy1/aiiFSSWjSi2TiGCfEJXkR6zK1aV/GL8jvU5tEkPDlzwkqSUnw4k/M
l1qK1PuYIyJIY8u8szDRkG9K4468qrDxvNYXzNprjOYyHW7kUWaNIvHvl3E4yyf42+J6jF67lDSh
cmC27lsCo8VKuJA+r20jvRlOfqD2p7aNBrDSpXLoQuaYy++31UBIk5X1zKkM7dhI7R5X3kbqdPOl
Tcx7O6CLzOdP6IiRA32Ungh2pXVmBm/x3GKiC2vGx0FjOPoI+FHP49EtBqjJTQd23+y5EMJYkJqF
RZ555eRGdY15udfVdVUwG61FaTrK1CU0RhJlnbTZhzDNBxggxSXWY2Ah5WkYlMJLq8S4zLxiIdYP
eRDvrLhKnzKN5ZgJcEbv1WI963N0Ubx+P8FukAyyz0bERFAtUUqoeM4XkWMLOaWmAS6s6yjU0QUY
/VFTe6Yng2/uEO1gNam7pzaI921dzF7VDExrtOQCdGrT1UO8GxfNlz+zyPc982QS2A5+YQ52O+/8
ytAxX0RUdpRTbALtey4W84YhW7POpvrb9GMabthYl1U7IH0crE9XE94AiqWsNWajy7mWKYkNqVVj
cWcRwVl/qGq2Bj2smPrp3hwgxEIIViIQkOnyhAq2DFJ9ACfg3bbSXuSuMqEkabp+jCk2OTSBIlGm
bi8BaljltIDPRhEfmHztAYkCuPPNwi3NCMNgWo8bbr8lZOws9GOFiBW/Yx/RPDeAMOQTHEcVNpit
paG26XSdM/2YOxgqpDUuCE4OMYNFNb43ulRdgmkEM0RTjGWbaJGiwmOhoB2NXua5n58C2gi46dC2
5IroH5twCG0FT3dHZsEOSRxAOKLH/DBlKQlqO+kqWJQjPQHe5Aw5kGA5Y5ZkOnVHU5SSU0Ou1DR0
6iElmH1N7Im5U3uCmLsozKCbTPgjhOVcJp+ZCiJUVZSHEJc/U1rfQ4TM3Fl47EqG5aMmKYs5I8OY
0xNXz6q1SQONpmVBrxbz60H0G5oC8QR82hrOCC1Gg+XYgp+1Y+/315Me5jYeq0cxMh+ZRAuvSZeD
XxnVYQ9aUvFk4wyEt3CakIFNV8rZTgh7kVW/O4zIyzAqgTGMzaI6UJmdgtnv3Y77jdF6AgUkLG4c
6yTURgR2jNa4a0e1pnffw1dRQXJPbedyMkl3miHU62FCiVcEb4JoIXunZexNXXWZxiWPDZ/Phj30
VZY5BoWKuTR/NrVRnywZt7LapLGbV2bqEQ1UrS1/8Wjqwa4zMzbPsr42CifgnoIApvpADzUnhGce
R2axvnigsgFMZfQHw2hdgN81ZD/9/Hdw5JNc1ZkueGE1b4wUlGGqoSDoNQ9Nqn4V9Bqnc6el6473
48KjPmoGctw07/V1InKOrkQZZbgQnOZMLg/NzPFCUCYQFbpKW4e8AaodWq5Dhm68j+MXJfDTXTLD
2RVlfW/pLfgIrd2ocXzRiokuSRoQBFyp3Ra/L2ehNkilfVB00n7umQ/CUKQRuvze35d++c6fLWRp
Wj3RrM4azcl0wGS13pBgYJD+Qc6ZYOOxclW/yrbKOIn7aPkff9/JOWP+3FoYw2MLSvdo4uG59q2n
yfYMDYn7dBfNK1Si5rV/HZC73wKn2kaOdMlfzff+yzqQn6qGeI1dgcYvMC1HfeG4oF4rbgR1PVyx
uvkfCka44dpUnoWWUFgtbRVYgaobWivpLejd0os34ib18rX+xW+ci2edv4qMXuK8UayyFxmf12l+
M2JgRDYiO+1Cag7Bw/XdOETufBREV9i81BjocIJS4J+JZrJujAjFT2Mrn2LFVp6TT91w1cKZQR54
o1MlTv5d3hIabdXRKM+woPVr8EJKdVN99uWRBWFBhbCPMMrM91Kzhs2iyE6H0xXn5BFldAYVMqdh
51imF5WcGFI3hn7kIYWRn6rPAiTFJkuPpnEThC/eOuI8V7knrY20hx7T8F1tEZa0jCI/YKyOJxWZ
Vm2Xu9Krklv2TNWtwioAhYFckbXjioek2+Yv8YvwjpSAVhK2h3XhddpaeVE/U3kviysF3Hv40x6V
u7WDUJ1uugzt8SZgmLjq9wDkMhjwq/i9/8j6lXINHfPCm5ts9Wv0hgdZ1HAPbt2L5BJLgdT2SKRC
CZTrmV0NCZHHiVNaIxfpT6qxgn6dosJY5XdSmVCTCLcYmA1uzn7dt47fnuZzMzgwY3LmOQx8aFeu
4O0PsQ268HnYYH8pXIY9QrxmurUHm8a1mXb5IXuRztotH2xVv3byJkXhe1R3AOj6Duidaz2LV+Mm
T47MjSNsSVKhvHztdngDZnrDsS0csr15pHHMQfIWb9NxuQMCThzTJngwsOvd/Kc+Vm/CdSQCzVW8
bDuv1f0d4eSavDbezAP2K4IauslfDSXvB0kiJ/EkfY+0+1egq7E5nIHEt+/YIR4swJmyLcq1FHmD
6qHEaNlUT9Y2RHzd2MZ2ylaiso3vpmh3nGTHnUGTmUfV6W6Vm584h6MlmIAl78IXIs0s3eGKNIxY
aqc5yKt4FzyPd8GLT5oXbY17nV+0aEvMsx84D+kqX/wttWkCIPLRQtv4qfeZzTLY0Cyht+oG0KBQ
gr5BcHmt9z6KzUfnEhb/tHDa0bGt2k24ZMetwtP4ke7qo3EpvY8xtJuD4pVrVLmVg+f5kbxjCHk2
rmhcitclsBgm81pNXEJDQ5IkfuNfCDaIJ5pqhQjxJCqXdiPtafoM7yxlyidzvkVQjwLco/udIss7
KXwwKDU3+bP1qSU2/s67YDMygVx0a/fmgNxhI3027+LCebOttXCstmJnowK17NE2X6ut+SxBjPoC
yufUXnfOnhdHD1JcssI2yXM6bIQbvaK45ZLSDhJvgF6+mtf4A1xOtTY87Tobq/pRgoJ95pw4/wJb
bNNNdhCflat1DeMtbTB/O9NAPvEJcVgHY22umk9BdVqPciNfMybSd+GuOOuvg2u8+4d6H3j5pvxt
3NC340/M2VO3sghVZ3rCP74q1VUnrvxiw5xu3xlP6RVMXuT2wiq907d/FRUby6fqaIur22k2uK0R
IyOtG34D8QhiJu7YElfGNzrOiewU8zQgrcGHzgp0w7NQsddw08CqnKCbIM0jiQykOslcWz75VfkS
fggGXiO7+eLEOq7biZDOFcPYdEU43Ea6ELGCdoQIqX13iGouNjcTOQnL1rRoH1bmubxiNDcLSELM
dvbC4EFxRQCNvE5fNzv/TvSlCpW5fkIQOc4X4Vlm7vgU39FzC7SCV2nmYSCVjtMG4526YWba2qy6
X8HJPJYgDx1x3R6E5/FiHeazwBCViuFoHQLt6P8M8AYPZBzSAWYiemNHhFuRv2o342K8Bc9sCW/G
VvkWDs2G5y/mUE/DIMOPZoeb+qXeIQaKUIra4tlaY2awwzf9N9gjEw8Yvq5k4oltCL5MJGApcgND
HlxFHoNca9cE6BRIA+JhdixrbT7X5P78isFa2MXvAIj8J2krnavuIz5kDzhjdO0InluC1G1Obchk
4OIMvJxzylI2+ZuK9VAcPHXbVE6wzSY3/rVaUjRWpqMNbJkqcUA2g17BcgLN4ckiQxiazVu2bcoN
IyU0FQb3+VY4MoJFZT05CmIZBiCb+Rrmniiv8nUAyd0O1wbS7KsyrWS3fbGOkuiVe0yQmrGqvPGg
exaPiXQWXpN1u6F0ly/RT3CMC8f8Fvutzpp6AXiBdqFzjMxDJ0wRpH7lm3bPjDPjLVZ3+HbTYMu5
Pe6XANR1ccrfrFdqdOlQCWC4gTs6wgd9fuS4/rd2SiDCXhLiPf0ZPcuq/bREdHoIjI+1z7LgwPN7
DvqrPu7mfeo0XmMHGIC86ki43mf+kG/Ta8bQ6JPWT7gz91Ba1HXzFr6U07r54pGD3tXulU/hiU/X
lQjGcfjAjOHMBzFXNrCX6JaEG8u6xsOqk7YyYzTSSgWuEs/0SnmI0U431+NWSw7g0DeSNyPSeG03
LcpdcwUjVf/2YbWNDoBAcU9isHHsf1sgfPS+ZHpBXv7SIBi0+7vwNvNJ92tCrwlKAtHIvGmdT09Q
K/M9cbOc/VfVIdyon6p17YBmomyZbIBCX/5WEWyLFICnWNsIJDTcCYfEv9jC9MGzxYe3x6A4rUlU
CcrNcNa6gx56uDEA7/6SL0v4lAbw7chMXruCbFeE54l6I7K1l/o6IJP/hFqPlR+nxwWYNpIalLUG
ymQAjWseTAB/nrnJwOeRPQGB4ZKVWyl3QtFmYIX8odunLQjt1ZTv5Cf+vEFSEm6Dfk1GRL8nmXzR
Viagy1fMkfTQVXIXSjxn9ki/UinExV1Xj23rNOaNg6TQHSnYyp/6qbWgaG58ytD3ONtKVxYo5E9y
dKcpmD815+ic46ncDdU6eO4eSeVBZuSJYVyzIipnS+qAW34B7Q3Z9F+086jgU3E5FaMM0DdBAQxi
R3OOcg4VUnQKPsx3+cgikf7E1/7doHe3Id7kvThU23DX7ds39alMvYmJMJrSZ8iARNQR0mKHM4m6
TrmujI313maeiaIo2xekEuRn8k+wAIYASs7B/Fx8l+8Lzgb3JpoHk9L8hwgR7B75L96uTP3BWza9
4l3EhpXqwJDQzmNhtKkZCWQ+1zBVdrRJb7kXdfvmmWmn/xCACR7n3+KgPxevsWn7G/MWUH7t8hc8
qLbS2iPevGOpOSUXC+uIblc8rFwlbrZrJdk1ChQ7vVPHtflHQBIurdHjSF/vwevEHIp5gO1rB+kE
g475xMTNLx9afxUu2TNOmRG0Io8Zpw6kop+IPecfNrYKY8Qemio9Sn8vPtCtPDecOnaAIjRm7Sdz
Q0YUHx+B3dpVO6Kjj18m16dG/eTGF6C07KhbMfyQB2zn71Hl1D/dASIyjwzbE6o6BPkvALvJutpQ
tzjZFXhz7WhusUtdkD5H81DiBTOpgm1wkWcqh+CdZybd98WuxAKjekRklc/6TBK7u/htExTsa0Al
RIeippO0nXYyAFDv6avTp1DBaiLldwGCMPEsnxn/Bu8SCxYVVexgLMn3iemlL75EHu73m/Beju9i
ce2J03ul6xzAM3SpoCIPiQJCasozEsFHlSCip64krIWyvsW3T+0jrqxvLga7akIZz4FmCxTqmN3G
uxmt+ncijusdgDC67N+TttJuGFqYTkoEzlxqRn5u9SBsF8D1E6lBnNqjZh9S+MlkGLkmedJ3HtAC
5bgLUu4aeIhsTdbPHRG3h+KjN1fBPr0Fp5IjlEWt1CHY+aER8KR+Mp/hIErBaq6xyVgHFMsQABGL
76JL/sTLli7iO7iqG80MfizuKM4Ib3h9oIFSi4v7wuHiCvv0nd4dB4X0p/H3CEiWKfst+GY1Jj8I
RVV7Mh8Ydj/j33oTM9Lblmv1yz+YmDV9znzUyKviaD3hZaSvVx6GXdbYYBHX4XcWM8PiPLQh1ZDn
qN7Fa/Yo7peO/IFlv+5eaX20lU36M4cGJzirT8Jb5opf4uSCMwQNLFwS1kOEn3zk7QehG+pXDVwf
S7jTzjbko2Eb9g6I5i9/3zyCeh8j5t3KB8Exdhk2t9Cp4H6YW+DibxbZJyNPKB/2LxJ6Aez5Dh+I
gVbC8UdX86xrfW3viDkfJowQ/I8IP3lWUYS60yGEpLyOf1n9pNTRAfh8TjT4gtVPX9qUCJRN6LPZ
5dtHdw2VQ/qtvXJ3PkUfvkc8vO+MkWPtjZOEv/Cb2QKiC2t+gYhdrA0FKfxKfRcO4qbCKL+2YKE4
rP76ntGJExJNgNBnHW+bXYgF/iI9L4vNIhLjDGdspUu5HGJNJgwe/bzgNN2l19dKYizv0PZhaIvn
nI2xek/Rstujq564cbhI4VXehz/YX80nEKDRb3zrv9gEhGfJzd/y25R55FrqV98bt8YzaxQPhfHN
1O2gHKYdqCDjjZQ5IDMzgTr2+NYGTgcdhMxRhSrNDrdUxP4PynGO62hv4x+VIwaVkQqhdxUesVeJ
T6zywWrEbnGM8cDcilPxgRzdIorORhhAqJ3/FDyHPE8r/5H+cA/3r5TQEyQqW7xGZ5YjmSUHy9mK
cVfzaB7aW/NgeQyfiKFcRZfKHR6cXdVjfpBcY79NruLaeK152ioEpYXL4sliqb1RW9/792HDNOZR
3hGokdqKjnTXU0q70ysHdniXzaFEJ1k5jSsy8mPY92LtuJs+62tFFG9gw4NkyRhu5us07i2nP/lf
w/iIG1fIPE30CtJl2PXtdmOcSGvn6Lc4fDjEDdgYV+Lb8gCNELz25S+BCPJmVt2MCqAjz2MTePzB
wtP206k8swqiObR2Ey+29uonbTd6fALiQVk3DATveIzDFdHEtCTI/CvoC7FRMtw6LeUzXsLPnLIs
XI9r8ZvogaRZs4A/BBbyRbiwKjfGsfxoXrFTyBw8patwjzQ70NqeR6lTPQMR9GClwOMZzez+vgNN
2+NALS2nIfbGMWoeacT7GJrelzjsgrkmKdBM3SRo22uo4ck++vv9BBFWlrQVt4qV7BupJ6CrZh/H
8+SDqsQwpczpq5AqjWu0Gu9bbwSZaNicbwMTLq9K76yKcZdE1F6olFGIDt0lEePKSwl9dMKyx+o8
8TAMy5cY2Y3dMdnA4z0ryOCagyqNlEtj8X+/jGZ97NRS9xI9THcjecBqq1JQpnVa7awf66dorP5g
AUkHTl8UNGHRJ6yzUuCk8vdFn8lKFwKP4QJNTATGJDvWEeVDaD4QWdabsKQwR/eIBZHGs4r3FCUH
LdqJaEQtvgnJJaBjMZSBiWhAwvpcnwZV/pYT8OJ5vHCvzavP+91FENzQMnVOUXHmIumpsy3c3VUw
/Silf4QwL1PCBh3msddYlxseFRH/MReiU+UNeuWMzLeZ7XG8Gg0xBjNWCzozDM788kVtHpOKenX5
PjJHGIVR8y3E8c0CpV6PzVMrzAlrpGoXY/ox6CUt1OkxlYLitSr00153pcm4JFOwKQX5pHDwhO3/
lEvqs0Hu3MqQSQkgOJQoGYWQIv/qM9xZD635Unaz5iYBaiB/nO/DLJ+5HBQwZL3SJyq/TQGcktF3
DpTnL1MmXNPyQxx9IXmQ9aHJx2bb4bJinUnTLZFvLFrjZhCn8FQLmE4wY0yeX3VeLwaRvUDBYGYY
RzO1xn2fU2SSCu0q0MEYA82qZ1nyF7nTCtl+hr+KEGdAg/fxjz7mTvtVh1pBJMJTl3Spq6WUC0uS
Fwb2U1yFnIYl0/73f/tf/8Do/BuI+ksR5W3zv/9dAgFU/gddZ/v9v/9dU00T8ZKh6ZaKO5Mf+g+g
iz6mct4LZr0ZVDgDhQWmoGe/kImhajJiXbLKq9V4VypwJQmjvv/rH/9f+S7LT7ckRTR1JkTqP7g5
xqiNrVYYNdyv4dcfVUdsAloHMV0MYREoEQ5Et0vEK/2vf64Edui/vG1JVgzL1BhuqfLywv4TOUds
gLrKo1QzaSHno8YpVuteZAyXSccLP4uo6bP6iA3vqFvoORknc7ItlK1qDbv/4aUs7/GfV0CSCdgg
6c7iFf3jCkiJJk7IQ+uNL4JFiCsBLITwE8LB3gjnEPIf88kFCMPtOzI96+8EWMyE47lFH0z/w+1g
/DevRYa/pSimqsnWP1+LFvmSLBQRs3LQwCwPbPALViCdyo8QL5ovmOr/cCWU/+4GlLF4GFhMRF3V
/3ElEiZ2c1kKRKzntPuMIbsbioZOkkqrm2FtLh+/IbXvZUnieZZ7DU7UaqS0Rw6AyyTdKcQQIDGO
iRXkAANmn09J4y/5iYvtFsdVXb+YaEDKCWVqm3F5S2JPkFbS1s1JS6rWkdle//VF/e+uqawoBhZZ
c6Fe/eO+ngKVpIMkaDZmxkZIHhuUnGr4Hx6ev5v0n3eOIvPsaCL8LcOQ//+beMTpPLWWXG/6WrvB
prn2mbEfDJrfLU9MSQvWGPLrXPbgGCy+GcztGGtH/B9wDof0qofcUWlTXgZSKEzCgPFBm+qP1S7M
kvI9rerjPAHQKPXKExv/Inbhb1FntfuvPyz5v9CzWIMUWddk0TIlEJ/LLfKfHkZLUwGHywrHAYvS
NDAKaAUgDjtGLVPGNZ3rKNsAC96O0J7Epa1suv+HvfNablvb1vSr7Fr3WA1gIladfS6Yg7JoSfYN
SrZk5Jzx9P1Neq29bJol9um+7SoXTYoBaWKGMf7x/VmVPPkaTNcghjBiDe+Yvr87cQUwEOaC8KEV
TL1/56Xwej/e3bN9hzBI3DF42bp1fP+n3RW1a+V2yO7SsuatBtWGgqv5JLFTWtp9ikmpy5r+L4O5
jwSxSx8BHDGZWeKozaV9OXf3CDpu1UBRjzD0pAn4CEs0xRmrTWySPbHLeFxI2sgYEBMq9XLtm9xP
TUeK3SeN0Qfp28cn4+ztK1xTN1Q4bxYN8eTaUW/yow0OCIoWlaYTZO5CRKLjJwfM5kwX+ayWdx51
WTFAEHlxOv0xcogrSZzMQJkcZezDOwZQXGnE/vMm0t4bOybg6l8XSQG7J2GVjZkrfueHLvC+wonY
U0ZJwDTqdpKy1EgM1ccHdnZgFK5j2YzGuuH81i+hQaUBqdWmzvdmS4jdElQFolpbDaBmcH+Jt5Pm
bhMC5xHkl4+3fm5cpIVJ4pkKcE+cjAnG4BmtkTImjJLToxCa6CX7vOujtebbnyIzI0DSNxeO+Vyv
ZagQkwz4PpDsTnByMXbh3Zj01WYauJYIbr5YTv7l4yO7tI2TIwOfrFMnSoNF5Hc9WdXacNILne/Z
NsnNoHH5aJVYApy0STeC1aI33BSlthI9KYCRXsQdaGBmnt3jp03gywiXZtleUy9zT1ETyXj0w0ly
lXjlPqy6606lPtTRNTzxErJUNhGDYAy+hIW/aiSTFEu4ERbY+AkOCZFRCYzy7Yci9L5K4JjjodL4
+MRp8lb+tbcXqmo6Ajyn6iLZPxlTDLNohQIsaOMjTp81DOMzA1NyHREURHJuM7tOPlHdTcoB3I2v
lGRNCqa+BRT5j3fFPbcnkFyZrJq6Zp92OqVlq85YiHJTZt8Vn2R7oBO/thuNPO6I2WXj7QXAikDs
P97u77MTVJMOwjrbgq3vHM/QTx2v62vNVMVJialLsLB17smakz3Pi456NDpd6T/58RZliz855xyf
Y9oUzpvCOJ0du3UYTlgVUB1mQOiNUGYzlX0pqujp/2I7hq5qXGB6c0Me+U9Hhu8BxWWVnW8cYjeT
h+8SJG4w1Rfmmo44dzw/bedksqWIxMJ7k+2ApGgU11ig+WaVb82UAVmAlhvkFR+SMN9ieDfQbxef
jWhrl9GBwyfW0LXdSnGl5kqkS4EeSxOBuoqYCc0mXKMx38TWwSAEhelmuCkNADetT8wI/0fK7wsV
LwUdeQukcBS90H1a10FU4fmPPqxlXfdY5kdia5a1v5q6VZ4GKXbhZOiwwcrnrm8ggM+bZZBP36gz
V7Y9C0pqJnvkkeTyi/Zb56jIC+IAT+cyo2pniF97e8HylFSbZCG7ifNZs1FKgH0sKG7qm0W+RYak
Hahj3Dl+8LlPLRXhKnQdczDuoW5/V2HiLWKPDLZtOsQwJ81eVab5gvFnNN2xaC7XHhHW3CUB3lmU
20Qx4gFnCJ7CaTr44e3HLUU7MzAxobRNOgMVZZh5OltKkkkRLNNy/IwBAuhB/9gl2b3o9Uencr8S
jehm6hjfU87z7KbRXe0GBpCmnlL/qzw0d2NmPFK8/mJq5VILik+TknzRLLwyddHg8Z7o62kMCOyU
Fhx//6nqLOwVA6+dU5S4HjAOqmrqq+34nrI2slRG8JR3pE4VgKDC/Zr0/aOJ69XUtI86ZOi6A/gd
ZSREUvemKoOlQRlhY/CFKMGOY2gXQU8tZ3Sf6sYVtST3etM9UjLnV2/RmG2F0N5GX1t7Cmhvg0CH
qPTXNtPWxUDqMeS0e7j5GmGYEGpaQpJGXEHNwlzup2708aK228fA0t6O3+usqzqv71HfLuoOQoWO
nK9J3B1U8o1JWrCt1Nc66jbeQJ+mGS9Cz7bUWeySMLueAv3ON41bP4YNEVSflCm/ptoF5k4QfAr6
+HOFg+xVE8Dk8Xzlocnqa6O13/AwJ5rvVM855Yh3cYfVTQbfeGrzB9agtCkJtr/QQs4MFLoLLZXg
k4kq0z7pTLwUaqlejaijwZDlfjXuGsilc8slDplW5gqK9luIgB1JRoWcReWyx/VAEtQT/ebCvsjh
/KQDFbptgJtwYXm4p0sUoixd1xdpvgEHgjwdm2kllIVqmCGil2strcOvG/crpehfB7v5puXqY12h
rAkCx1jmXUE20VH8bd8MFwYx7fdVh2CFplqWrjlQMU/79sofOyVoLRyNKRkg3lU4SGVJvCAu9/fe
UH320gk6oa0nm9qGsxUo/bbFZ+XCoCbhyKenCL4t45nj4APIjOXXvr8ZYyw0xha8rPMJIkC6pv4v
VZZHbghFHbMhGsZ9liBOFDj+SppGI2vOjc5FVpzAQ1etb2a6TygnICw/3MH7m65zT0H+RGGJbsRz
3UU561XNYrKUO9ElHEvY6BDnYGsZWK14rTWjZCO5MHie66lYH+H/qprENnT9ZB5Wx02RxNRUQWht
bxrdJfVevcKgmnVJdSj77JC0I9IfMQGLyV8/bnm/z6ANOZpqNkho2zXNk3lm3BVUN2kR5SgO6Sbq
lRbDOB6I1q1Cq7zq9fRhUhAPfbzRM22KWTu4a9tmYiRU6+SIizrPW79rk00eI/lES1jE9etktUA/
olvTQyedUSM3vKaRfY+K+u3jzR+ngL/ebYYqOGxdMzTLMk8nZn6YFJmRlLjemY1BbrGjdVg60js8
fSfjNkqs+47iANLbJjlpBbRFT3Si7IzZoDrPVSsOrXwbo/fbsaaWvxgcIib56zg+iPYajN8uyinR
t6tLV+v3boIdZ9HBpN002X3Zpf00/ylN4tZWm7LjFN0HgmrgyXmLKMIHQXlhdXCuYQiCfhaniZmQ
ebKpAKmw5zRuvIljuAY2FR6+vU7N9tpG503JGCvKxn3++ML8PmHm8CCmCyDnsrM5nXYZBWBNxcEk
hf4udovXfNQOIBkWaqF9Op7y2EuXhm5faI+/T18NlSW5UOVknQ2f3ARmTRCj8ex4o7Ttbkw6jOzi
29BSrz4+PO3cOTVVwl0C/xZO60kXxrRrCEN+e+Nn5r3VsYbHkFsG3Bgq88+lIq5iQ19FqrlyYAsY
Nb1sJai0asdtiCgQSBW2FgLTKsW71LLOdEKcA01l/u7oqsWK8NemNSj6gJkfZb8VdUBTGDwKc6AP
8K6asNm33WcNQ8KZFcGI0i41NVOOtKf3o+z6bBNIGCPNybYZQDCgCZp445rAJQwK/YiAwFpQ7Zx+
Pe+3DUy3GQWa4BogkWR4MHMEqIpT/BWlxVvfeRMmUeH1EXjraBQCOtzUQqP2eEhjiDWMBFjMc9sT
MNP0akFlHKKQos1WXp09JAZF5IMkyByhY4303/SpJqFOLJEVbYcjy0ApnaXZAy86fhwgngs7CegT
ReSEWsHB9f2XpjZ3R1eWKVdlUTw+044o57CPQXKEX4nroXwbgPspebcBxOXOda18BfC8KuQy4EKD
kzfpbyfWcWVoRnNc47TBTREM18Cgoxt75YsXoZcLzKU17tIKNVoJEMUz212eQSKhaOqN6pylKOq7
j3fi7M2F5QDpC1eH/3/SkaRGyeTBz5MNNZ1IqjhsNdYOjt1cWLSdiTfSgl2LdS+dukWs79cWTLWb
yIoySza9IOmENtFpQXbQT9dlt2MKdYB5gB4cXEYjTNza9KvK6656Z7q0I7/PVGSEXiNN5BD85Oz/
uiNTpFJGDJp1o9VwL1oeFkO1rv3XOB1fTFnKefS3Kc0bWQifOl//5yecs2AwoBuOqp5G5LgNrC4O
6M3G2HuT57tCX5ZW3oXOWv99kUwQjJ6RPAPhe/30rh3qONOmnB7DikkxuHD+Z0mRoM6y7+MR6xKL
PisSzSbsLHfWN7RygORYno4rHSsj5tIozSFyTi5TXpm+Cw33OYWZo3uYDQzIA2sNgdPlbvhcb4MN
haGRdjgTlnGsygHh18UoO9udgq+3UhSvnMo5lvNXo3qx1z97nnQB6w7shfNb5ibhJNkW0a/NONwq
WgsSOS5eW8KmICEdlDVJ+LVNvhqAX3oFXFXPjNQqd2GGAObjhmHLO+C0O+BCkeQ1NIE5yck457Y6
gCe/jDcUGVOlA+jfAfwAgRLzqjhE+0WRVN7UdwGzCaYE965Tr1Xns+0YhxRtTf4++JSuhGm3qZku
RQyQoKbxaJx46Fwci/rBvDZd73ps9IMzEMwoaAyqKF6NJn5yRfOYFvmrO6hXBaB6vMCoZao+V465
LH2cpyijfCVUTQjSPUxa+SCgNWF+JcHD72FOsj1wUrHMdeuKGuOHToCAKexqH7QCvAWGPxhHerYN
8NR6zkKWuTR7FcXpoIK11K8CmsMMD1NYO1+Oz20rxaSWs1yURFSC/GukXhpVjbPX3ibCSv9Hbd/p
1L7yahlSSBnZymqXAVty4m7Xk+RcyBui6nv0QcG4MTVcwAecwjjTkasdoip7jfzqWxvU20k1DkrI
LLPp6bDLqnyExXE3GVXPtNSdx1XwLfqquSBH2gBRgjXeUeG1yWGRxZIzZScWymjFeutoXE5h1vNO
oHuUfbGweUuFgA9eqqBap6OSIPcfmpp8lq1cGAbOTTA01WAZSYG3K5dxv/aKid0OUQhAZKM02kwb
sgd/8Ha4/ml++Smvxle1QKvjJfduPl5Y4+hnhiCNzlBOmknWitP5vq5xVxuUb28mT3sD1/YC7P/J
1oJl6WaPUfGl1cRGbMZ3SxaWmQh3ghc1t69yT7w6XfOYlQD1nIKsXyEjVet6QEChe9mKeA8lVW7z
GFTJ9uN79VzvSkxLs5jvMx/7bdndQVsdKj/PN32Eos3OtmVLfCftH6s4205FvFN7eyUCKrRQaY4Z
O4eOZNar7WPSoI6wA0pngltMPb9Fg/GSOurbBAsucj5p6fga1+qFNdXZy6tppCXJxbCmOx19DcWN
wsqp8w3ldDel1VeIhp78ptiranjvM9nKkmE5Rv56dMyLvkJnJtZsW0aedc106at/bVt0eX1TGyVt
C/OUOX7wNDDjirtmbeYLU4keqazfBZP6ViTqG3HqFcS2ddZ7N6bePlKaP4sbBxkz8GmhZtcfX8lz
i112juWMYA7Gyu2k103xXwM4z5WcmvwF3NhqnMyXyKS79AN7xvr0Ss2ILfmmeWP57s4Y/KcLe3Bm
XcWVUV3hWCywnNNpYGEbYZNmRJfKsXuU16e33I1fAzFvXgy3e8Tc+ilPrashdm6w7nXReeSReMGp
8K2x/XuMKF8yIPsKlrXUFF+4O88Mx5pAVeMKgzHpt+x8B98SD8gyQwndsq7O302zPCQ1DSj0y3un
zS4lg881FoHNlm5qus5y76Sx0DK8XK+nbEN0YFVhEFfBM5lBXl0UVvAYBSN/HC7czvIan4y85OtV
Uwgy0Ibuyh7qp4V7MfVDpXoEr6hYfp7QMQ7UhtvNtZ9nlwLf9rmr/fO2Ttqbq0RxZBgyUObCx6pD
jwJTDVIXKxwtfC2HHACbg6zREOtALW+mIrcpwnH2zuhy01oLStYPkuibGvbKJ59XFeNWzY1nQPUp
mXzcScAtJdO6kLa5va1ua6U4UBIbgNAXDcFaKBJ7e1+01eFIPkaimZJ+hM1XvBuZtsF+eROZHdiV
aNrWgbYtM3uZ5d3tGL75ur106wwlnb1zqMEm5KLjHtjk41ot3X1RdTduCvRFGdfVVOP/XB5iAD6t
QqkpBaBJd51241a0VKmV7fcoag5dzV762c2QQTBJvenRTMiU6C6WRjlF2vPQBmGT4O1bfHW2gTSe
zQ0X5ounvmBl8zmuLUwM25kyinEOSNsdFp2KSY6ASLMqqUc7Ei5dDmVloJKkGs/YWWiC7MgvV+mA
UlpNXwukWUQWa3ywmv3kjwks1IxxxCpx8slpgeAF1obA3tNx/XDHHUwlKKmWdeT3CDebHjYdoKh+
jDCIaOOHNmWSKFwDMEiiJvyEpO4jS4SVYN4Egx2sIQshGSeCPcOE4QWfzQEbB7HOsAVylOIejB41
OrT6ycnuQZ0vRMF8zFaHbZ0xFJpQ42LqhTu8g9z43aU8yA7rg+M50hnzvQvze7/K7pW6QUvhoXky
KGnPv9WO9qwn1C1mcf4UDVtYhjPbAndL4uDZBo7kFRR5Ayl2g01g8luxd61iatUCDhCBuWqUrWwS
g1Xeu6O9d6yRIlJ2UvYDQNLX6FvXIoZ76AVXfdi+5LY/LLJ2XH/cXZ69fzTb1ugcBLKVkwWrVdZl
M1p0SHrtLSqLHhlfzLHA8QKVkDFay3Zy9xzihX7w3CSF+AerV8QUaJVONmsGIwwVH9PlhvSPpro3
WZwSz88u9ERnhyOTGaYgY0sa0T3ZjoE4CHi9m2360d20fUtNFCT4lGpdoik5crpZEQb3bqVfh9ji
lNrlmcK5Hp9B1bY4x0RhTxeObpGWadGbZBSo4UhKFKct+vdesa748w1CARZ9zszzpwc6/2WAtfYC
JOKVWgFIdgg+4kt71TTVXaxjqeVYey/VyWCZwJI9jGh6yJmzVMu4BWtv4yfZW+43D23g7+CK792x
A6aA21RnVlQoZETzfYxCfAqI075djLl1EC0YuJjush1ljjBR5noFrTQYZaWTOr6KbNpg14zo255r
GCangYqQ/02vY4Q5HQX4+HphUh4+lMV95eRo2A2KBtRmepVXM4cMRv3XEC+cyHpiKRWneDQXI/is
6L6CtwS5l5nIFw9T2B8Zu4B+Q8DRW2h+SKCmi64dJql4FUTgFIhC1andLPSow628AuOogRBOsDfG
8gMXAgTqTVK8U0gFmFSFzT10YPkRRvS+gaVBYxyKAQfTEc2/XTQ+eAeXCm0NDgW5R7uzdrVKEWVS
+bN2oMa2i56muIC+kUqRODWfoccGJFbw43vw3HhpCZboLno3mqq8R38aL0O1NtMs7jLoh+SY9E+p
lezHXl3HGnY1/0+bOl2idQW84Rzk4yawISlm8IUzYuxgEud9o1w4rLOzZIt1FboU5Ggs5349LrXU
i7w0Ko4r3tQBbnp+tgyGfCXn7ZE2ftZwTJ+oZAc3fOEwz816iNIQkmKqxTrsZNZjVcgKsoTuZSDt
CwE9TSl5aZobO3D3WsH15fXHJ/b8Fk0i+dLY9LdoA3Bq1C1wDDdVVFEAVh2gyrxq3vicJ9V7wxgC
1Wn58SaPXcfpPEvqY4l1ola2T8U/U11A9cdBYRMNSTA3MDns0DhSbOliNKpWs6mxHmvYTHjB9cmj
4xwwwkYQMzJHqHqZ6supMW/uFQaqmmJX6kzThhlpOK3dEWmDqeRQJ3AesVNzHyN6I9DlURQ3ba3C
tuYTFs2+VzRz2+F+66lKw2uA2Pa+g6O74F7ZhyF8KZK3Na7Ej1VCYVwDEy51xSZP9U+DW95lSjbO
PCKxCJoXQRNAE3aVeKHjn0BstqfqWFaflzXQJASAmITlc1af2RyO/+fIgTphAsf7+KyebbW0WUEq
iNQ0GtRfW20/eHilBW666cviPRkxOCaS4k1b8HU3urFs2kVEveN0KZB5rgHBAyKQSUDX+G1lUHfK
GBS6lW4gVL9HE5fPnerXMWleU6nBGKriHu7P4eODPTf6k3lC8a7Kh+Ps+qeeR3WrGEEy5MOYISQH
VzN30WnJob/KzV3kaLdJXh7k/OTj7Z7r8X7a7un6OZqMpMtNNaWweVg7WNXDGapvel17rvLuh7fz
L9bOP1czuGci1LgQW4jEWJbSK5yEypvewdADU6aNyKKHYej6RYhs3Scaq1dJg41L8d3EzI3s07Qe
1YBadgdmBnFDjQvtebU9M+uN8N+SHPqRZQ23kS/uYVUOqQfgVCSI/BTtzbeoxaoNYHme+TlCI7nU
dWR5A7Z7NYzBIAKcY06fmhakyRQ/0jfC7oU8tQqyLXNayqKpNqmp1sa57flYXGI5kYrtE2V37k2c
U41UKqw3NPDXM1ZeBIxz5vpKdsBmo6YkhLizp639zsTjrqlx08MYEinVMjP7z91k9JjAsezRGnON
3OvGs3xIzj3wSzxNGIIbGBPx3NdhCMdiuDeSYCfnzWUlnh1mxENN28BSYekHw7PhT9hgNYcob2+w
eyiWdqzsh9hc9uBnQyX4rkzVuDSDZofHbHNjVgFuURS/4tB7YYg5d9O40oCaxAN366moM0mKGt1l
QVy9YHWVi+cOHEWjGs9mYe5J+D43WJRd6On1c43XRZNBNYRNqvi0PbG+9PEtpIOwEvtGB3iP7NbT
F1o9LyHhhtIdSpMpuDp0N5YXYWmYejdDGEUbP0ofq5a0ZqGT9k1x7dCj75lXvKC3x9yqmyRaIt7D
4oWX0AJUB5u1TDpKgDUTGsTH9+CZSgGDGgt0HjrdDbHKk/vCV8YETWUC88hLV+inqHBXiXgPlXZj
pBwV/luYs1PUp4zw12MlwGzPdRFmjzkRcp9CRMVt1l1LL9xkj7jqod+i1GmNawGVuPDbsfRInjqx
8iwBPL6AeNkoGFAkqrSGVvF9Dbtg8/FB/e74DfoR0YAmJ1MO4R/ZYn7q0VxrdNJGF8lmwOK+JKgO
Ss05NLnVzSt9WGmuVyzyFHR4qmuHAL4Ca/iM8l4fb5Ami9dhzDIAaqUTOBf6oXNCDETbpI7kLMH+
LTDrD+ZUeB2dbeEEV22YvCpJeR/kFEabBoXIDR4nFRzv2hwOwB9vg6G5Nkl9zTqPlWdT20/9Kg2y
9ybmQkGpR+aWvo+4Fdg9P9Fmzh7TGtQ+hvL9wjlVz/SgaCOQCiBwI7FzmtVUI8+3CBul6LMrjJRi
6v3akW7DU3c4P6MR4ewOUx5u+2Dn9qAH8iierl0VdkMfvKljqd+SQCO7nUAMEp7052xLVG/a+OpP
3C5j8hV/yGzZZ80tdFS4JzgrugUxjszibjHDTllEcFXx7eRmG6GOm074QGcFoDLL7U0SuwZuuxlr
KUfsch2HHBEQF5aZL7gpwQ6AGpC+hABF10muqfdOneLDc12KAK2hqyzVskB5qogHxwyfM2RIM9Ea
2qwvmCs5inMVu9/sni7Yito331QXnslsJus2CNkWpfUFYum77/m7wYf95Efmwhf5vRxPOvsTNphf
5KSwScRzXVUHrW3fdHJ9Ha+7UNfI/vPDQm0OAXP+vu+2btGQIA/2UOu7hR/23689Vdy4jAa+EcVr
ooWUpFcllimufY8dMstHiIB0sR3Mr6LZTInkjo7qlywfv11oC+eaAoI0oSJaYVF7mlUbSSYkdSPS
zRDlCVhIMQPv+5D69bBmPcf5Cd37zlAw8ZT9F3U2capdUJacmbRQIOigMzfliH4a4MXuuixTOUFz
cy5fnxRPlg1iuHNLzg1y0o07lsuJOtJZCGv50l18pvcnVEJOhzAuM8TT6HtGjr3t0zDbxC0mkkUW
bYwchpkN6H4hSsqrcoqRrhzz0eQeWKVeADy03nhFju9z0DhrPYtuvLbUt2KUFoCdC4QQXy7V3Hbt
4F1Dy1xgmHQIHYxDmVusmdUwJ6yqH6PY//plWlQfiz6/5QXGq37QnLz870Oe8u+/5Hf+85lfv/Hf
1zi35XX+vfnwU+v3/OY1fa9PP/TLL7P1v/Zu8dq8/vJimaGrGe/b92p8eK/bpPm7WFV+8v/0zX+9
H3/lMBbv//7j9Y1LAI2YsudvzR9/vSWLW2VZ6U9NXm7gr3flEfz7j7+/86/8+7/wMGjTryGhrR8/
/c/331/r5t9/4OL+J4kGZlGUApHy1mQurn//8Zb9J2OQw5xECEuWr9GOsrxqgn//IZw/XZeyTscl
R4Ks3+KtOm//esshc0HejrIpBKC89fepuPux8vtxDf33/K/XP898f0sFugThVUPIuhBTWEwKfx0M
Ry2LURXgm6q4dH/FLPW/m9O+9f0V1sjUpRGoMWhujrPwtHeTCuO6e2xJkarTm44jQ61S5T/AOUwj
eO93fbFRkXCULxqryCa8++k0n9tZ5zQmKPeW+gDqTDk9Mlfx697mpgWv0vHZ20HdaQFOTARe7lQb
ob5nvIwujM0OoAtAFdPeKKn6YIMfKqabEdu4Umm+6pKzSdX5lKLWB5prJNIk1Vn1wtqOOIz1PSgW
GdbCOta9tcV7XVCXNqSzANz6dAMonnUedKWsuJM/N1pg3eXf+ERc9Ssybt/kZ7oY/SOcMrk5jBI2
vevN1QmgMZtqmJsX4sohuSz/JD8if7IstLXcA6foV/KnerPY1Qh21OKbtNv7e6dKLGvlPskdPO5w
iR+cioaJZbT8TMjP+SUL5t5aeKBK61wB8FHNsDeYy+clz/EuAYtAIiGNV7WPi6yj3srPgGldVias
Er7K2wZRex8aZyk/6vO3CFuvEnxYc2vEw1anHKJk7lRW7VJ+22Aqq6beF6vGY0z+RphnhG1wowFK
VfLd0qBGEy4Ae9Wn7rX8OT1CSVfjuQEHg5dxCNSTT1OeCu+GzfaN+l13SAXG7VwYt2a9Nwjv8Y04
4wfYxnG/2HhJccXfhyq3V+PAgf6Kef6sZAiWbxkiOP4/bEz1aw0iTy/b5fEA+B2DaLangHHjt+Sx
y43LYzDotkt8AOVzeQo9+Zz36jydudjzxgfcWOejyJ4Myof1KgAQlxDPZOqwTomatrBGfCphLZ53
1GPrBw9erxrSHAAnuB6c32YpX8oP11Q75rWzGVnYq4CgoLLPjQiibgQSqc328u/eBHukg9Y0fUGK
v5a/W8fdCluOeczPyZ/Qee429iyDCS73Ch37/O+vOjocvciYxThyorycIYGbyfdK+bOYQnNk/FpM
ehTrreZRTboVk2AM37nOfLRPVpb7WRPKMra8TVeOq87F7QjXcZTJGq6ggkoubMSoI2uKK9335yrD
72s3YAhNmgYN48H1FUhaovgS10DaNTgHo6DaNnnCljhi1c2A6ZhrcN37erSvy4rwn99S2hnP7UC/
bgfpEuO0GnUm674Blkig7YBbhQ4CeKaE6FbiyBk5pv5bZuA1EGRMOHxuGEUL7hKNmiV8WOIQ+HDf
3GO1jNlUvWzRsoexuKUT83+soP7/GHphDGU0sZgX/gcp8dsgelu9k8v9edj86yt/jZvIAv5kwemq
5MCp8BZyCvfXuImg4k9WNSZZIeJgqiY1+n+Nm4b1J/Fxy5SaFp1aJxno+WvcNDSGVJdlrEz6s5ZV
3f/JuKn9UC3+FFqlNgEBE3p9dOckANXTNX5ct1NMNAPIlffFUTEayUq8QKwEJHjdj5sx8Vde3j4F
gnK8yQX+ZlTxJ2cgp6sGMhdpANHX0mz3z4OTd9mOSrargTXdIhnEXWjG+e74UIl435R5so5sM0CJ
P3n5bmgKe6UN4B2pPNsdH3IbjtiURmD88mrpdhXO0ZqWL5uAlAs6fmttYaDJKB/QYcYAyIsaMVYr
Orivxrcowfm7ZPK1aoT7lDlwrqRIxvLsO8vFJrsf79qyDO9jJ93STd5og+Nc6XV6TWVstc068TW0
cNj0JmXvGz1pHJxxViUrXRJBZNV2lVJmu+OztsZGBQe/pwJjpEWZW7eiy4q1mUB+7ODyKAFh4K6u
YZh639RAWLsB7ylAa2h6wtTqqY0aWHt1oTUnG73KtN7cF/LB7QYB2uG1T4FwlZ6v4kUNk8nnaJRo
hx1CvhPygX4g//Hy+EyTDj5xE3PJuAaZb2E4ZUM7KH1/H0+QcqcWzBZewous1zAhkUfjorrdjJMB
DN/xJ4xsODiVrc0ULBWWXd+ES2S+h15EV1Ggkq8ZdZlQc3QGiph0fgtFq1X129CAWYc3T6xVw05T
Rmh+vk4uqg4SKQ/tsDvtLJZzELRbP692YWNtfQ8pYoaXHzYoDWQ+s2X1OvSo/7wJCLUdk7ZJQffo
KVUKqt1pW2r/fjr1J1fin6uTh7GxVKr2u8AQUCWpjz0NC0fNGfB0brJ2d3xAylgtndx8R5EOJ7Ht
652P69+6Lc1qZ8mb4fjsnwcK+OudnuAbZIwm1stKuTs+HA/o5GUo9HJX4aJJOEZzkYkX1gRXH/DR
j6d4ht5JbDwGZfpnww2L3UToe3d89s9LTf5tsisDlgauh/Ka50gnflzz48t/GsPx2TQOJfHXupsd
78jjzWhPmQskzBF/3abH1iEFaCINGUtkIz6eun8e/vmbCJCCxBHEpynb+fJGTqYR3qtInGyH7Xz2
451k6iGrFz1LUaIVu/g/D0PdsLfyPk9DCrYYmQN4nXYQLvXOKHaViCCZa3ZX7H56nUhL9ubeqOt+
ksnIdBcYOOrBknz1Y+S9TQf+K8S+fAbvakJZoU07Uz4cXx4fdDeqZ4ac+aVEqTUiOpq3LrqMKo0C
5wlnICdEYA3zuGGMm52DOQNzlWzM1tmAN0fvPZPjZUzVYZ6GrbJzhDiMzpSu+kZnNn7cKXIk1F7u
VHmzHf+gyZ7w+CD+8+z40sUBdu1W6prsfbYb5Rd0r9bXaRReM0AskhL377jx872VgoJXVAXcrsgn
jpsHVVHGnYvR72oyhpcwrdwdwedgZ0yfOLNACkn6djtP8NAFLrUu3PArL0BgWDf+vrKNgxOJdHXc
xVJe7SBlRjVYeroYZBdwfKMLo7R8oaCs3I59aWk3Wh8dxrHBBFtT60U83dduiQqoN4ol092baBq+
4tppgJYjpaB2V6HP2l2OdHNqmd9CV0u2E+sBoFrksb3qEQBISLVh+6QaJT7sgAn0zH1NC81cTH16
765aF9u5MFWviDokOCHwiTJsNuTCpkXbR4heRkifjp2tESF/HvoJXmb82TdydyuGSCzqFGrfUEx4
hMmmMAy3AlXlXGvVzx4JvWWupQD72vYm1HN/lUcgz7AGsGZhF9bM1VzWen5hLKuRTG2m49MVZFcJ
Pl10EV14JRcSEwh0008xeAD6SF4DkwFlMTDR3CKNvtbK4dEJam2O31IyU1O4qwSH9OXYMr6ZzrAp
zX4/RX27K5wcK88hqPduPD6R38/mY6RUCzzS32IEdeTy22+IHo3dVGj2UjiwBoe6xvq0u/ccJVjq
bvcJJ6x4XUTjrYKH0dYndL0Kh0wj+gei2FKCWyEisbdJuW+z2AH7K7BfhxeapayQTI8QknR+jHSj
2Y1jvlcqvFvyrOzm5lCXaxhm6VzU2Olh/QJMsr/FS51UqlE2LGLw7cDcau4M0ibcJEDRihbMKnk0
+vCc8K4hxEoguZg7afyOl5u69t3x0CYIIiqrPySUtgDzVlZNLuzlkDdiBaViNlpYmLua3m7wUy2w
6+VHsUG5ayZqPLjww17PYuVmGLEnJk+Fgbl14yQKfBSvaNe4rGLX1QzL2I60FeX8X/IIYEU/KVTZ
4h4RWI1/B89iLxpHXU0Y6ihKpdy0VgzttHdILaWgYjozHh77qKpXptGOC5/Cfpup+jUiawTWWg1+
kXnS18Qikv2/2Tuz7ja5tE3/ImoxbzgVmmVJtmM7iU9YiRMzbGbYTL/+u+CtqlRXdXetPu8TliTL
koA9PMM9YMSMMZWFWhlEdDOgmvgV3e5YXUqfDtpcmKcSPU2gsr9kFCNxB1ANk3LtqnozMCbcIXr2
82M3MoH6Iv7e5n211WdI+31VGyetGCbWWX9nSleDTz39EoscQG9iqWNYAcarv4zCehR5+FRU4ioz
rqmrl++d33730EEMR/86lPnZFsxbaQJVB25yg0bjoREnjgSXBg50zM44BrHqhCjQ5obzOotQAzkS
brAx1k5uUb3i8HdSSMOpZjT2rq2pbYbxrJmm9XaIh6CEN/xWuv5HZqZsJ3pkbD3d0WDB71ReYsY4
ucxJA+de6r4Z7bIx0NWkHv0ZoYEejjiRwfARwd0EnxOmVHUBm3UniOtfBzh820qzv48uGw2dkI07
vnZJNm9Hzf7EfMh5KpqXZoofKqB/OxF18tSghLclLjXPoA/5uWl4bC0LNTVH5rvKOzZw4h5Nib1C
ZDwmmNYGLYDDa4qHazJF6L65v9PJ+jZXkRm4NTqQMCZ3tt43QQTEPontmzKILSm0kx/mSqOsqaNg
Gw7IJWbJRbfqz6pki2h6Pcbl3kUC2qDGZKGQgH9KvWsa8XN0wnuq+fV+1OtrEs4pZG88kkZpPHRq
vFkTfq2qkE+mkM+Nnsmg7bsXW22tFvB3l8COoEHaCCCbkVOOp0H2BmK17cxQQV6y8QYkYzvEQEOv
NnZ1hRFBP7ZfBzmrbXVPSlo/rrvWXibj6LYZ+DulXT3H+uE479YEoqEJ62LjoISg6cz6rkaNLpfy
cRCEMroddcFSqijan73CI1rM2o+5wAhAFd9inBKParaRdEWYmubV19irEUlM0E2Y7XBbxYM6qkq/
aOMiwg17cCe1+lcx+92JC5GhYHCvUCPwEUV7nD0kjbUgFuh2ZbiLuXQ/cRlMxEaTNbp0SIhvrQx0
dY/qqWlVHlpKpXmZjAFyeKhu7KURemePjYfZpREm2tYsTC4sijeDazTYRiXlEQgjaY7e7ySIHeiQ
BGiDhayus8Qn6/P1UST5y/oUl7GgnTRCsiWsWQ/EptVfj9anbInY2rcohtoV4XdepDsOzkYfcJlN
lyBqPQxLbPRvT0s1OqcIfWuTeM9iN9nW8/TFshpkitMKM/ahTS5CCW9b1XBo4BsWZ7TOMrIk7A1a
VzWH2I7wOcterRJSluZjN06fkuAGPNBeZfFHZFjtOVkOs6b+fkjHkQjYIww6FtwloHztWdgOxb82
MQERmR1rKAzobDng/Ub/ME4eGruqz8XU/5D0WHeWmZ+Soe8P68uNAdlSmP0xR2th9aNyo3lCZoRD
ojuIxVuUZbFJQnrEM39N2dzuvMJWRINJRY9APytjaP7l0C1RuRnlYknrru4SCq+HaomH8wq9VQrY
FOdql+Roiac7hPAokC7PUVid9jIXd5oMFVEiGc1mfWhRPUGHm6h8fWos3oxodiyR/SC7BJOA5SFr
Fyg7ncBQDQfkTSnFtsjhJ7bxxbHKtzCTPXQ5bMz7UY+uUV9fZzu3X+wIaXHLe9TyksFdGto9Fckv
FVvyUA+luEytKuEEIxEddul485ZDGHe/58zN9pkjprM2UOI1GvKjOVb+sM16AxunUH9PCsInw/1I
ogkB6WlRTQbyHDjLEIGWUB8mtFzuRj8dw4J4AezbD1XazkPdh+csTqJb4VekprllbqSWAaBwh3bf
Ii8yknIJwJbPOErl1RcNa7xca74aXRq9uJ4GLLBKHFwKDWqRTuG8YqcqSYFp3Nv955SF5bUzOnPT
ZlW0k0u+qKMvtrOdniktjAbOVtTcB9ch/tRLdWhS58LI81hXWTLdxMC4Ky8BeCWug2erFo9X05+e
xqy9Vm5540b4xzJz0kfb+G21jbzZ9SktZrjCcQXGHYNwrCAzvCBxFNvnraDQSpMMJGYy3dM5HvYG
4NJeGoqa8jg+5Qp8iTnW1x4619VhwGycAee6CvW4QAlEffU5v2hR3pxG/A/Dwsasa8KlSWFGjyM1
sNUYwMO1dWNvrw/Nb2eiaOBH4QFl4nrurvS65+M42Y9t4pUXK6Myn2pkMnnLT3dgPNs+S3DkM5aJ
74Oq1ecLq8KphVX+MgnUzJ3MNE9u2f6qzRk4vCmhwwzhHt1WFELw7d5OySJLZEyPgy++0UV8jNVo
nCZU97TBcZ4gCyOCLscfjR+9g0LDrwYA7K1AQ7YQhXYFChEefGX/Sro5Q1ZZp5ZKjvVk6SP7oTNu
c6KWA+HDrTeK7FI4PfEcrEq9K3eTQB5nsIC0GpKVKmVyBaBs6jtuzK6ghZJ0D86k0G81tYuu5HSk
C4B6keXuJhDjpKRpitdihgi+ysYnWUfFsWeTHjiQNU8PYkSgmIhi16PvChDPMPDN+zZ5MB8MTG03
GWiRbaxo06gBZErcpvjdc0YbL20Fg6vqD0ip+Ju85tckRPAFy8wBeT5U0WTImTZ+uZMkrCZFh6Oq
06+lSyI7o1+Bx6Mmwyeb9nlNlebIxxa7OlKoG2YFI7MRh6KEHMt92xlylHczQaU9CdFyD0drN+U2
uKL2Serj8NAUYnhYH5Gi0CHQUn3ruiAM4I0ATCVMJe8BJrJgt8n6rlocZdspe8ZMDXxwqKcXRIb0
rVZS2WUzMs7lhMJ9magr7oxggyFKofa5C9Ohp8Hvd1ArwbfntftFShU/G9G4+VpLJNm78iPzMgC3
S46jReld+fexG/SrbvSvMbpBCM9/B7adPpZlvKevoN96twx3rK7g/5ufhj63FMexdSzgKceBmc+n
oYWPYPaKmGwwsnuLpuzdq2J5y9qfgx5lwdhZzSmGcvRSzdEZLIh3qhs+IkvLX4PxAOwHBeAC2HXe
dP0+i5ryhrDdIe1xY4mburuUXfdDUPZ+8FUKcE81KHdBGNvkWQi+3WnV0Sm1X6oS017ZIkNz332T
4OuOjp1+UZ3f3IwYmz9wDi/rQtvO7fPiG3fSIme4GSnK/N4kD6MIZ8SCmkAv8+ls6xkDQcWLBb3x
aCdDdFWOuYdGkz/Gln5jN/rehgb8Tw/JZ3TNaMExAjtYJaqCOesgtoq3AlWIBtQYGnljtRfCf2Wh
yU7GZJ5IgT8qp8muUwT9pHPFuA+zThxOs1/Uu1RU3rYczLPpxZjyoahJtIKctMkayYj5Jm2S3abv
rklrGvdE0iZKZW9tqRrjEpVrxl5zZY7LCW63ldncx3nAa5Nq6njMVCo+OhTJu9bdMafaY+LWQMfL
ZBnD5SEqftqDrjMdenxEYvB/xk9CjIF+FTxP3XE2eQqWb3a9BJ5Gi7cXxkWjlowHKJVHPxO/U8L2
V5voXtVkkbGmuVccJ+Iqr49TMf1IBf5ooctUcnv8fG0sqNlWzPBVXnPfOWFmnt16WTpPhNd9MDSS
Ns+AJLmmw3JCTfWznfFeL1ywfJC+k0DQYgaaGAIPKQmwlVG8wLnYTPOkAW/CS88ZTVqW2BWCEV4s
z0wC2NklmneXcKBGd3qPZOJtDcX0DkFtHKMRxCrbty7z3G3clMbZd6xXtBXOdqewmiqVoNQQod+j
IrllK3vooyR6cIbxIpOJYgzBOmSG+uRg+Ll1Z+c6Q1yj6KNtZTLnh0hlH2ODF2I+9c+iM98y18TJ
R7Mvfqq6c5whOJ3TzhIiq06ek4YvcOlHIDw/7GGOLwP21GgAGz3LWJLf+7mCRuDbVx8XLZArHjFn
3Gwx6pzPAlaLXjZXo71VfYnXg4u9pQML60tkCfTq0+FIKYrmqC+wAGnR54iTLL5loDE2wp7l3id9
XTTRGyPWAlXln42e4mLi+cMPp6meE4n2mFPLHhBKiF3WGL7Mk7Qoa2KqJ+00vvoCPVsUQoCCzeFO
F1p8mgl/giTxyVrNL2RSn/2sjw+ihRZExohHRWliEmVSNjGt0zAXO33Ski3+4zZ7BqQGq6PQoUzH
otuXjBelNOiNoN3BIRSvja6Pd2WFd9f+0aWp+mqrlJ1tzho4De0HGpExHmd+d9O6mEoUHKRL0U57
OH79U91gsYCihMcKY4cHRzYabdWGImdrPBdsdFGd+w9RH3+dMp8YsXYgy2kcRFjWlxxIQQsoCLPz
bNavJEfsh2NW7mITVb5SZdoDmKp+g6J1c8yN4VgZNpWuZcBajbmVNrYBbjVebb/VDrKovum1h27d
kMYXyBoLfqpENSw3txB7DNC14Y8cnZLXiYmY9B6LrOOPz1q9uPlq0Zc0hA3UOoyxgv6HkUJNnVsP
3wOkzhMfePeQDzaqJ6Q+uR5h58dGs4vDZqRlQcdXDr1Fz7/oL3GDwgPbvEZH3YJAtHxLS+V2g1IE
G2lJMI/n7UbmaU913TFeLEA6GBW3Q+AtZsl5XKMDkT6XbuHvCr4UGZcWs5aECBXv5ZsX3caswUlb
Njhl1yjNdzJ7MrRk2PsDN0D4nbMdIo0USC3IbVLswJs0dUpMxLyiOLtSmMCT0Nfo5prtxQJeBxgZ
p7c+HlNaQcI4dW75YToERUbvdSjqOeHNxSk3yGojOhIVoZQacUXmNtklcFc3ttlXJ6f0yNfKpsH1
Zu63YtCsbQyU/7BeaCPGHtYwpptW0wK3Qv0i0GzGlUH07ERzkaD9V3tHcJcPYSKaJ3D4wYCszDGB
QzC575qNRWzhlS96ls5HJ7IwWIv8TT+ZHSrVYJmz2WCVReAGbXgqijn26ntiZQqkrfyGNs2Mj8Vs
PYR57h/qKf/Z5ZKe++SLo9/rGfXIgs6JVTwkLsFFSHl1a49NeimHcm9oFb35kY7lSYpKPzk6Tacy
vbMnRxevC7Ori9UYFIXy1und3uLMUB1MSAyd6DmktnmFeMmq/C0pkuHBkx2A8RDXWvj47jkDrkdl
T3t20lRc1oPX9CkfB+JRt+z87lQVcPEhZzmPCCExCGgOCfbzVzNxURs0Tp5KtLudut8xjfdP4fKs
E+l3HICbC0k95twjawGAl6+50IpbrfQS90vzuYpGXGuSrkcE2uzAa4+7ypyG52I5jD7uHIV69nsy
1WJMm3ttv1XCVxfbKestyQNWN6LDg6UuIY9naY1kkpGeSl8OmNYaj2asjV/0GfasnGb6/ONsHaAb
m5uMGxfEuDmfNIVLVaLb+8qhYdkj3n1AYL3F5jy3oWGFWE3lMyBR5m9Zjj/tvk6OJjf1VkBx1/Ip
ufqR8gI7Ngw+VeF54thPKcPQZ0v+0ofVJs70Gyofxo2cFxkJQVLn4u7UzwTn2ckunfYO5CjbN5XQ
N0WrcDhB1XeIkon6ti0vbkHY6FC4zSYfM7Jmi0IVmwGpKUIv2MVKpzlVOYtwnmnd1Qe2k1JxevQ6
BpHVN5Iw80E1RX0VlA4TZzCBYlovg2NeqgYHFC2NklPkhfnGrDuaJ7Uv73Lq77OI+nNGObCV/oAm
KiDaPC+o08AHHmxAPyn91dbAjYoGpo87GPKmY06LpzPTZGeUhbVz3LJn/fCZ1737maTNbz1FnN0v
vJ/xJM5D2+e3skP6Y0hbFSD/oXZOM98azMyC2bdwCKQ4DW060w7TOHYHGx2FTUratB9yaym41dU+
0UAi1gK7ZzNSb7nTPCjNtU6WoN88T6I6TLmRQB8cQK1m3bPuKUiHZcdvHQnTK0+9VKHvPVDAfYkM
9pIMsM0mSQx/5ypxEhrYmLo6uZNjnci5GRyLqOzkKETYqO0aM4RdhS002aP31CEVeRwcGW80Dbm0
qUVioVBUlGqj/W1FY3kparGLdAd5hrTYYVUNjka1Xwu3/K5PZReE0/BDYUYyemO6W89DebVzWLTG
BjAlW6qf6CoZ6jUGyIWybKDRdrvP4Rsm8xFWnfXMEuhSIPbp3AoaT+eyg1ooL8AAx2/obybAc+0c
8yf1V49v7fatzb8/fb8/r0WheonrothTzaXYmy+1pGrpxqq23KmQIkwZ28Hs9XFA86nYar7KWAnw
ztR6hJ3hi+RBJhYMwvp8sW+haRWdKB7q5wmy38ZC8A39lJjw3bbHc9r52S6xMYzx9OgpUpAfu4Wf
svbtu6XTTQyF92oTb/XFJ76D1Z1bnqIsqx395o59TnaIaB2fh6VSpi8U0DCq/AD6ynCGWJNvays0
kEbuhvN6iDNAr12XHDRKNed2wmjRHhncqFKWl1CCIiakeWKygFRy6zdnHkxyliTGGAvk7CXNjCig
6Q+6yvcoY7honl0mZoiI5XTKLDVShIYblpppcxaa3pz9mZ3XxB17Qx301UgRyYB80W58lC43YY2w
bxJHdkAKEm7WM1kP/vKv2VLk+/OaZpnpXk7l67/1oUOLKEmSjThjOJzXM18flVUx/svT9Q+imtJt
g27OhvSQKLiRw3l95P3z0fo0Xi5YaZovc1ffYggiQV4hoMXCnu0mJ8YJaTn4BdZamaU5295uMD5e
DhCYytOMB7aHYuEZQXoUb9zlYZXR+VwP69MZ9xLuS+lv7Hx86D05Xdpo1okDuBjLb0PSltG3XWEY
cgUpSFZnquo0jelWEPCmVkPe58WHttK/GRN4sXgpmmo6B7nWS4lB2rMvnDflpzH6ElV3zs2xO6+P
5PIoLjJn33bpfX2JRuJ4isVbt5wJAr5/P3QVttwDMPlNv1SEV6RM5HrnvJxgEWq4284uvrEeRbPC
hfObdRNAmX8eeqt8UKbRHPpYghpx+gVtvVSEaQ4aO0QMUEDsUateKpnJaD/anjT2K+rp/wPE/htA
TMcF4/8GELv+aKbsR/Hrf4GI/fVP/4BWO3/TwXMt+ojIe6BgAg7sH9Bq/2+wJMF/oQq6SOyBI/4H
str/G1z/BXdtwsAFdf0HIWaJv8FzRAaApNdmJOvW/xNC7N9Z/WCVXeTmAGtDeUL3DgDbv9KMCl2l
TR7L+VjNalg0HWDg2C2CMRjZTloelCMsfdp2AKxq30GWa6DALIW3ofNECu7+8pExt4sOqWiR/hde
8H+IHvDjhCVoJpqc5n9qsKFeHeOchd+51qqzKQB+WhQpA6cb7jTkEWHLm7fJRoQj7w9GLpB0da32
v7Hk/jdobtDvC7bPgTb0Hyy5zmn1vqapeZy6Ojno0FEoNw/4EFRcFBG+VKjN5pF1w83p98+0LKqd
05M7aV91yU/MwiUYMr6UAtBt2tmBjr5HUOnZe9a921oVBn7Lb9Zi778JFC8sEm7ev4D/Vgou1A48
FTyTJ/8uGqEUmWM/ie7oWAKXa/W1p9ywMy3rmIVRHqQg+Gjgk9DEFCwjvXG2WJz37vw90TnLTsse
YWQRai/Xegbxhis9IG2XCJrvO0rSp62FpVFv6C+jGbMV+WCg+vA7F8lCwL27iIKv6eLkqfN7smGg
BBsaEIdIpzaUK3MKzNpLjglKBJv5aIjG3uQjiArYe9Q5EDMC7AD3xKueTQAFQWgbAIdmexvGKbU3
QSHfp5Bq6bhv4q3mFfI6Js2O9GVAd1/LAvoj+9YzU5xzQwhITnGyVfUlirRHbYzwhC95T5a73JmC
zEE6XiAS8ygbTj4LPTAZWfUuMBPtRqfeij4/pLmOOcXsyK2DVZar4nprARjBFpp3N/Rs3fSx8mnb
drNKDqkWQRatGlzFbcwbDBldKmHtDJpilLIxZrayb1EhkmNM1EQkCSivN6NPPyrT05D3+UZ5Tnww
Q/UeDfa3ktLypl4GeEhJfYNsu46nttUHPlpoQ1Jy7eQFycKPTLfl1gL+sp008s3YufPvExwypw/o
ewy4X0+w3JIioEQGpjh9s1VUbxOh4ftMl9AurQdBI2LTzhAIIOHjKJ5hhZu6h8IHRRWy8QTtu4H+
TOzdbRvwfd1Oh26oMH8FH+FU2M8Ddso3bWX+doUGzUAjv8XUBIc8FCLXWar1+ieaR5vW40uYDpHn
vNS2tmz8w9fWTd+dIr5RlyZKlO8NDDqrtkQQ5v4LHQh0gmInqIRN9RXT1QmuxcSHUO+PLgNuekmb
0oCy0q+jI9/Xv+QGt6kfhj351hfk/4mgoAaoGdJzK2dzJ7Eo7OMeFL+r4bo6tK+23g7bKbXfNNgH
oEuz/cKTk3aB5CGwo67m2omKaV3P8aeoogeUPV7x2tm4mhMDEqEF6XrkMmWT7KXnY7xrIsWBbfqg
oc4kWDwaUF4b2s630GAgFgM8M8PFqtVGWygrdGR18IIeSoNlmfBsPYMoweC9LKYv9oB0LZgbwpgG
N1+9RyFxue9zb38OLlrIzfBgpcPLMNNn1gxypohbV0rkDlpovRXLUqO18nlAQzEcgVvE4lQMaKmE
brMvLKVvPKt6bOvR3EH23/pOeO0TPmHy4HbYkipsuQyMXkQ7H9TaRkQ51Fri6a0zzN+p7WOjri9G
6jGpYYLZeDvy/minprk+AIqu9iFtl62vTVQ3s7fUoYBsDtZP1LPxdpomuY/y8rVpXJwQh9+Raqpd
lWnWKR2Gt2Jy2qDSHOAtswPhEAfINFxUai1Gb+Kjho6Q5Cv1ecCXGf+YFxOokA4YUUuPdfIohq/L
OJSUhZpjyr1O/SXohvIBydQWwBhDidssYgrA6+JXI0ATaKF5jzQ4FN6Hcshv0BN+aMBTxcD/qSrs
HV+9KWNpIKUYTqz3plKMj9LP3qdZhwntHUorPdTtomUPyASPT1BvGTBasEvAjYzKoFFj/2xytgiZ
TeYOxuYGSG/DUs10Tu89inlB2rH92nIpJS13BJ8GHUoQkKlR++2M8XMzskZMmKJ7NI6DMYMWkRw9
o0IdJeLsCkSXgb91rG58OuXzAx1Ayl7coxIWd1mtwxQpH3ItjCdK6jCi2Y7kDVBg7WmxsZLvhlWD
tF2+iCiFGT2eHQU8qWawHzI9eWu9+m5hIIpLNredvcGEyRQ9z8ANgmJmavStszH8HylE27KOvq1D
ZB5YzTI9+mxLnE6zWEejNNp7Ro/dd/IMvdXbiKp497MGU3ZDfpo6G1DVsnko8A0bY+GU9LSoHAdl
mx7zcXhDsFKX3ctykUpqtrL076Hs4dICKqDhssWMYNhSltl2hvkR4UqyQUR7cVCpHq0Q/13yWEqy
Jefp6SN/7BT+s/bXNoPC0o3haR2Y4cTmnUTyUwtjunhxsZss5BLKuf3ZJVR08KvY1r36so4iy2dZ
QXjghxXLe9N4OxGyS+gmt7NeBniL1xkSKPnDZFL+V3VM27ycNp6ascBtGNtNykqmueW7mfk03yK5
b3r3+0LA900WlXxZostmpq+LBoM+gROvHY/fwN+qvAK6W3/QjPOhytChxaiUZKzeeTlL8Yx60moI
o3XLB/V4LBXJm7t881RWuErJO+XG94ptFS73BKMmfOlJZDcOScymrKyevYElGRsgj0WeG49I8L7L
5nkTRew7aZ0CIZ/vhl1UZPbpLyTBGMRV/dpybUPPagJBSX1XOzztzAgpT/XuxhXgeBoO+tjqAS2F
7bpjGwiyb5Uf/05jgA0OdzEj4Qqc3NrbIbAFzn7be/n7GgdoI+N+1NkmuScLSov1vrhNUamCUAwE
MePXjprLJpXwD6ZWfspKfa9s8Zg7WuCUmB2UfYDQD1FQKj+L8QXCNi2xOnzXRgYXZaMldH7oy7Hc
sdWyDbqHHKFUOoUsZOZMNZJSUUzUsl2umaVHP/oEd84l9NCqnaw1Ckkau9CsE0jXjfeBk23iq+Dv
04JrmpjmQbDabKqWi/tXCGIk2EfX+bbwWcdwhCDUotw3Va4Pi/de0fd3TWsfx0zzaKi/9N385kNR
YELjGHuzZLFLkCjd2NQYAwFSOIB5DGww3rYtouYrYlqF2g7hHxTH5bWxblOt/SIpQXQgY6qosJOH
zKMwSLmPtGH8GmWgKKplWTVizk1WXJ2mrN4xtwKghGVDYN7cFnaEFSMPtlyLVulyW+X09kq06gNN
DLA0ia8sh5+Qjmd08fpgnbLmQIUjdWpk95jLWsSH2WL6FXnoMoICBKxHKhIQiNHpcLTfvk1TQ6rx
KOcaEnm4hLqBPkeQsQw0TSNbeyuH7FN4S+XDZ/yUiZYTbHySb+ydyo+3DVvwVJjfsFrDQy3f6Ihq
tnGLuIjeTId5ieNHu93nXfZCsX3eWxMnWZTRMVbTqTVZlTWI51uJSnw32Ue6EYRFMQtoPyUoTEh0
21ywQWbOgCna/KNV6tmsIfrXCdPcElzX1Pm6KCz31ox7y/d2WW9R+7+ANRGBPaKhp4Y36NtwWPpP
UEqEtHZNlwyTZqZgFlACuXcEepswiz+95fvzntqrRL9UH4Zd5uaPqsne07R4rLSf2ZigwhouKqLr
Plo+dlGsHwXeYLYr3zMFjKcA+bjVGuogKd3CtNTNXa7sy5SIQLdHfR8ZjNXWylF1KQkRZfm+Dj+/
t9GD0LY5BV53rn/kM/j30buiXcgwWuK5cswf1zAoMb9ngwF7dVmMU8N7WWOQdRGn6ou1cqo/hRaU
SQVufaPLBs0CsN/cSqXaV7+hNlbAVt5YhfdS5cnjWLTvaUVWYx56Md7G+NWqjG00E2b4Ebtzri9O
vK38WGNf4WIdE2rs4ZZ2yXti8Mqm6c16gGd8kn0id8zsJuDOWvndJ72h30QI6erhOVHJZ2LIdzps
rJdu/lTDDaFSjTLl2ZgosM/hvlQT+59Hpp2mdPzh8mBOQog6L8v/LCEv1G6xtAmINmCUjsL4HvYs
sE3TH+PWeZc5Gylihl8yXz4VKde6T7J30drDxm0Cy1pydyPQB+9FJf7LWFiskZ176Sbnfd0dZ43E
1XRBTg7JuSYEJ6FIOoA9j7advSctUU0p5l8EKFuxRPFZHr7AEiUY5NzHIX7wo/6xX+IGP7eJP7Gr
Ber+SZRIGsK+59gUsydOCDw875HlA5UPgoD6oQGLQH0RJHbi/DCL3yphkZhLl56G+QjOXZO/17Ev
1qJ5mPhASnlHlmxtYuWgV0QxgBG+5Ni2imLZX+RM0JJ8W+IF/JleMo+ku0+Wsp4rt/lybbxhviag
gTfO2P8su3dZs2Gut3mOn6RCh8NPoxm/s/gxMrwjEn4PQ8zaU6vi3Wz5rY2ZHhJETQ9t4mP10H4g
+GJMicFinX4uKRIqN8uC9mWYWe3Wcbzsw7VtH/WJn5UrwnaZP/aD9zAYT5MOjNVLCZHgWP0m1HyH
W6igClv73Mk+Owvlzr6fdlOz5LlDjAoInWhaj8A5tfF5iKV9GrqHSs+TKw22Cz0+AkHY2rU7a0dN
q79bifPa6d6P2PdvIisfM5f5VRrtsAFy+KtwRH9A9ULu71Jnian7l2R2KxaloT/YJ21J/hDgZbOB
FhOEQzAPWxPq7zgj8GAKOLQwxF2EfbZrULnUAIyWdL10UKezjeivpBPuhYuqBWEeAaFRJW/SCb9B
wHpQVkVfTyO0QAHylZ7lCGRQg4co2SRnJKjKvITcbFtBWZvToUqMB1X5aquHOKrUhuYf48i6F5n/
2YeCFt2QQW12ADD8NMuanm/PrFFRuB97HdFcVTywWT9EHpFYO2cncxFl9Zt5AYq7JebkI8Iz6Lbo
DTdpGedC9Ke6T8VGd6nIIr7zZYWWOivUVFQZ7VSYYdsSkYyNXuQgiMdZwK72sonzoEItLYr2w2OR
xaUOHtgz9j62J3+ArH/QrHqBw8dmMGfYHFGZbP/CGA+gBXPhHDE7jyHp968rynX9EaFJsHJE9+fv
0FcVohFfCgOW1UIgy/rkjmKHC8lCwREiEDuLBeECAkTB7Fn4XGrphqwH3TB3SebFxz8v/fUWLx+g
kZkL52v9k9bG/KNuJmTAYb0Bkf2vH7O+5c+b/3xYvzDJxuWwvrY+XR/9ec1fP/nPi3/e83987d8+
NclpHfRUav5+evl6kr2T4rL953vWn9cKEYLVkQhC/fOXhXoGWWIqqRpqTXtZP1x2vp3/60Xxf5V+
Mp5WbLOhI75ouZpsAz23kb9v0BMNmoWeafVD2F7kwr5bn0fCfVKVV+/DlTe70MCGbDzUSyNMj99V
J7o913I4hyqqgrENxyCLM/eshI1lmbs02PndDjBeXlwPdY1fuBWl2mYFEVAFo08YSrRM21GcI2g5
5/URy6k4JxWg5rEzjo7RPnZVaO/LKTLPsD3NMx1s8xxO/ZM5+bQlXTLMtqk/YBZsqpCE4xT19L5G
+tO5yHeukWOimOXlZtDTA/OWE9RJRXJQy5sQa7nSx00wRhzILaQMEhtssvDt10xz/V9q2sGyOGPS
V28jNPGCKOwDw1ywRC78JBtiXF+Syp9oVeu4vMFXqk3kF0PI8aCoqj09JruLb06LMTqYDIs92jwz
Vy0mfUIA0ZJ19s4LoLinBfe0MdripnlZC4zRv4V6uRPJa6RH5yFDDxSpJnSMBy/ftsYcHjHd209a
fJXu8JC0CUK1wv1oQ/lYWTZsFc+Ayw/mCr9Iyp0yKgLlLO3hMLqPyOJbKnqcNfRutVIdZ2V+UZ6U
QLaSiI3OK+BFeb/Nyf7wCmEHWq0J6k75L79VCLDW3UeNbu//EHZmS40rWxp+IkWkZunW8ogNGDBQ
cKMoqgql5nl8+v5S1SfinN0d3RcVxWgLO5W51j+taZh2U51ZVIjVoYy7q530D2gGqIJhs4jvpl1x
2HhxlDH50/JO0AT3RTduh7akKTXHaTv2vzMdcVnbtubOtJiIV+UukRZcssOC8HAAlSEevcnGZ0dc
5abJzPJxyt2arZoKcI7cY94gNuwqhsHkKtPMafGEYIMG23GLLTkRz1PuOBQtqXUWduMhciQsPLL6
foMStwhG78VWIV6o0n4YkpQNvNUVPEG0idEzKkqeqSmRBeabzw8DmsWjm8xYhJlbXDM9O7DIf7C9
6KOumfaHnufsI2ANysGcTwSPbtsK3yHo7SY0h0/dahAIguKO/ouBNGAzUh8b46CD246XqjM9gtk8
AYlcHysTbVuOsymowu43V0C/oof+ITUr0qsx/w2MF6pxowBlSI+Q8IMlJJPLhLeNZNNxGckuj5mA
HcVkA/pG+ZAu7mXotiTcUeGTIQ0eJ4LE8naD6OyTX7tbc0DA2LfVL1pDLKjGp8XReEipxDA6Cthv
pGIhXpohaXiqmiHKiSP3hM+dpfC8B4yr9ywgtL6NYO5UHe8Ngb4VY5U7ltbebjsk0Lb+6dlZtGki
61GgES9aUir0Vs83nTm+OZ28AiO8OqF36E02C0fWV2xb97nu3sIQSKTxGHyhx4/4oeab1oovGlcg
FSc591r5rsue1FK3v1btBJalj0FmVUNQojw7FT6OuDE5MroEkdnMpB8g1Ae385MAGRl3S4Mjifh9
OpUvoKEvuST3g26etYwJWnHx4DxYMulhUOFJ9DHmMEaF0YYXLWNWpsMMm2LSnvD4/9R7hoC1bcSy
DQFt9IdighDtHOCqyBkRbgqyVKnLj03tvs+Tmz0atrdX6FzhLO2pLus/uZ/vBtXzLsZ8SQtQhHyZ
CH/BTYOnFalX6Fwbs2qONRNoZkPeuipHZz0lm7lX2KOvP2JyuZ+VkZOI+YMZp00A8M2NmoUbO/FO
XhvtlrAyEKUv8a6vJPYtdA1gCyj02kOYCnEpMpSRxjifEpSzJ5Rb17FL0fgySmhXMmL1/GQOlv2i
xXRniTNg5w2vomNUTB8xDLObnTfcCth8Ai+keynbYaehROmM8W2e/SuV3NYfkN7Ftj2TRXJY4vZn
uNzbeXJjKumBre4Wj2NASB+BO8S4Q+4FroqRHMB7a/vYOeadP+CrMSZEP5qPF4zmtETrGpn1S4Vz
p4IKCucjib97EqpgOOgR1chiScCMUQ3MTHa2i+FeRUiLk3KIQV8/Za38ZaKJiMPyYSaa2OvnjaCK
r8lWqfVsm2Iaqr3sMDKPXFj9r0ROYBN1aQQdskuM+F+WwjI0EEagdZgSbdulO1iyh6U17quyunWO
/lnkxiPclrNpu1M45F8+DKGtlrQeJXu0AJq84DvdaQTBj1h0miG/dFXJafmhh9luYkhOXDWPzIm/
l3V6mzW2Db8s75Nhaw3Gl0SuhbYJo5TQ38bIeHKdeh91vPXkvANr2fXG0inLCYJ+wEl7TpMIHqA/
WgNhObzmeYNcZzF+6FN11bPoYsTjo+GsYU8A7Utp3JUWwqosf3JFdmlQTbkdR2wSRElabxadLJhU
AlNZybJtM/fZpOfaDNyXZHZsYjntkqZ5Q6RwzsEjCst6U2+NeqjYHY81O5sHMmY094n3w0pFQMdO
+GUzfISe82uq3Rtj73zCAKfJfUUGEfRT9TFzD41ko3v6qx3KL5vpCb4XbcMMlX6On1/P3FO0OHeV
Rp4E3ho9zXBqWuM9GPzGYh6HBwTeT91Jmz6neSi3JtBp5tU4hDD5TNFP8JTn+XmOMnpGkVhbEE8r
RIOakXYuF/9Zy2Eo2Ja6Q5bVtKrnRSuW7cgLP2fsbLH71Hr5zwJ7QVdePUCdrG3Iea4/tYQJSqbU
frbsZF0CsmR5ubVddCL8YO7vEZccmvtuMi6jhn+uSfDt6jUhP/b8B0zsnVJlW1fVryY+ewnLsOC4
CsAPTkSrE7yVn6c8P06kigu/PS9LHe4dHSm0n3pPMwCHi46FDns84lkwd0Wa1EGmu1drLkRAcEYK
KIo4lBHjoCP22QFeU2IjjZt5tM5d4jFBI3ugro62s9MuWzsOPxm5/aea2sDpWj9odCKtBBbPXFM+
KnHE/8VuUHSKZapwLkxfbVp/YfFUUDWLUKRQrDagcnXJ9Wmng3J7RDRK5iIh1/2WAymoBKQGrW2E
m7BQuWF29DFqrLVx0SFWKQ8QYe5GjcCT3LMXhFNdg1VKthvejpPmJq/mTH9U56QbTKjgcdFXW22i
pcqb7M0aTffs6CDHifYMwv3kaKYZJBkHvTOB0Rop7/w83qFWfp4pkhTykm7RPwAo0w5iEinnfjwm
mjgnU2od2P1+kezwhlU5PqCj+egZI7kHX5rw1/efJQSqnHhLYwwty4eYCgJGC870ah4u6E8PtsaJ
bVkHrSzfB4M1Mib5O3E46SYljXePuBUxDXAbh+u9MZus+bH/mHFU9SKD1MKAhVi0ppmNtdcoU1lN
Wf2qDTP+RPmai27LtNwJJwLRCN3YnxPDPoyOEeSz8ZiG4CauiCrlvNhBg8QbUjy/fYITNlsbrmtT
evJW2/51zL1XC0zOTL+shfqaWs9xQaXwGJnETsZ4vMiRCq2jZVQfQ/+odwFpGF/1AvPKP5WwRr0e
9FjUU0LZHHt4EbDva0obMckbOF5QMRX5RkAjMKyFUTXFu0KOG2e3ynZT34snI7Ao7xumLnPKQT7n
gQpxEzyFw8N7ZL6p8LaaDLhB/myIMv3XrxqyYjdCLKJ+xIe7mvL1IVWq3L9y4FR83Oz2u5mHo5JX
nxpmsTXj14VB8zxuRCCcwf8qNC7kOXqJHSbEeAbEMUPmFsww6IM4vWG4aEg2q8DOfJLOdA6kSjrb
io9NktDWj9X3+FeRlOazchgZulm/TpGqIxttSFazxNd4bMhcM8lcU/9XKoNNbJDjHBqS2XwS2nx+
f/0Wdmj1sbodfZ4rIdmtIeHNLNGhM4WajAYMyCB2Qye+1YUVKhwOkf4mIS2uIjXOJD2u4zcYFeHz
6UC2XEXGnDYdKhLn1E+o56tkdSdJpFPXaquIuoWsOpPMOvXkFRl2jD0g8ILkBrLt4JInku7Uw6nr
Uk+rqT8HG9z6t/MYiEEjui3125L8vAYmWydPT32bCJRAvTzqz1Mv4b/+VHyjW2OimgM3q3GoqPA2
FdxWTtaO/ZsIPFabCnSDAZvdfKs+Vj9TwvcL50vQtlhliZZyUNFN64+rDDgVH6di4VT+m0e+mw6O
BUJRk/CkvhTxbZUqp36E4TEYs+hQiHyz9OyXeiiBmj3H0e0Aus9N8zWWxVU9pPoZv3zIlkf1E+qa
ivKPfPjXRUV8UV1wVNon9VQ8xf2IUr2geU5afX069XAOpnUexmwwxybzs78cR5lTvSQ7pygvefND
lJBYnhpubwAsNhFGMhNWj9m7KHabejsYMB2RGX+TNX4zuasSFYS0aE51kJHQOO7n60rgV13yzXF7
0yaWa27XTKPLb1HC+HCRY8mCMTdGAzo4wQzRgUWLgqXoye4+CcPpgBzhu/LbI+rmjFJCxHiz8CaM
dn20G3TqdXKpo58JgB6HjfFEt/CVD1MO4e4+rjIIq2ahIqPmkAQsU6SIVd+ssiWQL3dbctvnkka+
LdDcHqWRy5MZFS940G/h4qHWYQZgTY0D3JDdteXwpP7lfm3sKiUTU1KwFtGQwQiy/bDXXVTaC4dI
MEr5LcKh3MfuL6K266Cx5/cubAaYGiBqEYN8L1RsDF4wdmbjvppL8mEWrkdAQ4NtMiaPmROi+pzt
7iWNqIcWG5DdMWCbzJkzwxpo48TJnQr7NKsDq1FumKgGNMZvw94VidsKd3sWaLpWxu5W2zZ5ftEU
X8lsPV7tHMKkseBjYvOI+z9GIIyuHIyV5Q0oPOfztSMNgXyy8j5itjtRFVBmokNB0RbpL6vBH8rM
mrNvjFx/8af0SshaM/tAP7ETGqZpAjkAcBudBEoIJCMWaUAwad1V70WlF5fRShPiMJlpYVr7RYdo
6by+DKxevDAfA5bMyD7JaoOErAuscJAUZRTGx9qk11nJSWrnY+GCHRQSoNtA17fpQvOwhB1MbMYx
zDQ3BlzMB9MpsY5Mw1lUmXWqGnFufMCIeYzNYFRkpm2UlxXCz055yWWuyqsSqdhGVCP6PxVFwzgB
EYJl64qGHnV0b1n5EoUUqetC91w5bfuCsE7dtxFJk3+W08nM7hAfihbSr8irlgoL3rlXS74ipJZ+
3E72dn1xlH5+1nhX+8Fj8ip1o+Z5x8Kex3tSu7fQKvajcO/8UntbwulX7C36LvaT/frU9YT+wiFH
YjcZhQwGKypOgvraLtSALgsRyWSWD79pBVVf6aJj5GZF5qbkYEVxnyzxuG0j75zHrItROG/Z5DVB
NQKc9sh9B5+6ZYkfw5L5ZrEy6ZFfEdiCigpF2M1UyoyRPTohk33SGEqGkoEUtPqWF0DNcsQkYMzh
nWkRn0ZIdkZAzTZ+t8PS29SgGw5x9UTFyeIwTr+oOLFhJzMjEYvy3DGAN5yMH0KHnJBjdqEPtIN5
wsXXj8XVlOUv+G65QXnj7yTxFn1YX/tWXnQn+faye9+nNKqzxiLVHtRZ3Qthz9rW8ukVrUuvcia3
kA8Ofl+aCF10F18/MSXA2E0S9ZbKuGAqNCqLlU5VhOKqkspLrociL2iX+NMZzXudet/NkIh0I+VR
RwwREjIGj3AM+VJgvaE0spwRqmug0Mviu94jJx26aCUNmgxejvLjM6VgCpiqAoPEZ8Iqr/ZiP+co
CCF7IG64gfvKeOh6881OaOAK7SCgHNMBu6ZT7zgO9jhI4HzGnsw8F0ag7ItNV+7T8DqJHgCXXPJl
QRdXmFRl6klGmOgi1N+zqvxsM/slleiAlMqLo4PqEbJs6QrQIW7g3GGZYbfeh7n4o/izVZizDOzD
POnZNtFNgBXfR3MIT0uPZknGR8UXeg9QJNXnThH4mzl45zpJPw09v5oVa6Hw5YeGf2PTQmobmHn3
2Yjr2ZiYQ9eLra0yabvFJ86nowMV07uM2g+SRIgTHlDyxNJu8LCjkUGEctMXMCJM/UEzVRM9iZkG
iSQ5xokQVjK27jcCMUwLCWNTIiAyLSIBnwrc2zrNeBx7sv2sOvMvuebheDIuVjo8L1DfQIcsEGfg
j4jVm2QRQ8E+2hBZUJLzUZovFYFbd5BsJOz2E0YHlB5lYmcnIiwfzdL+TBzjV9W3XyKBQzYXagAi
B4J44C3wLfqLiHAZ9y/NSEj6nQyNBlEd2eRoejo1/YusWk/ptBTN1Dd0D1bv7ZktdMwh55qofUsn
/5AwXzxoXDhtt/suEu/2Vzw1tj+L6lsbn+LyRCbJOWUAx26l/LLYwcqr3wkl62yV0pOh3Nsu1sFN
KlJ4RNsgGomKT8XYOYpkn0iJ2c1z/K1IQcer3lpjfEl1H7CGfmOYWb0AwcxFqZwn1s1z0WgboTE/
YOXOelQiVen/aMblxzixAZUJ3GeNr3tr61VEuH7y/wzKW5Pt/6kKJjLAQFrNdFN05/8p+W4MbjQ0
sB1Z7mgo5n4lRWF+PQ9PDifoy4I49Ji3wIgWrpJk8YNVu0CMSrUrNFh3JY8SHRvfxMGutEp1zGoo
m/KqKSWjG1EWhT5mOfWZHeL8KNDA8ZqQvRM5B0N2zj1xxOo0uUuynv5tgI70FYFX9/UdDejzEvG6
/Zsy/38J5rYRzf8PObT6s03X1vnbfZT4/651R8ZV5lVSd0fatGPGxjEtOu5lxKMaR/Nmae7T6ruc
J2/LvFp7U3u6ueGR0FwQJrcloFepAihXSvR3s5L5SJQAO5ilb4qQn3WrCrDF//LqAcGJtydSC7pY
EeEAbEGKoGDIONYMmb8MTciNgASZOOdvVTZJtU6ZKceeYPJ+/NXaK4FDUQAFhfV8pcr6GBt2bLXD
5Y5BSySHkyfwF6byXP2p4+Wx0TLr/3nRzH8OKVBjnPhDDdPxGBjv//NF88gmdwfNbI9abCKAq7B/
w1EyNpu9THG5U/PSGdBiq5hylUfAupxKCzhOHS00LBe39B32IO11KLSHqDb2qzhmGSm9loXNw3Vm
HKtxdk67llfOYdFIIZ+AST/+qtks83Uw4HEXWiQlbojG+LikzVM3TByq8tSUjDwFlFZ34P+9Ztz/
uWZM8ustXBgeSkbrnwPYyANJDT+O2qMQrbGPsy0xBBEpzxwTuRbBbw0xym32CmEkYIJefF5FeprJ
WxnnSgSu1OThHOKJXS4mfj42v+PisNXlw6mtkFiuBcNUk4KD0qBUh0pk5Z+EUXIsMVO9yDBmMvby
kKOBYP/RmJw4whFhCVulQ3YikczRVmSVYB7c2O5Gl9TdyENJlUwoPLLp6Apmqy3zqkNKRqu+s1tM
ih5ZQI4623Cj+gc7tk6lEmJ5EXFDegYNZAIfxbTgRFui/kw/RYj2KJpfU6QJi9s6+AE4XaGrCMOz
CYlYC2Uj8YlPKQHArFONEmv7f78jhnDVffqfG5hrGphWTGZnMApR/CNf3+41U4UgNsekzNkhKVYP
nZdMW4NxHXkxPjiLY266zuUoxZjuOLWxbQb5zZlc9QibjS56ndXiq5TOqqiLMzM4SEeLHAap80ta
XLw3Bs1/AX/1d1Nq9ZPl9Jt2qJOdphs/xbj8duOIROV+T2DXzfCzbzJ4UHtoL2ApHKiNAYeCqixt
HEGmvXufWP3nklfVbq5D3g/no1Y6ToYaxzuyfuKdnLMdXufXsJMMwqz68dEnn6hburOGz3afDsbW
awqiDPTRPtvIXdOU4SUNNInkoS9DPt2F/tDwFaJGQ1y7cV4/tmB1R3PK8I1TIIQUMQI1OdrZbUW8
pp2JfMfWhnmj/FQafLd2ADvZ8JQybJWzmR0KdNv8rXb8JqNGUkWa02TfmR/tO4+9ybaoAlcl1fp9
g0KOpNwnMUTfRZ5ttISsdKP9vRaUEWMQHA0Gsyl6AgjUnaGEW8T83Zawuai+OKriH27SnPwyfGWn
/FStKV20GcwKG5JZ92P07R+hqLap3SPpHUKsI35zUGGe9ULF5WvUCEs5qBl7H0oYRMWPoVRSptnp
tzVMT3Wenw0hyWRO0NDHJlX44v+ei+gtarLjqlTt5M8y6r80Qz2WpIdgLI9bYImw85wJxBa5hikr
ZSGcYCP6cqeldKJxXVwax72lGgpepepSFWebtYYSg2QBovKLl8mTF9nMG/qrb+tV31EM3HQi7+kj
m/oYoyH1ABGI0AXqYa+3JLRTyhhkq+ByjTZf9nBPaO+t6tbr6Pnrdgg81QpTye5ahJH7tjefvJAJ
wmoXwtlMZE5Xv8W18WO9wWVTya1dTE8yGVAAVBEGmNq4VskU3jH5Q4dXUXJtext7zbsXjVfb1Nhs
6HtIz0oONj25pzWUcjnln06e5053xfNUl89VXF5n5ZvooJI72mO/5fAXYcaoOiu8aYDnTOjQg8as
/b9td6cBnAw6UMBCea8r+WOp8YsMIpYkD/TRT5B+TVuXrZRnXW84PeCMMtM7Vw4K/6Qz43PDi2wR
kgJaUfwY82VXexjZ0hHiGmb8tU9L/dwjT7M1xmiPaXxNjPE0z954LA0foMdlmuu4DOEeQxqQRZ8+
l8XAeSJ8+2At8mrTW5601Mm2VSggAL3xQmDyl53Oxku6gCWnw0WTeMEWTCyd++rJmu2oyQXGABAn
fNgbIfNt41Yd8FYBINvF1r6QLYkRhjns6NC9bYqxou+zg9NpNvR/n29Lf1IoaUenakHcdUrYg0iz
OLqt/Tf4rsPWMzN0kHdiN62eWnylZlrVxCiS+rzEzraZhEm0yHJvgJof5KAhZCmKU678pYu/3MvC
SndYYK5ar5M+wIjBIF/Sw2ItAkHXj2quaw5vEodHu/2eDL5qa2AMpaGbd0jSzDvXbf/7I2hDPSVh
TzPE06I7xh752rESRH1Lx7w5PlnHfvc21rEDvoQUZZxrm8wu9WEHGdTjqy5lOqFXrLWz4TZnJA/E
6qqk9thNXOK2v9dPWvWV9SMcdZCgjYXMtpiTHee4jQDQu18Qrx8ti3CcsF+Sg1eY7zFJBZcpmhig
uhCcpOc21NQszlFb3vf0P8dyXB4i102OGTZtnCM9cnM81OdMK7SAiGDGI5ZkycjBuCKisw/rVa5X
YbpMoSnM9rsM0bCEJRlTSOagVLxZD0La0KAcTfuQe8PBiGZ5crIMfqdOL8Sh+qR+83SijMnxEUwK
z8DidcjDnamj421RCJ69/I0coq1JYitxHo1zrlQREuqMYvImBlZhNiPIrOuOo+0dXB1IJaXuhGiZ
3hi2tV/ieTsZxm9zTNIdicXNmZTf5jxJ/Rehc+ToTWV/ltVEgq2Xk5zszGRlEsbuWgVkDijheTQs
N0giaEP24pcw8t5SUpUx2QnkLMRoDblDvAI9pGkm53F+srv5oWi5XaSvXw2N1gLEBP2g1ibH6SUq
Fp1Qaiza+q9+iQqAIQY+InIaDq2e3UX93B1E7tAl12pYga25JLWHuKcXSJQA0/O1UN5rBPbJKSnJ
XglwLoAR6gR90xammEyIe8x5S4zE3a6PESHlZXS2OQWGSwhRFsuHGIU4A5iBQGnGSPShNCta/W5V
AKctTpSShIVMakXQtBGwuiuPq4WLtDIQ4HT4jhz0OgjWLuuuVShvBvLq35l0Xq18eV2ri3yYyy08
2WE0oPOirv0xRKgdPeg+lNzZp8dUx3SZuq1Qfga7BGhPrA6UZ7dKo7Npig8SQ9VsM224Sb9mkv5X
eXZhZE7gUkhD1zXcjJjWRoewY8/cr1e5CqYVRLSE+XUi/8CpGEVErJ6lAuWo15feh/5qb2ud1Mwc
H2OUH2SC3CpjUk6g9XRnwDTMuWgDu1ie1PG5asgxv6Dqb9j7+SsSUIrnJQT9JfLwc1TSYIHsnDK9
uS11/qn0sEp97pgo0DE2qdRFshmrzxgTZFgu5Yqaj9G85dSnlHZ4pGpEmsNQtjakuuwwIZopPFzF
1JQ6u0vAFTcEQkH3In1OGdSz0fqa1oqvrCaZJarE5nPV9mO772I33rsqOjlPx4Pej0QSxMOpIO2W
ZGd532Sk5Yh2v3q2VoEwcd0MghH0ogM6+51b4yxDSPltVhGakhacMzfpb4nn8TYk79zpHc7XpFQe
VN84Tlr90Aj/FtkLXKVxpbvFG+KMNxvlbp7F30udca9CQfXaLZ3AzRyGceyb+ZPpmCSUi3pnzPW1
di1SixyMJvZxbaBdpTbuW/cRtcTjmLfmfmhRcXVuc8pWNE35AX3t1ITNlfQSKtFoxhLhgK4yRsKv
tktmvmQK0KyUu0ZLwGOIEjyPsqdoMS+2gW6KTn9ocb7wfzyCVc5uEZKFMgWJqNN9zbxDUOM7MzRT
CBlcVFH4ZyDvlzRQVsQiTbBIykgyx6sHimhGeSin2hTSn7hD9u4yZDOJmx9Y004R/Aq+YnJ3REIK
dsJFtycCkKiIJ6qnIqIucjAMmP1ChlOef7aatm8z7X19gsgOEfSwP5iE+W8Su70p0w4ROZLdtn5X
teeKH4QMi+1INNqq+rytm5cU6hqTDLVvDmiTJLT1UisvcaNVgTe6z9lsPtSk4sQuKuiwQencNv5N
RDGiWjXkzuelI/ob40zyYBsO43W5NNHbxOMwuDqa3oWOHtpweTm6kbeHAfUGOgR+UAd9DsTs/gbc
Qs8/KhNYTnpF5zh/vIGUysGJ/UunrKixsiIxKJFLs+Dp1hZR4yF8V957Q/Rbi+5LPOeg1a9ke35X
2pKim0wPJfad7eSW1OTjch0LrjWcCdLzpEukylA+ZvCt7D5YXSZiU7ToSy94DVWVyoG9c2b3cxnr
z2M5+x8iz791A7OAum87XT45DO8buupPGqYnXQEgOcgvvl6GR8zN7wHk1FTXOFH/Vkx32Sb+0nGJ
Psqhgu4jX0ryoZvqlJsGcjHHEjQax1Hj1vFDy95qGmN9BxNzY19bB1ui1iXz/3tFRDyUDqT/MeAe
IHBrQbqvX9bkvAkH/cVLvZ/e5D+AQe1UvSSJuhGDFyqtFa+AcvuV0WdhWzgk+3QA1DunqmH/u5dF
vNFjmXz6U/rTi+QfknRr0OgKJzU5gKEbkmaj72dJJ49InO2wxTcxw4YSN4RZ61CVPQ2O8ty1DGoM
htrdK9OK6sdVS2LPtNco/XmSVAY1+pm5nGkVlL8+MX8ypBXDoHJ4rP1RJTm1I1lhnumyjTv4DKJi
Ka0ODF0tqnrWXgsDaRJ26hWAW3FrQ1XNbosppRtx3xCogK40wvJL4UfgIv39WBBlxo2aAkQeiY/F
Zp/KvwTA6s8RKq8nRP3FpA6ktKrrIGUwiFtG3J8ax6bupbIfmP+C9/nJ8R/6pTvkpcHYaLQnp7hl
RFbreLA4zMuIZ1lwtLz2lsObYZ8TKzrplmEzbsAl4dYhoYVYcA2TrvYwLM5zVxVhQFwnHE83gHqb
v2a1y6b0oGNHYpzWIDynX8NP5hBqDJRhTfuK0TsbETvuzjK3Rse7uDpiRTxzEhFDh512yphkrBc0
+vlIt7degpWw445h/WFJgT+dm1ubrMd2Is5bbftJrlK8LFz7LgCtaCkO0tHa1eF81WcdAQaui578
zpNZCXdTzhiJMGvcrQbRMTpadk9r1G2xemrF40pwrk2uMeDbM12iplJ4dtD3Ji8/zE7bR0RNtyM3
6uq6DV34Srue+r351fvTzddagkMtDGoMfrBOiWDWfer8LrFBkHbpXqoCAe3sAuRXszBPJYM2Swn2
QA5dFoXHNaZj7rX53rDeSKIVQT4OGEsU4mNHFp6/1isuYNN3ro/3YGILbebxu0w19J9uyk1XEiKW
XROSxVKPqqlUFsPVs7w6T+RSn9jRbr5Vf6yU2zxz1nnd/LH4+iURy9OQE3CMFB5gzE+VSoFZe37y
scJWOEU5V2X/RSrr44Rum8jIW1dPb1ZWkOvm3MZwuG9K++Cp/rUHqkA1hmdL5TqEkVbucuXyUnSz
U2OW5eJXGlcT5DWMRN9uZJkC+cQlgvN6g+PA/3vyJVVzbXvYY9jMvXIgrndXas57q27PXmEgXUpf
CQlim0zqk9+joSNqKFPlXd2xPa+3XK4YmZXUUERRP3y5jl6CgIv6kM1vmUXv3rG4zIThWOJ30XNf
aprcDw47p5+TdqCQY89F6yoIrVqPZC+NvrSEOG6VVPCXktabkXkSgaM8Uf2iXYg1fFmZ3vU9RGoB
V58AOjeQ+U3VnHoXbqJ1bxBNnCyqRioFO1PvYZdDf32apjwhSVt+M4Dmz2ANP7pwfAIOg3BII4KW
CYrl9qgAMNbVoDVxtVvvixVD0CBYoHx4QPBJBsy7z6pmRrSZblfmYiWwOvtn6HUvq5fIx9qskvyZ
A0Zu8+QxVxEDzpucNCQNodwX1MNgj1wrw3gxwpMaC9XIw6dAUHVGooWQIe4B7g+ARGIMFJwxLRcV
dYcjj95Z1dK9SZ4CPehJa4qr7ylvLxuvnrH5ttRMcaSheEDtTSE0HU114pEtSSXXZVdVj5nltM2J
rlF+QbIhFPalKi2d0nN9lRNpvY/Und4E4LNavPRXd3ESrlLAS7Yap1i6iah29LA/z1b0rbi+WKJP
WWoiWZPD+li2YnWXCiY1aeobjf93QZDnlshP4vHTKFiNxWqct9r1ge2YtRsfVgxoQnWy4s1TpCM4
hZNQrAv6MycQVHswuNU+wXtYj8zyURQmUjM4L4+3JW+u2Jt/tDS3S0162ALQNINloKg3mCcif6z3
UK3r496dGgwrbskwsHnndThMVEaNssQ5U8ny96LraqT1lAFfHUqu9jsDpMDF5B/wllBmqDvTG7JP
gCOx0AevO0UPoa3PzGyhUJoSQ70YbyvFseSEElTOyyxfe2LVS2czWZw9ofuAL+ezoKXe+EAX5DNA
LxXZt+kWn3E+XmOf4RYiIjqa5sZy9wS0TcHqn9Q8DlWj4uTM2+IyqzCB3E2LfTUdLPwApUXfoBbr
TIBv0Cl0SpUtcGRkrLfdfnUVqnouVlEIZo79VTkQV9mIzXilTGU9VzWkNvIp3Jra0SSu1cEVtCvi
ENg4YdWqGwva586erCdmaVcIP2YmrmJ2HivraEbl9yoYQGIPZ1p029GMuu1n02g6ivL8Gi89BUrk
fOKFOaqXjJ3uh/DnvWpnYuWttVQ8tUt1rMhvteslFWMiE7pU0tXNzThlvxUGOfbUkKuDm/PjLSJL
hyQH1rWXYg0WeH1UnV4B/fb4RJfQPo2kPQfrnyCHCdi7WDZ1KR104S8rg1GotTl54W3NtUixWXNG
ov7tomNJJkBaiT5IbePTn2mXMu6ruARPZxrE86RBnNWkF/F98hpoQyoDv2rUag5iYDwtFm5zWoia
/Lr6mZE/NR0vzV/P2+JX+GN7hvZoGIlZFmuxghPqWjAOovDkt3pF1bNJs6EjU46O1hB/MencMraw
Z9XGttNLAYLMkKFsv8L8gsaUGXlN/rvP4ntVOS0pJRq1LaHlMa7igrUDrfImdGCYEI8oYb4jMXzv
dY8B1wXocFQhYRsWKZ7Rcl73jFb50pMEQVOKf3KDj+VM2O4eWHzH5dLoQab/tcVT2Uy9S+vsgeXq
JCw1DjBpOS1zQLWRYqmg2yUkUCVfABNB7yiHA/HpfwSEh0aMSWAMbCT5N9JRwN3QPfW6D55CB2Yp
w63dDVu0ZEwVJdoLNcbwy0mSg1ru656YJjFP1yf7lQ9xBK7/zIVSogRby0whPaT89i+vxALR55fE
kpLpR0V4B6cZjLXmbBUGvkYWeLG9p496WKMKdGWKlzMob2ljlsqpIdf7R5ouBg5g3k2e5eauWaKL
qr0sFz60ipaHaUzDoI0bVHzu61y3FTLu1xVMWHEMrZ2ZUjsYL2s4RpPNqG3TFrUnfqAhZRv1fEkP
bboEa5dPpmTlLBw2juFF+/a2WBzdaYozK2dUcV99zxYBSKmG9bS27RcJA74pNMY4kB4N38rBLvxB
35fMuVExL7lb3mu9RQaJM//0xj+rSz2sU+QlPq85I3l3Hk2qXcUXiVPX8waOggVflz8yZEIJAxiA
2QPDV0E2cBOVITCkZB8yCTANQobYMqJN6j08WrFV7Ltw/4u9M1mOG9nS9KuU1bpxDXAADqCsqhcx
M0gGySAZFLWBhSQS8zzj6etzZFbdTOU1pVmve6EwipSICAzu5/znH0AfyVIkKbG8tCzJClnJCvAY
ozxUdEaOB+kP8vDn0kC3c/NMFNelH0ZrLbg+SZJi5otqGNl/+0Vjajt0Jub9Y0h7DvmWKA0+S/KR
lMUNwTiUgHJeWVg7/gbUwy57n6LsKkj3gEmE/cIw66x1ULaEAzlDQ6QT4QRcQuQaUnkb+foEpc56
yhTjIx36U1WLmXlNdLJcOFj1DA8uU+SpkqTd3OapBJzd9mwtwSStVTqDvlWgpBvd8zcL5aKVLp2n
HdxJipR1Rcg4kcIfDoUt3BxULwRb5Dh0UScR3/Elq1Bj2DUuQLXD7xtje8MTCrErkduFPBRKuHQT
jourxmdRstL0y2iTIcFMqzH6a4x9bxfxlp36qykYyNpQctdqJ1czscV5J5IMQCqbX6pZ2qdm6dsF
QOFSY+prvi3mKlFS3WtF/6z2zQoOOsB9d4tDFTJy1cLHTIccg8e8CdLvRfe2LKHLepbHXyNJU2CW
cCmtt9SL9n4EPiD7sVqNdX3vMHvd0eZ/1UJ7a2TlU1h99G53LSvm6sSfKl49JVsEq249OggwzeSu
sRQ5iYVmsQqhGC9XuPmBv35V3V0eeAc3IpUMoo6ZS0CeYF/Nd6IPlT1AA14Df3lnld6tpvn7zEi+
LaYcmcYKlyloGg3BqlakDyI+X7yWCsw3qcBclnOFfjmYAiycDszsj4MbfYFxCLg3ki3F/ykZ9azR
E+693okOizHUwvQaqpUZsA8sxAE1/EskJFo3SD6gPFEZ+Z2/sqrkYzEWUtm7a68gESE037rYIpQg
fVUGRmrb1IsYkUZR/3CL5h4S5Y9lXAfbbz815dvsUgfhulPi7aJ8G0A5FWeob2Fbkkj5I1QPX90W
L0g0b5YBsOEwsQOgWVme94gX4IMP3W+LKIOlNoDz3vrPqn0aR8r7AkMmRpKAeb2jHKyoDjNF8eus
7F4mnljPufaxgMNCKjnx2ANPdWsmJBBZba670cCEz2sXjrUy1yF4ABF2JRAVdbse8tt6uUkZjBLl
18t11pAoySD+3IWwZ9XZ5+aG18MAMiPfGpjwTnGVUC8cltpv6d0K7RRl/nZ2mWmSvGWjGXHQf9UQ
HyFmmxg0QdGN9qOV7NtYvhmCJRm26bdQUWpDg9DeRjAipQ4xa/fs0tMeo758aw232jDeIaqpPcE1
gwivrMRUlzYqSyT0fkS2R++KKd1nKdYBGuCngteL5qWx4Fwv7U2rfK2WMWrXiR+2lRNAaP8gDAZF
obKTUJ2NQkcjdsC8wY/BHB1kibRsKT92lHxWUUEsqCFx7z5MnX4fFjNUAZP+zLKrI26dLKO5c1UP
RJxBTRPoalQVvRDgkoZKy5mj9wqLYBqKTH3QUFUAbfegHWSNsbU/YrPvGs3T4t+VzGzXkbuDN+/S
AQq8+xi3biXU8KYgXVz2hO7lhDb9ZgJZdgg3hXxR6PhcOD9yrb4qRyvVMzL4eEXTcqjS6lF5ihSR
fTcDegAiUzOOFtNT7xnb0i+oCNFhspKz3LGuPGaz/rJ4H6bq7Xva3ahr+pZcGC6qcqPDSSTb+yY0
XXIp9fK6oCwEM9s4m880ovVrAc6P8BR34yAyN+oUTnNS8pb7s6vIPEXhE0vlQIKh1TLT/JLqy1R9
oVCqxnN5cmflrqd6sAV7AqM4mlQvqZV9NxV+qs6yW873WekenZJx3Sy/Z0OFTAaKrp59TsotzrF+
iGh8UpeHfOtkFzLeZLlnGED6iboaGiATM5uKmI6Oa2pVZyR8bOiM8dSPBSXaiEpjVanKSp3mpSJW
cPrSX48OD/3iVqT+9YQ7HGxxSualA2yxV0B5nNxOaqFQOziao4SAm1U3xpAkiNXsJiL/UPCyFGpb
O6Mfpmv4ii753W5YeLVaUnDjU8OZmFWp7Sr4Hq/LBzmiV1Msz7mDcV1X7nnZSXpYPtgd6ZTyzPfj
kkqEW/RdYliYzUQ8+kQo8SH67j7Ju3e11ix7v+3PJ2ydwy08UWvaKSu2DjoOiGH06eODsbL16NYo
8TaMSJtoi+fJtF8WBylV9Epz/prm3i0KPGU/SIbiHARv7UlvwvdSM3+UT8Q9Yzi/qUsuqKoqls1G
c1GDTtMOSqTrq1JVDRTEqcEsYWX1PXldww0yqQco+pdm8MYV6vqXfDiHGZNkJBEvlRAmg8SYpSv5
utS3Wm5p68xfRY39WtTV8BsaZxiAAbaNslEE5m8syP/vaPy3jsYkwv+BcbW5ttd/+8hJ6ppO1+zj
v/79/to01+9h13wwx/yzrfHyP3+3NZbeP7ALdsHYCByypfIu/h9XY/MfNusnJEvHFJbgX/yvrbEl
/uFiXuy40pUku1gmP/pn8L0wXc/ToaQqw2Nskv/vf34f/yP4KH6ndjY//f3f8i57xAulbf7r3392
NXZhyOgeJETDxlX0L8a3njlh1VFq5UGvhxOZZxsfa1knLM2d5pJ8GrnIyP9wkn5/B393RKHrlgld
zYT68BOpNs2t3JpHCvRh2+BXsJrd8lVINB10A4Mfdn9Dy/yZAqc+IAfyCK2BnWi5yvn3+/Uc5QFn
w/g/AYaqTFOS8mCkOywKIdI706Wck6us5suvP9m/OBQsYWHpmJXx6cRPDtFYBhtUUnN5UGhDkiaf
irNKrrjCK399pJ/tivlQHMl2LcPhHvjLVWslsufQZuvztcHbei7LRROCwyVj9Hfnz+Ce/xOHUB1L
Gh77pGfjvW2oT/3HE1hi41KEfCozqZHjmfrFrUjScuUtwgBokRUxPoV7Y9QtIt6p2jEXOZlBhYtr
fv/rT/0zwXZ5J0J4gqtpSMv96fw6kMO01htKNH7ajtS6e9kpqfR4MbTpAmn/3FjOh4+5yK8Pu3zC
P7Iol+OaUgI5C3i99k9nQDPswnSMgltIS5gttDfCIbmoGM5VO56ZTkOJCO7IXrzELvk3hRZda6tm
0oANX2TVoJCufIll8vL/8rYsE1d0x7EkKrU/XxhZF51I0RQfWqsBEkrtg3Q4WmsODIHc9ge1HII7
vhHTVCkIvC3SpynJKixV+2fXxjiaOnmQwfXXb+xfXiaowCxP1AYsL39+X3MX490Gf/wA26DGylqg
Qu36zTRRFg4WTwRDVke076Uoqr9ZW4yfScjLpfrDsdXP/3Czuq5n9Rrs+wOV/QNmPNQfYOSrYERJ
VI+XUWf/1uPxMEj5LYpe89pv/+Zu+VeLAIbz//vpf7oqQ5KFqAB5B8Qq4BHljBc5xtfFQDtmSfj1
qRa68dez7bmW63Jf4hgkxEIB/sMnLvzMdjPE84dCJ1avgobENGfQ1aRbB5uxMNFB+tqnTBnxKl1N
IV7gqTuc7do8tETlrjp9unX5P1M63Xo+946pecdx8HZEcF7KIEJt1J/wIT9bZncuYmyhizdVVnlR
fJUGDN6mHy8EcnroP8tg38ksw+GD36P+fSeViyOl8FDsi8l8nia0tAUIQuPeQW66rSQ3aIKt2cpG
sbMyu1M+19UKvJR7xQYB6uHP8UCN/XC2LHnTCyalRnjAjyGDnQfQqnv5/YL+axZzpWq6Ds34GFX4
CQXm0ScSusA2HsUM9M8kf2ydcWBWAk0tI/FUgX43WRUcJt/cNfF8aSv9YDU/ki6+po5+m5j4S/fe
jvYdNiKRksKLP1WLqLpndT8Jj1sYIx2TqvHJtIlUU0uxOjN6gsY8FESjDmBIo/iuOXjW6YpcHUZ7
4Tj32BH5q4HPZYzyACflJW1J6bGRlXE+l8WjlSOJY/jZYEmlrccpuxoc06o5QYIVb/AY+Q7TdDYi
am+9uw4aH84l2VrEZPb1bciMgPtgaL12XRiMhjOHy1KMuO5mBTwxFjB1+n2bmj9JtqLQXmzMyOF2
E22XNQTJwWhwgnsBowuKHFk8cUjYb19+J21gZY18VG1g6cGX6tJH/Sn2Pka3RAniDpdwYJ8QMyYD
Huti6R2r0HiAAjCsfIt34rvz02iiQmIT9tz+7CEkzjIog0nP//cab/uUKPdTzJ6vns0pyH1iqYjf
68db8iiv6hD5TKUMR5U2udup40VT9bWBxuFp6RVJ2a2tzhTFz2ksseBJ9AuejhsFSyUF/jlxdu0d
2CHmeKkqyGVAY24RPJmFwNm2Ns4xDrFQKLinApsAoaB7SrKCX2428HEw/WHA4Ge0iHd9juWZ54a3
lkwriBDThdDvbp2H7Y60XW3dVLESGsOMnKoHUks+3IjDCZOLVUtv2lfJqfjIjK3xaDtYI7W5PPJc
3S3v3oGZuxqN/qz23bhqUBlclVgKq4UroXVcfuvOawFiR8Z4eDWbKySUF3UrD2pzNnV5gqxa48iV
HWKDaxOx2++xPsU6rL+Y5MLumrpobpJ4ejWivL6D6InFQxqS3QmwwIIl/brcVbo/cn+YAn5X/LDc
jpCFPmP14M6qWUFP88UUwZPTEivuOxx6WUqUGeYg4VamPCvFgeWWacZwMUP2KWwKke/4WM5q6C2C
wgeD98Jr21NHWEnBw+kl+2l6bgh8JsOMZatXW32oppkjt1BJmM84phLu1HRBgFlsYK/o35ls9Lig
6DPdLFPe87pLMJ0vSvJzkBYzaw6w/EhenTq5apV1qKL2qw1paeIZ6LldjAB2iwb5WIcCLDu2LOLG
BrZwRIPA+aScqX/gdXtsmnnInP5CZ5dA7+FtYUTGKTc5lMFRfPahTa2ZJxy+NVL6cCUBMIKuR9RW
7VgIl+vxVq+JYkfWf68jzFt5xJDvB/1ge/12rB3wXzMadwOZIuQXBNHOrkfUF12xmUZxgQzH0yWL
kl9EfmjbTcCxPOm/sfIMbHjKlrAtELdNUfnpxr+f7cC+g7PAPAvsfQv45hbWcMTGHK5IOBxNs7px
WlbRplTbZIHgToPRtZO69sKzhUJHKjc4ulrRNvcwbDAODXMSjkvrGSQQyutYetu0jF+xokJjmVvZ
1ks5camhb2ON5yrFRB0R/nRZiHfLDbkUL7KLP9V2oGfpJ+qSg6Zzalji2hbzwqnVf1S+/kzUKtIA
42nwvduJkQwAeoEJPylYv12iqcWvJNuPGVZ26ubvsgFH4KOpMDAt4obK4/xqGMmEVR8gTwNuO1Uo
a21u63Dsiy2GKh8d2M+WqC/EKd50M8CbNTwz30VARqsUw2hAFJ95SlC/Vh1nJGiinQurovU0Z1NX
xjfZNfbGnxP4T17SghEy2ZAxuhponiS/BNqeFHamLiPjS5tcWAj1PJTljDPHKEME7cHRGXjzMMdZ
Yfx2Q34RZrXxXGzKotyIaUaehHkDIqtpUxluC1vYu4ny3FyFcEIY0BMZFvEQ1rK4z0vJNKqnbHen
j8ptsUZm3ZrYM4G4PqQOOJeRv85kCNOP1AzXnUs2r2lzsJ7FvIpNgLuo36JYYrCtrl1BEh5eWShE
rQv6zodx5HZpsxpbN09c8WyGnK9HGgTkClY/EzfyWwc4B8aV/3gSFqN6EqDhmwNkLjUR9vLfvZj4
UtdDDTVpOM0mkNvKFD5MYRPjZjNrY4JtQgJsSV1VtazfhfG6+xh1FCakaBQIfVaxVZzzVl7ykUcg
9LvnOYewodZyW55m3Y7WNgas62Awvzg5dhrLEmR36PRjI9uGJaQHRzBMKr+XjX0Bnf5IRx5b09Vf
ncHRN3MeE6AwYxlZRB4YHREevJk53eAsdFfRHjADyI40mu3GtALsZQC7267DVVXYmzbIseMqIxzs
CRuVMepfi31xM0+yOKgJnyMMnnAKg45nGaHVaN91eRSu8mfRuv1zXjGLEQD0Yna/T9nwZDju8C0O
3HWYyGPAcOgreRG6Q76WNrzEhXXX92Z5oPmONvEQfXGbXr/NvHi401ybWN7U35tFfCuqfl9ho3Af
VCMG/7iurlsRWBsrDae1ksjDIACHQnK9z7WtHhkXD7aQBHZcizF9jdhKcaSAEAG9aapIIvP0dK9X
c7Xlho5w/c+jfZO5BbQbjZjvqJo2k5i2RGvc1KF5j0zwOR8k1j9fl57c4raHfrdtO0dZ3hnkWox4
Wph3ecTYrbbFI9SQfGMUxUMiEUDYmnso8bxn4ptvwzTMttHkXoxoKm4wkNtUSTuvg6x71A3mb7ZD
jo5oglvCwG8rq6t2nYSbIduJIEUsvFaoXX9ogzx1Ob4fo2h3EW4y+7HMbm1oWzwUydnD9d/OLi70
b+gNPJ8oxale9QZHSSgd8KjkNvORtGJ69mmTLD2yfejdYOyguJIpUTzUpoHJlZWvI60uCKLd6C71
Vj9aXyyNudkUsJITokKhFdCYVGbLoy95/ifPOvRZAmu0CPeOyQE97JDQmNrK54ctoBcd8jPigdax
w305kTJcozycPFQOU1TC/+s2QZ3oWHAVYIYSMQkOX/YhhMwyOFN1F0LXxP60Y0cad93U9HuX2D/m
62RGF+W0yVtrY7SJs22cyaaO7d8bknPX8zyQwtbXlFFuusndCAWkQHXjlgReOmF9UB4yatpWNUNJ
BhEuGEOHca+GqVHNDrNpQ3/ayFJH8cAEC/motzU0/xuzGG4nxZOx1NFl2+5bGy9IW8JkqPFu9fp0
v+x0uVnQZKIax5QTCckYWITiocoJwAlYzry9n+dnUVliPyOOj9zAPHQejGF2hT2EC7wYBcHM0HNg
L7ymfpXtpr75llaav5sCWLSEnmCe1XoqggjLcRTpot/hA0tR1EbB3kJo67byxXWSaEf3Jnd+1N/L
qXn1sElbT2RDrMJIWSNgaacLaoO5cw/uGFAg5pTpRmfiosZNABOQ4t0Q/b7vPMw3MfogSv2ClA4b
oIkyXaNMtiMVu1CmV7Vh/oYuIYEIinUSUf/EAMIrnnXYYNYbYk8YtLCNpCoKEmfumbVrt4VWsb8L
6iyp05nhWI/DFYtgFHoImShbk9DcBuWk7DLfSNZjh6Wbifu23NVwikbyL9e6g/2BMfJOTS7QoCEf
k+N6OSez6b4UefHImvRWkGa8lLptTJuJldG4aohQEvhME6vQng0clcRHO/G5YQNevXKvKmWEQZc8
xfRCMASXud7vI73OV5H2brN2sAj68OSDfDubiIP5Q2QIjss106GaoWcP2RXzJf9BS0P4gznfKge4
NFnV7QSVW51TaKjUBIMRwwHWvFvXd6G7tWhMd2VEfIzF8L+3On4/1QUDUZYNkh18lOe+g1SPgCDY
HFzGWDVbncJaOnUWQhddSBc5r34Tf8NvCJuNWkO6mFyFxfknTpmOkz4NG734WHHFWhUqktKR7EXO
yS3SR6cfTyjGnzNXnrDi+iwtqLlxu+3d6lT46hGz54vNPr0uowrKZdlgSVA94/ubbQcMLEodR1eN
0Oid4WKRR3rErdnDWHfIJQ2IENr6EXwFCzo+/aVDqAwCtAUNDVxaU1OdWVybMbtbSqo2f4Jki9UX
zRccKPwcGxLYZjZU1ZbK1vsqWozgI64p1J7lDg26JlnV3nwbZ+nGLX2c52BPL2+7c3FPL4j07A26
BQSeB2HqDxigEAlPfiUTY8VIk85zlHoqQwAKbNafzcwbVlloHAJzOJvDdBvVFMedw4mnsqdBw3CT
QaTnYfXY9eekou7J0uAYZMW9LIhAsLHKReRzWa5Bp+a4mFGTOqHeg1pX80L1Fqo/1sPpzYK20mUq
GLeOoPb5nrFyTBg0S5dspvBeHO2k25RaUgesnnkOyTTg5lJvQjTFxlOtbS6ze1VMcZ7gSatmtYzn
285+dWL0R1oxHXMh7mTFM9HY0xP85zvHmW7TpH0QwBCTMR8Z2WENl/Mv1K9W+Icd9Dh5vVpkF5Td
hJ0790huho8ekJ4p5KHo3K+lCo0rjfHOwCGKcWd0NVWLPgSUZP7bAr8tb95Qe05pcb+KDKAiZpPC
1uyzlflmKPifWpKB83rdDciz6neRDTfc8EkkTz5ympUxIrMznkYjkkAw4z0an46k+Aeth3hMFJVa
MDqGaCnBiDqrjTPCeY/MmpuU06NVNDpu2txRaFAE0+t1LpVV9bygyVXASlfbXzVXAp4J2svEmm7V
vgz5ljCX/KPueaZVU98XlOydwbQC14Q7CyJKi7Ev2e144FWBu6XE8LYtnTB3sKJtmBHT6b2h4+2i
ntpZoWMMHH9grmavl3veNSv0gsuDtnPHIyEKX5ORBkQttDhPRf2Puuox1el26qqGc3eQhX0d0/Aa
G98Rb5DyQP50muYsM9rDBHOUjKBpM0d8bAVB9A1PTzCOZ9t5SbrwO+7Ocw6qUksRsKsT7s2SAa+R
ddl/Gufxi/qYUmWqq0WxbOXJdgEzHbzyF+CyawTdJFacefwqeDoqCVAxwBvZ4sUZbpbZgNky+PVb
+DE+qeTkm82XSkOdWqbniqSGeSBZLOTxx2af5j7MbxAna+uFLmlAJUMufIx1QK8+/zLJeIYSRN+h
AB87gFVlgWpIgumZi2s3jHr2BkWio27t5QXvH8CpVaQoWZUekXc0hQeZytOoRtRNxYCJgcVWDuOj
I9NpuwAL4UtqY5NAdF+zrgZuvCCiAW+9jCQzbnADiqcgYkBVAl1nGFRm4OwJqEeGk8+CeJgeDqh1
d+pTsevBTqStemvuSoHBG2TKPZwhuvUFPiO2wjMTPP/8+wGay9SwqnucnFjwMfmIYz18AzzcVjUp
MB1Z3p1B4ZcZ2Ze2N+6X56H1LS5hTWeP1/4WxvQG3/Yf9kwsT1JNHDlpd8FIqKL7ZkpxcNuZW3x5
/OABmD52BUur7cODwY7raIAx9gU92zQifsXAyFftPft9XwWfMmDhttN52w20RbC1buqhO6cDhnel
wMgX8H81GVaAnGQkkEU1kqCwS6cVKKgsHVkZ8hLRVZu5G1ftjwxcVgtGmmnsuhGgW27jAUu3Goes
BjKgestR9fclDsFtyAWxU27JahYspCB3GVP0MCoPtKcaStuhABkM9xUkROgX+KlVU/TcyAqHoZvB
RO9SJ6mGLy7cUbN4CvEvwwISqbXfnETM765YXvv4tQ1QZ/UNS0xqk8dR98Zp6T3zWSIpc8NN2nCK
Wid7rdvpbohhRE1+p63TNiNjznaujpFRMZwC0zpZY/a5oDSaxoeuSUqpStx/JXbieHnoaztka0N5
8NtmR6lIimHFbWvTGns2BmFxTHmKIs0JYRt4CpLLfIubJnY/iFPmV0L3wpESC1IFiJUl1M7a5Nwl
HhwtQr0GdE+PRZw5O7WULO5ppccMKTTyN2uUn92ICadLMlQBioDWEqryYzaxhcQziNJcfGnm9qHU
aL39IqGJSm0WVLY3bJbxkkLVv/TMmN0DOau9LZGU0a0jPyqcgmHsUBwpaErYPJgk3aC2Kx5AGVYM
qwnibLpNHXg7fMdi/gmsJavLrsqtxZ12uIN398uz3GiCHrWcH5ZqbvmglF7TprQt1maaPJDZzFMX
3Wz5pZa27wMRPQUwlRu3/OYxYNyn1b0x6e/EioA3MATwA5w0IlQ7Zmj6QA44C0FzWkuL6nqoboo8
wAyCu35MzlWCKbFGgsiGO2Tf5NM7OjeKOyc6zd7T4EBzL0O/vTVT+tBWCjI17hv2UpbSGkJYnh1j
PtrRGm90t6QpqKcfvum8aQSs7WjP93aAyZnlTR0kyuxLWSGaLmGy41Oq2EuTIkRnOdSm6jvhinJH
VCgujTdoaN7nwHXwa6XX9dsGNmFQ3uSJg9msjPsNBmZIwiNxP+p99zzp2WuW9PALbdK2FH1S83az
PZ4J0dK2DvDdOtIJiCPIEO5WodUX7CHn0T4WPnY/xWyioDbTGD896xZLuU03im6n99WJUPhhRdB6
uUsEfkoScTMc0k5FEafNLjUoG+JufGgwJroTMELDHhYwiQGASr7fH4J4eKk7U95kEeoiym3aoys0
F/Jj3VcbfZedwfJqSu1rW3gKIw3iw1yS1FnqyRs8O0TbkJ7uDMxUII3ljwR0BgY25/pZVl27WzTo
WSPbY6JecKarYJuhCxEqlEO9+AYv3TtWEsaRe0H+/mIXzrGNJ8p/3dMAOtA67PqpfEorFfihXiSe
gEebJ2cIguKmCcgdt9P8AW+yYDv1GmGlKDlDAz/8OgQvlsrUwaiCFoSQ1c6HZLiRBaLmJk2/N7om
jl2mv+clAwXo7cY2w9FkVQxGdlxeosR/9+rJ2wqzso+jG/7xZflejPR5G1bJt4iEkiktphvOpnUk
YdM6Ll/99Fcz7Mx9YBMIXOCuY1nduJUexpZaHuvHf76UQ5ACKJbxtq98IJxqjBrYQ8jZfUKUtb47
YLeFKXdYDVW2clgFzOguCcxn9HwYlnvdbjTHcauH0d3iZrG8dMqSom7UcwXgv/3nD2KfA6UJiIah
mcZxeQHuF7991Sk7HdhJ/MQZFDapC4unNaoePU1nuFfq5yYx9HOBbc8uyYEGQ1/ehNDF7xIRvZqy
ru6sFufRQYuyg0Yq1ZGrdC7aYJ2RPPisy/qOH48naRCzYCZpfOOlWIy4UR6tyYnF6D+vzSfb0MRT
FOrlVsaYAnke1MfWsJudRUWg5BEeinv0XNxQ6q8A7RUiyWC9/G0cbGMLwq8RkkEmQNfxdoJhKs+z
mZVn/J4doHFwiuV7JNZSfnTy0dIeRjLqnlArAYpBIoP3aOlF+hBtRlpD5UcV9qD7s5VYbES4hjSd
JoG/1ZeE9P4wxgCmozIByZUnyPLVElX/h+/pstn1gfUF6XWIpNLvNoNw3jWdLJzRS6pbnCaC2wzb
E0hkx169LF+NffgMcDavmpId3Gn08RjI9DNm0L5NGBsel28tL3ri/f7XssZwkqDrFNlERvATcwYB
Jnm0Q9wIjKek5y4XRYswJLVO05PX+j3TJl7cafrOdmStpDP7z3huFkP9bEMN9OtiOpAXsBXqKXbU
09lOnr5HFXBXZU3A7YcIQMvbHYg7ml+D74hAUP/b+rYdT05XJ8oPEhvoGmuFiKVmE1aqPq23U2tg
I6YecfQPeM22JalxkY7hVIRdYNwd+0QSNkJQQ3tM1UJT+MU+Sjpvb2Lma+CE6IdYwyLV0ekp9+ko
TqEbbxklioPf7koncXdws7GYNHA8kr2HPwa/Suo2uo3MfejiNsT/0JjX0TwSmzpr0BVl/r3CKfg4
7a1O5y1YdXckXrNjXcMEh5KQL3XXItDGDeItUMS4zv0IIemsW8flq+WFROvf/xrZpdhlnsvO2d0Q
O4K+La/6YygtDjKEv3+1fM8OXkltmG9AjwkH9Ufg8TCa0QUjQV4JxIVbyO4WXs/NV4Qmt3bksEVP
/WMZRl/SsGogA9ebsKyngxG0ryJxuPLjKpwmHfGsmQI8DMGdH7lHgb/ZmpDb8q70bEA6GdxYtDwk
d6AaLPVvvmvtY+e2ifVDWIxfvaq8zHb7loxUjAYB5wN1KZ2viI+ToIQPJvPVjpHMd1Eds5KED3oO
hoFxAbiH9VUXNThB3/yoKMrbOu32EIfL7aeJwXBkYJM2DK59E05Cbg0HGhkaGlc65aZI0Ph5TvMl
trNvjXS/0ZjgSog8zu6Cb2SQXierhvbfnPPAZlmfbeYh4y7Qwhv1AXQx7EnxdXkkxhAvYKVziieK
WzTuFEYCzS1Wk4As67IPdhELMq5YrG143humc0pDVrtafo1S872e+SU1YdfuyDY3dFhahkCNhp29
BcSYMdNwX4QXfEPr8w2BALjXU5RI6J8BFZxt037POGmjlrybzeNcCYZxgnmvzOqdPSujiakVd0TA
fWEVuk/0EN8ng/EUfNu96LpHUZWI9sduOsxpu8pqzdoSmIewPmKDm5EXMIvrV/UTDpbDlmq2vpsl
CDijqE/UA+NvKI+ldWRY4nfMxwhVI5DGL71T43LKTNkaockzr/O9VpBtecj8+snQe2S1tE8Lohd7
waeCgjDdoaHSQVjcjChw4ZPpoKxb7OFSe2R62rpikwNDtD4NpLm2aXSERt9ixXjuNU79iGppa8rk
Gnn6s0mxCHZIz0zq3DoiktXtwQWg5FM1QiXogIXSKL2KytVWB6vyjr/m21iKYvYnKpin0xVAa/KY
CpqG9RO/qJnnwOoa4CvlTZhP9CqloYdbAzP2kRmJU2bfqPRIQKlStrMMfEJBTR4DtQ6muxfG+I5R
dQNQ4Gebqc5gOZUBMKOlFH/DTaDSWyl5FCzcnMZYMmW2aS47n34bEvjQT5/S5CboYmpC3TlEhQ0j
HLSniKWxa6p33AWuI/lua21Q0EG6w5B8ouSPN1mn3cGN3/76pBiK0PWXkwKH1HAsW/Eff+blBVg1
uUAihzozLh10ojqhZVVvKSK51HBu5+EQeCRjj8iif31s8S+ObehScFADAhTBU38mfDVWb2dA/emh
VBPvzKf/4kBGeLGBGTRhnwoxnSVskWk0Lq4jbjxM2VUXxlj07Hvk1NRQwakjGCm3eNx4N6MF5PPr
dyn/QgrDG1R3bM91dc80GRr++V3mNR72JMNy27i8y7ClQXSbZlixDNNMorSB4GIQgyAR2CF4vyrK
WDUkn4rMEUVcxQw3WRgZ7q6gI4ZrcDVVL+emsD+dIr8icLxi7PTJPbGzBEVZEIcYAkYUt48LBTHQ
Vd+u4MC2sk7Vl3jCMngMaAoXngZtAqroQm6cFE/snkZeJGm5j9lwg3m8xSWfg5khaSg9o7ixTu/H
2MIlCql5ZvdnAow+cLF5ePdkelYNGzjPVdbDOa0bpcR4EwpkjGR1Y+fUt1gGzowea3N6Tsfw8Otz
bZh/Icdysm1DoHZwcIf8C2G1HKNCc4E+0OgnCJ90awtHle5X8U1qtZJZjWJFZeUNGE2/wg4NQQG6
1JPRWztiQAu2AxBl1yFwSkvLBm+1aDg0vbZP1c49DeA5c5Y6aBED8JPa68+WzwC4NIq7ufGyXa/P
n9ms9SxuOGjLasLNQF2TEMTCDMJ1Fl6DRoMIZ4BXo8y5qoFiHgGSxQNrP3khJCiTIm5mVF0CQNSM
xaF0QN+AGQp0UmvJFrqN28chZDCVkBOGaDv94sx0xMy0r5nA2gER1LqcWHlq38HvxKEqVD8PU16W
eWunfaTxUO7AHDSjRZCbt98R+KgpQ5YJKgUEMNgphHp+7QTjyMzU9+QrMPLCDDMPenLdTEeNRiIc
73L9lUIPvArExwKaS0R9pwFywWHgU9tee16w9lIrTpaT3ISl9lEI5V+EgdGm8O13o6fc862ZwUhC
g6XDK2uCZl0z7iXzedhrmSC8Oa7KHeOSGFum8qa8CjOejgO0qXWS2hebHzIhOAbF8M0aQjIw8p1v
dffk0t6UiiRAPBK3gCcP+G5+DVQwpnqr1U1QhB/aMJ5xP+wfJpn+N3tn0tw4ll7Rv+LwHmXgPQAP
WPRGJDhTJDWnNghJqcI8z/j1PsiudtvVjqjw3hHdiqyclBKJN9zv3nOBEC1Iu74bX6RvYdYgc5MM
bX0gEPT8F2/X/2VHMQAgGTpJAMuFcfw/l4agw2Niak2yk8uXvOwGip/jDOf+1NpjrmIuraS9cORE
8PKW4d0yMCsWJ5252KiqNv0L/+6/Or5dCWhHWDxHwIyF+NM/iUq1wS4jI9qlNB6VWXzl+LxfpO90
IL9aT3t/cZwVQ/+yWK/IVX/4evUqHesvvjf/y+IuXfzWgoiEiSXyz9bzLurA5+dFtGuX6qKx46ki
2xvTmIizpV3hFP+quar1s/Vl18xfAiznzaJv2It/DD/FqqHIFIKV86R30ZMww8lDCfMhjI9/4cR1
/8Um75o6aw4OedcwpPlnHy4HbJMx+BDuxiT215B4YI9Ga71vYrI/Yhlmc62fUzA8Fi8bBMNjKPzh
oHSz9gR/EIH6NCXR4HWRk3n4J9RKLGpUBBrWkWa0RmeVQI0x5hWd+0JAF8ODPmRcI3OKacrebfZD
Mj5nU1xAlcAVKzIQf35irl3Ncl9c7kJCfxD1o5aktfdLEw+0iN2nnncikWuUPtfrB4S19LW02mSX
Vjk1Ol0UbngsVi3Oymc7E1QWu/d2OM1nt5/voom5hSZhzZulfYhrHhsJaI5UmQG609Ve67JJgfL0
iKuu/jalmHU1uVs0x19W0RxNzXG1p5ABLkXrd6EIr73Ngjzn+SO4b1ZNmU1U52h7V7euwHB/twq9
29py58dpvaNrAEG7GGOanetwZc/VqXLL8iGdYCjaCatVNrXjro6i73aIir+fPv4/GvUX0SgWheWg
9R//yBn9SzTq9btp/+0lqgM0GVafv6em9j//9u9//Mk/olFK/aaEJQ2Hc9sfUaZ/ZKMc8ZttSQ51
pmvagt/AkSoHqRv+7d9N/TfiNZynSKTYkqsdFvs/slFS/Wa4jq0TLWJfF1DY/y/ZKMFl8M9HWzIM
hmNaLD6GuaRO/rQ6T+aQ5nEQ7gfNijcIpt8YOpqVGKJLoyCDDpJ7MmAjuDtd99EClaGM5ZQMBtMn
WGg41oeOK2AebCPoqux2ib+2zGxhCwSb0lYfUexfulHPqbrEbtkEAfz7qvS3lGJOiJr+ObKP7OL2
etIPQk4U3QUu93xRJ54/zK/Dh21aJbi2Sq27eed0JHtVwKVYX5T4Iqk2us1T3co1juF97YzF3jS1
bN1PiDUiHz5UgLPBdAZoYzlFEv54xHA4nwba1WaVuNS8VpcMqQP1cWnsc+5CeuuHVBh7N2zCbe7n
RPmNam3GPddxGn7DLFrLpKOIyuzPqS7nK413mpcBMPCqpi9AJlNuYkyJuypb7KIgbuqVZYTZ1nS4
BRUBSdwU1YYBwfiYdPQtWtFiiQ+ZW1XRSnQf9UQe1CSmd4ldPSLRr4I1J4KpGwfQfOW5HuCzqghu
ml0x6zA0CkuDtKVduap6XqdoM0TYR8OwjNeYTDbhPI00UTkPGRPHpkiL/Wi12VpYBOIxrxq7rBRP
ZdsPJz3UngxhoEQ1L3Y43Cz0hH6wWXuMO7teouj4MqLXmXJUrHNepWvHoXQvdjGfMfU8c6j7MLm5
9eUEYE7WmxYi4Fprnf3yqzINIEGHDGfy5n2IKTi18iBYtQxV4FmY921U4yazWyIFKc4OnJfIY8CU
NPwRCVXYQwDPZ4J7DHs3PTp6fxa9/hYVpNrnSTDsx6q5QZUjC8zoMBKav04LjM5uYhrbmBJnzDBW
B3TaBj5pNpsCZRI+EPiUgjc4jGoGsHqlrGMH6/dtlqu6zY+tUjVvuACXvANusDTmYVUJOtAmRtrg
+BkijV9tFjzpIis3BuoY8NTkTGMyvRe6fCgNcUp86yZSikfowGTi+24GqfJqI36ryrC+1HiBxogb
pCaJGCcd/YjcKr0uqxt6S8lm1LgLRi0JT43VA01huxqQVBJdYIzKq0PT47k2B0TAiYqVKrFDL5Da
sO0C38u67pVZcrYP/CL2uhDDv6V4zMZypYPSxQfin3wQ7b2wqrWq6ksoh7Pf1FujAXdekM26K7LC
SzN6q4wofCQNr6+mGX9o29D/Var7FrvhWUX9pm/b4Tl8wtX0ENUPTia0bWFSEqSX88+4zUhoF+T3
cfr4/kSURudZBGC07dKalpCeUj6aEwevcNrwbbCufmq3O3fEO97PlFq3vtqFmFKj5C2OHyqLo2I3
lOteiciThnWv6rhCsQpX9fSaG+M3fVFqC3Dwnsw3PBwI/IqIcmEx8JsTDL1os9dpChkwkXOH/QSl
lpgbVtKOFKVbbW0/uLFUb1zdvzX9xRfN7NVuyN+Q3qucGLREP6T7FkKcMunJ5IDG/LuQ2cq1uOGG
kb7Tmw93mq2V0XwgC2RrpSvAI/qHPi8vUID2bTBWAGSxVT33zjpugp3mcFqwgvqrE3q6BkBobtN6
3lecA0+YwaGySB+4uus/h1l6qNLHLKwKr43yj6kLzTV0geDQ5Agq1JV9l6XuGe4gL9HQQNSW6iIp
Xj+M4fCiXMndznzxMW7fLan4fnD2UQLqp5e0CSzNgmM/c4V362DtBuBU0hDeyFDCrXWsbxqkIo0q
LPC5d9nktmsrEd8DdUpDhpFhshFjNEt/UllGAUXzBUBguJcAjVfFgqfts2KDo8dYu+rTyW1UpIlp
tytZsFq5kksqxSlZmapi3o5FT9Kess2bvTWQzs/gRbD2RLRjhHUEwsBarJM1g3TN1e7MSj8lill0
Io9j2RG2gRFdh+ZzVupARJnsr5t4P0GIPvg0zjgF1AmpteUhMDSMSIa+CbET6lJ15yoLnolKkWy4
kGDCJVs6ILHypWIi3vi1L+Cz4P4xQQ6jRQ6HhhkV8qdnWda60Vxx19PRFAxYZa0ESEqVZECfDHvt
TPljndbTitKEGAnWfbeZk++y3134PLFjJiuVVrdmKse9saNOCP0vmS6pfm+mts0Kx/LSlt06NAX3
8lYu+FDsPHpQb6WNJuq7VUjBYHCsLF8HOMxkH5nvlEYv7AUVreN6slUa8Lg+lPu+ZlsbsgqmcuNc
C8NcZZAMbFPlb1Qbhkc7pFduVtG+a+l1TaGgnCK7PDe7XNraxUSWjEO7v1dcQIHd6EdTdx+jRpOH
oteSq9bpfEiHbK/F9i4sm50VU+PcYlxXFTNX9ymBHAA675WWS3y/zvDqGrwtjbHaDFjA9oWqgDjY
cpsFGvx06e4rXNe7vtmzrtIGrDWHaK4uDiODW0IDAEZ5OlXqe3eYcA0Rukbv5ffVs4vh1b3NsAFv
PoHNgznNP7sJbGo0Vs6GR+29RMnp2kljvsr7360AbJW8MTlzDLvIp6KSnvNDKOgk7XArZsXFAmxX
FHiwOxq61sVQQqkqvwvL7DbVWHxX3WQj12KcWFJ8NTOTDV4LOFKDc2iSKT/0YBWyUTKTdpJNb5oP
AQeQKIVU07lu52EZvnO7wlnpmb73SdU0NZlDyXbEXGha9xhW2BT6s+rfIhFRXbnUjUCKsbNgZ2GN
uug1Q1pQCe8VNMRNRKx3xxR9GQmEzz1iBLZd8R76eJXhO/fQNlzaGV7tGr6YqLInI1GvFpMD/uKV
zWRY93eyNEKqZXKxs92220DWbnaFYfSbEe+eNg9vtR58Ffg9trWTbJGWj3Y1NDxAfMd0Rql3UriU
/nRrFTn2SdimoHJsMNa2orwmsATmJs5dtp3CYNLJYmCxUFXQoTMXdLFouNKm9iXt+pmsD03SBaEf
tbjyA7c9BfiIeKP2z5VL++gcs3I1zBbORcwcV0HbOtNYSo0cFt3yU/creS+xOZNxb9djNMaHeWox
BoS3yCgJD5TWBzyr2jPq+RbhVYgsbLpz8AYvmhWxerdraN0xbnEZ+kCIAq6+TKaa3QSTuTHpqA3T
+ZZGFo4wGVs33zF+x6wWoMRAfjVmZ19zfFrVg4r3ZRN6qcOQhV72ZHmj1iLeKF7nPacVKkJoC7By
1rpo8HGCNlXgtbjMPWpDqOZM+mlTTSPvr/oc+OB0Z/UZJyVRrgFlk+FTmohPyGbAy0U5rOA6fzaB
eCdmYe8bLbpgOwIIAmZqnc1op9qFlB9GqGEuPW3KH/yqujBaYpbTxQ/xfA8C8IYnKPNaGzksTM0S
zw+gQCYDiDdF9qQGml8b8zblNYavrl4A4HJTNwzKxz6/bzn7qJAjuuuwjw0lnC6xLO6xWW3n5dbQ
PVj6YKzGor4paZ2Yf5z9ZDaB543dDksK24tfxXdISQ277AzGbOw1JFCgh3Mz1z8ys3rlyMvZrum7
FeZmAxGluXaon3cDWTyM9uG+NGX1lLRQBvM+7s5GCo63oTWTp5vvN4Z+zE3NNXBHQJF99zwqo+dY
vtizndHfzG02HXstjtamxPw0ymDfznRZw6TqDqn2O2tMzJm8g63X71VlHHxgbDXuCy1WHFJNcd8H
jlyZfM10jBTizoDUOvWyX480/OCWXZyjrKvKcDmbabOzaSau/62mkkvs63h9yq56r8oRS5ksu93s
EyKSWhB6dkYguPeHFzNS21nl50kRDS+wZbzhdfjqHU6jcYJBJuy/O9lQAGrawbrKrKvOZeNkdawo
UbwmWgbv0reNPR7yq760Vfhms7eH6LOR/VF3eI8mPABrzJSfYXrC58OnokR1Ew7V62RN34JGdcak
iFlLyTr+nVNzNmlep1vpnBug84qmMdd4x5l9EVtTevgZJBS3cxJ5z+h3ceyJfe9axxHeAsBEiXuz
e6LAWg1nniJ4gW5LLzwxoHYb5EaFCuw+ZHTHW0uJPKndcCmVn5d6+fmBZMCDRee8Q4M9bkivtuii
FzqKcfBBenHv1sbKorOe+gbOccOZmYCgZ7pbu31xKFKH6mK1j5bae9HbW7Dha7uxd7YffrrG8zjP
3sztrR/LHyUimGG7z6Ya8YvDHnef/Mn94vT5Q/WsISbMMK38IeiYA3pWMzeP2VocPeVukF/nluVP
+dc5EMcc1GREK3yJr212mqvpBv1dm6oHi172FCoGVyVgjmEMSxc4p9Ny3wz6w/JXxWl2K00CdbY8
UO2MqOQzkhPaeMFKeiqH+hrP4i2vix3DipXVt4znWaE130ut4qjnwT3MMRohRoEDKgPWEzLKcexq
g6njVujGi4R2kFLDzKZtfSY9nQ3FedbAWUZV8uSa8hyX9WVS2hVyHlPAH1251CEVRMT8lYLgX9am
N2MePL3VUR5vDKk/hTlNxzGrMkVVBfr3HJuXsTbfq6J8Ij5FcMu/70huaxqHQuUFY/KOxsx5r7I+
u8w9cf4lihaOCNpm9zVW9mbiiIMPgtlDijt1ZCvgIMDouVqSInF+r0QHRTH8cq3xlsKLNfyYa59Q
V8ux17LsnyIasKHLZ79emjwiPsnEI6t3bsjlnUSyJqrHuFgA6cyM1Kgo5nSGVQnPfSwor3HlLpRU
CFjilaT6wPDYfx3YkZbvuTY4T3Vhbt0gfPLLcz+UH0oHF0WDn9/b4KwstUSarp0YXpbmtbLpPdeP
qcrN8QxazxwrXlAvUo5R3J5pGbomdr8JYuY4Zm9ajw/EIWnK0YzOG0mIERBNrsmoRXuiBfsCxeWs
Jbp+iqxmS4t1s2/7xfVKHGSYuUcVGYkcXqZUt/cB5pDYbpiQmVpFSJAcXZvj+ZAUIgT6ZexQANi4
4JaWoOwG7TEqxEYLo3qn+eYVUE9Nrog3PsEigL+Tf8yD8TQnMPFyN/PqovoubP4BPjQwyTM0jyq9
NJV6dbO+B/SATmpjaRu7hvhn7HZ4KOb7NMYGrfk70ZVcX/UQC6d7ixBe/bRAKTackwzwBwwRx7hA
3lth3G2wlztnGCHLWVVwmQ/PnB0/VS8/tWHf1Bzj4oHdwm7deMW7536aZAdXmqDqmFIsWBafZdQ7
+8wsKaEgwERqY9iEbnMtA3pIWq14hc11HBVTe7/RP2ttmJ706IKxg2CBnxfwwq0nM3AgOFTXHjgv
ply1VZP2ZPfapZPDi2iQYIoGtUov8ahG4kJmn32xmMEzVlhgZWhuWmfiaet2vC83gizRqsxghZMl
PEdM8++jwKDIQIQbpwyBbEbhAQl80/tJuSqqAbmJ951Fx+g2LMW7LAoO0eWX2TMnGGsa7IvU2ktd
eTGRlVWRFESUMFAP7TqdsbS5orgnJN0+5VGy993YC0E2HFMUz7Wlh4xPtzoevDswpTO2LCxiNq3M
qSypp6NFdgzAdqbG8DNbphqpYsAXzvWuKVk2DKROjy6Wkxx6wxuVOMIs5SEbSUL3a45bPjXD7bvh
CNi3HGyGtF4PpjbtLaMs6HBuj1OIwAaj7S2g+6mqtWg1JPomdxuigUQRd8bCfGLQw30UcTKai5Ib
BV5/HtBOVdwkrf4N4zD3heExTaFiBnUNII3iVTD13EqGVMkjoHJ7I0rt1qUCC16CezoUXPwyS21H
yRxBCJ/b3Wzt2FMVfGwS0bh7uCVwOHNjNttBtek+sazdNNqHOsR0W2W0FdBHho6CvJEZU/8wdj8L
SVphaGjFK6BnSkeeq86EPBToVKKadIqLjnNBNp7aEqGSye39ENdXNRZbAyn2bhj70as0wnvVl+Uj
BcZ2/HOmhwNskjBXnES/lG99ZyBRl8y9dtc5Kj72pf5YUySPL7dZm11wbXUgERQy+E7Pu9pV+KVJ
yZbccjgLjt3KcHQbj0p8LVPzK2rceO3E/QnI83k2/A1z0eURlUvFWRWvipK0BYHPfS4ojifVBjzJ
Jx0D7SO9T3XkS0KCt7SQT51WIA5M2nuuCbnOlH5oe8WQqyLiHeja2WdM7GsMQHWbxHnEuU2XydbK
GNOqLZibFzoJ0GMD2yvdOPOoJyZSLJtVnqGM5pg7u8YLh5qpoy6e7RlFyo6DZBnvz1sE1Z1PLZSv
uHdoUQpFHkfDgZaBbRnEBQeyrPJyxeEXhwfRA3c1i33ln6iVuGvr6gsHkvB83srLlenmQn3EGsiH
oKHPLIxpCgd4cZVja+wijHpaEnO2KGxFa1rzx4/qoJ69YciXdUPTDjwo3Ai566wt0peHXx+yEEPw
ZAr7QC8Qb8BfP9m60QRflkcdQNZw6AKsvRLBah9LUVGgZdwjyFibAnPiocz1cI00Q/98VBYHc/kg
gyAkLdEHxWHKCcnguafeBhWGy0Zs7EwQ6Vvk5OpQzv1uyLJpK/O8PMieTvFfPxpaDjXOtE9LNrDU
DvddccuMKiIWm9RHf3C5ivz67KHh1ofS9NfM89x0jSbvrH593l//mF8/QhIveNn5t/zz5ziFrse4
FLtmcehCPcULTZ3AeqhnOA0hug8ytDjkzHn//iHMubYyWXmVRpYfRuxmh5B+nYkiRn4I4x2nQNVE
Ob1jFNRFLftPLiyKi3V+oTGtY4+pkXwHX2AbhfQUl/idjKgzaRDhm/jrQ8dT4w1C//jnTwnLOXDK
LbcVpjucxf/1e8sJFvQ//zOeMmM9tSzt//yFoWCAISsOc4SB9yiAzZarJG1N//XBBZwA0mH57yhq
SeuIYhW7PAVO42KBE522VZ12yBsg8i3WzLWTVY8q9bNzQQ5t7glfjwMCNh1tx0zl+t4h2Zjq/ewZ
ZIwY42ZyXWMSTjsSJECDCgNzcdZR5ptzWYldjQlsllCqHkS3LGfjH0CpPqR+fR8BsF3F7KV3NAIK
9tMhOqk4oLl0RuSlQcH3YGd8z4Ka6TLv99wJCP9DlK3bZQ6MKqWNjyKo8F9wukWFtCmVcJ4wT6dr
Q0NVhED9PMU4JEyCSYo3JTUy8isSbCyjhQKRTPGT4aflSSsBChsq9FijD2DTlk0AYq4lKEsp/O5q
pm5z1GfcbMUEvizPMY4tBrJRxrsWaWhVquAwYx1YscwVq7nvBDIMebos0Xe5PmF89fsflZY96yMt
k3gmCxvM0JDduCfKVWhhw0h9YoVDrVYskpJ50FaLOz4QZoXE+cndN72WmgFyxE9xQtFmklNMVefl
z0oUl0a/D0yxq4gS4h3apgrdM7NeaDnHxVPL70yzH2su1WlVHtN0SvdyIpaimT6ptfgspXimtoxm
TuuOKP3eNjvimGFkgVsfn5pJHeLkqRfg/EmbXvzOfHBpYRrc+J6qnHVZFS+I8dz382nkKpk/TyYr
7lzMq77r38PMvS6ftnRADLcZaQmbBHwYxT+xL4A3Jpmh29ObX+kQAgj2YKF5tEz1ampMcHpEWZxe
b3nHylrM9c+hlm8tXyGFxVjPAfHITlBcP6FhF+Kxbk9Ft9jAAkPdmVPzunx1dCS4zjmx7XlLn9SH
6gPs+BzOC/DdSLvkHe74Nt3DjODmZt5luvVU+px/Zh4PDOD51i/156odt72YuSVG3c9maDlecc9F
AWevFHtC+tqxaZ8E7aeepWe0VqXOXkBBiUTtsTayy1cZ7XpR9p2YZsrEhAh1PhEuL2ikDyjg4FZB
TAs3ozSmp1K4Xzbtb8emRIOicI5mBuolLtpk44YYCDIUrcXtPqxRHLZWh0zvLFBjmTj9rgoj+5qj
YhbWTNczswzYjuBM6pZg/cyXkDPZW751DIrkRwX0hbD6+z3dFuFa+AwhVGe9aTbGhdZ+NLp4y5TS
PAtGcGTdybEJNG/49TmN4ufaBvi6vB41kM1NHdYuZuaGKJPz2tf6B2ulxCorf5DaW/xOfM1VvVAR
pi86jaCJp16ApXnbDrg8sEM92WaCgDABizDkJchLwk5DVW/Qa2jaiy3yu2jetir0Q9rGnxMFDlCl
b5Hd/E6DEdyUhe2WLb29ljasIhq1VgmDCJ1XcS3H4C4P5TvpHF4e16GiyT3NbvXgd/LnkPU1vhE0
14K4Au2q6Z3JD5ZfiiL4GElC+zAU9sIxX+yIhxSUAY9j8VIr4wJlY9hYST94NdmutHrhkuWumPc7
K4DZ8EmGmqAG9N0m4UoJy+uJiTqxuQDx1x0UNzepoTZWcHsB80dNz9E5Ion3Q+9gxViZv0AIeEmc
+mip4lXXrHu6gVKqer04nF+bvtoLc7iQAQAibvOZhWOCPej2GlmOXW+HT3FoVRvHrpdjKsM7RzO3
YAg4G1MDwfd1Obtz23IFZHN6jiKBd8/ZoWa/aSHUYt9hMz8myjjVuLiJTa2aJek90Gznlw5hWfvT
UUxueNtA6v4WxXwrq6sShTeZyICjz3tx+YXYShgEV/7b8oavQ5KaketpFHtJUzuMTYE40Zm3JMF0
N8UfTR/sXLugQqGdKT9Ei4NldJ18lBgOC4L82PgcFiXxrUR7yJL0VPafWoDPHd/zfrZ0uCsxsaY6
wNVoMDy0HE82HQUeXeCJ0qEHTVEeKbVdYk/36FQ3W9nwqNtb3mk0ONBOkcrLr887tcT/9ITuNbtN
N7UqHsIGrpnAlUCevL4zdbxCtIjhMNQFJ6Jk2nRm+kzHpMvUNaAYOZ++NYoLC0eE7DzLHdFCZLNE
RTj/oVE8S71ODwzd3Gc39x9sfPtyGuptZoJ4AyoOpv4La/2VrttDU1fPcRVvmzo8Wrl2L93+EIWs
iqN7dVCTZLsQ9UmjUjEtP5p0IjOv3lvH+d1JP3WKI+6YnT3leB+aGMpKrgyY7Uzd4QewuAKcqFFY
R303D/U7Mi6XRSfmGtluaeD+oeXVB5XjD5gpLrVrrdLSnHdtD0Orz9TscQY5haSWdNd8snTztSz4
nmV8AZwt9xiiUog06n1aPN0TynuJlaJkDIPpMmR6lpAQ7gkj2h7jwA84VZjE0/I57knzRA+61X7p
AWcckazaoaHbqD+x0W7Ttr/obAZGyMjGnPZlgUxs0NK3ckojW1UG0/YaFEk8MRMraQ+q9RmJuRBn
J4q8STffKsjoTK/8YwFUCraV16mJRnqLWQrtTEQHfoBQeG2SVl+JKLrARyohh0a3oc1/Og4KUmJ2
b05aeU3bfFaT+Z5VOaAOjgVd9FzZ/Q9snQTX6crmrJFvuD8qNoBoBJWUfISt3LhMJ4D/MWjI608I
ZwffGQFvMdAfC8NzUiPZOdNjEGvtLS70UzmuhV5RC1KO8pL6BtbSKqJnsOppEOFRos8gUryiZUew
LR9gFxUWrvMsKt8Q9NcYkxYrWstc0kg+2gpHgM9GwVhMbigUPuv0zbJ5wp2xojhkwsv8VgQ/SIdv
9KnC8svJx3TYKbGQHFFer5amh3cq3Mej+QEVx+Rb/eRMxgeiWboyhn4Lvwm1Ocu/lufbLwJKylt7
hcRWEkkCRTSa9pOpq30fgoSJbKZwg5xOlmLS5tSkxGyhJpbSbheo1ro0XcIFVGhfRcXfYmkvOasm
DlFCuxnnFqum/oIOdjO3aw8T9LQPkYx/HfdV+1Ms4aU2oOnW1WggGMMLzekcVCqWzDk/0P77pVGT
jcRsfDaEbWY6JWc34+2DPRsjz0rUloutw9gn/LmddqiM6DkReQemL1kaEK46xTjHjkmJzJax2cxE
pmBAWvhPbmS/6SFzgcAfz1Piv7R6f7QbJ/EMWuNAd5GqycvvqcpZMsR8y+N5q6KEisEsORZch1AV
GIW0pG6VpJS4Ux+yiWgOV5SVjESE/Sb27GTc5SATTSb8K2PpTwqRQe6YHgzbQrNeqzka9lWDmzk2
mE+q6JX65kvHIXLrO4JmUpHcOALhUZjUG8abXT3X1EvHYb2io4WvSDLj7gDFgVQh9n8/Ia72XTWy
ZNjvI3KFNxesK7y4dJNr4UMFt8IzfHgGQ7yxi+BShM2bmGMD5oWc1xrGpMaVKKEKAoXEVs705ODS
Q31gerNSTFwZBh3LhltF0Vj3ht+rrXTGZ94KNZvJVVjDsMf2c9NU/DzoaY5uzVYb5Wxkld968UhU
HXtYteawZnBq5itnidrneIf8Cd2naVIeFZ4VWC4JhzylYZiyyYUOMdCYMtgTRYnusEQf9AocXj8w
LjVac0AnsK/uhDGksKJzim4Fvw4feG8kD1YpP8sgiU+6tXeT+5pL9q0ziPyEgdwzMmvpNrsLgMNt
RjasbIEAWYEz7+lNxw2qW3dzGeOVQs0ru4xzZEj/izs+t8hCg8gf2mI4VT28V2b4L21TZGtpvbnl
l92qZq011NTpInrIovkhl8h0IDcIUgTDg5/c4HgeZzQRpSGLFaj3dpcOm3TWfq/nmZFSNNgsy6O7
KkS/t6zud6rt7XXqE+KL9WdTe08T+1vHiz7kIj/KHOeM7KPTbASz5wbEdzRdetGQ34s5fTEt3ta5
WzLBwE8wN2sM0flGs0N705XBbmja+96Ar2ZOAnGwbTd+aESU+lBgKpKKtCjGbxLfxJQlewivGmeb
eN+Ac0QUpYgo9cHpult7NJ1dkYNGG1+QZ9AIbU1tnLb/pOBa3GWl/ziM6s0A7oMc8dzlgg2ucmuM
8/A28g4tevpp1CiyaceRpmZqE9Bnsso6H2Kttgdt120TB1u5MQT00hVsJFraXGPbDCGbkQlXSb9p
aSSuiNCsAgeoccqtrcvehhT7k9+9NyFF2W3NXL70Kw5Uw5mB+HkCf73Wq8C+MZtVMv+2895ZUerj
U08yxqT5hBfM2a6Z1cWJHDxnc2+sJrbsnT2LC/2bHLSQOi1Jt0W07QewyuVofA5Tvtj+Dfqb4x17
X7AtjOfONWEvCA57SZrlG6kBdU2za2yFwPRkf3Nz8dirn01Mrz3I1hWn9c+y7d6oWPDLOjunVszZ
hv9T1IHVQaXp1vfnk9Q7rrmiofVKmAfG3TtoOB4IP7T0Rt9x69PQ/byBi1g9enaRPUdRd4d9eQbC
Ucu1C44U1Bnkwvz3Kk8Kz+2IPTiR/WlOONuTLLa9PjIeQlNv9+NAMKGZ7Lfu0ylEuEsqpklIjB21
TncABZB7Wq5cgAtCnyttMjw7VnUOhU3rhGMvkJwFkvAc+U21dbP50RZaQr6c4GVOYtNrRWlCDgib
DdFK4eGS2YqWpEGY7wzZDrDvqkc6oQUP64XqoWlt+NGH7Yho34v+0migFGvAPeuUisxVGI0Abkxr
6+a9etAsGgdt/RTjCPdC5BXslDkggxpKHZVbkZHuGOb4gDaHfmdpO1H23S0J+JeJuMehR3DmLqAo
RB9//nIf/79R+y+M2sLgMP7rW/X3goh/MWqfo6ZZ/sdY8b/btP/4c3/YtB3nN0M3DSoHTDIYSIMw
yP+osHCN32zQStIQpLD+8GdL6zddxwamOLDreO9cTNX/8GfrvxnKZT7vQtwStrKc/5M/WxhLFOW/
Rw9dy3LJWzjSltKleOFPtHUq6ysrKZtkn6JK7tyhfadL+d7NWvwM+egfHEMQf0DCBkTm7JgE7oNx
AmnYhvquFoJbU8kdRU1X9KP2CIX64vptsbe18iMd8XsQwv4eMx9CTjAXhyTjnDIEA3wekZ+woV1S
BeRPBRQLNxAb7mS8mqjTm1SNS0nr72X8pv8ne+fR3DiXbdm/0tHjxguYC3MHb0ISBEEjUT6lCULp
4L3Hr+8FflWd+WVUV0XPe5AMkaJLCsS955y9155Lmv6QNpZp9Ws2duaNEWF5nfGz0Yl0mszwJMY8
O5nXPpwXV61attYh7UL0Vfs5IZCO5TLqv4URgNbOEU9WgWjlFimGmYxTOex1JEjwswntmvoKAqPa
sIVxYvKXtFLeJyme3kWhn5eAFZNKkN2RGJVeJ4ioW7EMrRdPICKXTJ2PWh5+UxoSEqGtGs9dZ+C9
qYP3yEjiO4ki+I6g2hjOArprewrmc2IvNASGgVywOPdFjlHFLejqu02iKG4r4WNKO1QP6bRSZmgt
e7JG1WMa0cEJcPnGc9ahK8gv6CTbLe2Fy9yuto608ugIjFdG+k84AKD3J2n65Khf4fSygy6GHw0Z
4vjZ3kd899tc0tNWWIO8Oam1HTmHdRwv+7FsbWRsTr5LLaiCuLx3Oo0nrSrI120bnogaraZyXEHz
wS4xh5MzAqNC+U5StBHNXjmlpb/UoJUXJTtLBBVlwxMbjsIGoGw+oaRub/eeu+jOpJt2mtiTBOiv
A1EfbwFiKk+Y5LVJy5Newkhg3W6WDE0M4C+HuUmPARwdz8FKR3WoHYn1jE62E+Kp6+JvQ2Qmp269
AND8j4s2itPfrt5+e7vf7S7/6urtFwF7G4/UJlTsPJOCG22bD3AMmqQHeffHa9yer7r95vbjkgu5
Zw1//ONtiGSVWCz9Ww0W/fjrXfx6K3QiGN93tbH7dduv+/162dttt6siNagHVfC3t0f8+sXtapiE
mAhuP/72/v66pwIf0WJzHIb0YH67428/3u54e5mF8D4lMCsWvLyE30jNebtoqRgY7YKVtsZZPSNX
H5AP5BLPRApdRpop+OfpucjPVjqkv10os0jPtp5xG5DNtSvW0AngtmlERGMEnl2P77fH3G7tHRoD
2KkXF9zH0Rzbt0bNSpfIp7DZGbDeD/NwRmN6iacSvq1EDqSpOdHW3aicbz8ZUe4QhquS8alPzJzt
6Uj9tPhNoo9uV6sofUt6o+yj8sU4Y0424P9yIc1YP4stQz+jIvAseyNS3vBuv9c73TrYNB0CW5mR
Sph81NDp9kM1inMYWpCF15+6DBtDS/QA9YUkgxlEHgfWotO8DAtloIjiM/x1mx2RvNurzXFa7zE3
wTfU4tjdU+MQjyMGl7ywThEubvobabkX6+e+AGEAaVo58DkBNUp0xQn6r6o1l+2SOer5dq/bhWpl
2l9XDSdKvGpMv+iWUXLyzD4RxeWekUsiByTK0sXuD7iNzFOr829W6wMV5IamooFTtPiWBnSODJL7
9oWqVZfcTl+LqrO8ph7zfVtLpi3IQFy1R4JB738625Y9neckIqExL59zZgPncr0gwJlRtNZIiLXc
Q2+u47AYp5wz/XE0o7voGo/C2ilBp9G8Lk1/ikuQFkV0TtYLgoUNpLDRVmWE42YG8p4WFndh84SI
L2GoQ/29kCZMLZadlwCNAfKuBoUc5gdlOSuQr84qjfYzO92UvX1wjBZuut2+jGENIZaG1+1qsh75
t5++1uJoSKc8MzoZFSfCMsA00aj5ExRyJIgvrfT7QsB5qLqcTG34m1o8oI/B+HgOgD+f0ekmh4Hs
UbN7Qta7STlvnOdp0Xyo1QdRdla1M4GVuUU1cvAroelVhvl6O7AaQ5n2VkT0b+ME2aUWZX5ZWvI/
WsE46nZ1FTfuZ1rodBLn/NLJptyNNr5ppWm3FpGltHlDYgbza9NnnVvaDuz7FA1jGrYdVVWV+T0j
hi16VImEJNQQk+ReiYfrLVYK3PlBcq9b+Gn0zFlHowkNefJny+OEjfQo1hvnIKH4acYBdCIzzrpb
5470fMsjhV5JX4+f/rrx1/XbAxO1ZHp8+/0fd79d1fnz7KXR399eGmqPvali4iH/eMBvT/3Xj0We
vbSrtoUR6T/fye31bi+/5Dk3NiOTntCK6+1vb+K3+zcF5GRGHyFCAg0TEf3y5ni7cBS+tL+upnrS
HP+47fbbfhCRJ0SUZRQTioZfI1AtUutJgupr9LLZxIQx4Qtnfa2L8GsXhPVOzeuv1mJ/aFMzXPok
6XbpEGdesnwxSY1FPJr5xKbzBUJVC5nN1Kl7hCd0bTg0Ae3zarJ4BHNeOESZOy0xURZM/fy80t4U
2fgWBXAMB1csiEH0CPasaVePg1UcomJ+7LRx2gTjwP8Z/oxSMefFKZuaENOrUoMGTYABCZc0bkKA
gljTmABpS+LnmXk246A70NltbWY9mnZExEL/bHRqP1Ow/IrBgvvP05eWubHorLpM5r+MBb5cJUrs
PdqWvMnVi62Djqm79hmGaVoEbxF+c/jAOHus0piR8tRowxbnDqzznr78uI1y5SOvclTwsSm34eQw
BUv1XWtq+a5sl3jnDHF/7hlVq5wIiQhAw6qVpDYmqq80RBsWQyuh6g0ohGFXrZmuftohTlJHM3aD
evKj2CAZJMb5o9dWAKwgQfvjGH5krt1SgFlrE0+h4VfTtGwBOtdyqnfgNN/AIk3bgODRbWrYDwp/
hyZuExQjOEnyNCTM0gQOPEKSoRsGEhefQjqbuLDoB6bMn8wy2ufqk6XREcBLjGqWLpOet1+ssEUS
EYgBujs02Jkk6SDLG7+CI7mLFYTLAGWYJdrTdlqIM+kWYPjLEJ4itWn3I4cnezHrOpukcxdp81G8
2n1m7ehdeCNTvG2u9l9ai1R6OdlfR1ttXH2qdmkHqbxCF2nIdtk4I7nY+kh2bzhBalURlzqkQupq
gjPnAov/WtlV4DJWzHxtht4zpodhRHOSJaZAhPq2LMGPqJcHu2wxkhENCo/d8uViYLGfjEuD/G+j
nrRlyLDwRPcdrBv6IpKiIWOgV4IMyszqKEq1eaFuj9ZWbVf+tEWj4fDuYZdE3L34LGFJ7ZjaHBoT
VOGcd2eZWGe16qNLoWYe6DpWN2vaEjED+CMmEtxo5MmIB1/oyNNqzfiYlnl+WBOxmyhtLjG5C1h3
g4MtmWubHQcoZPf7Rhme8v5o07LYSBY4xsgMrMyAVGpLrOdk+QLQsHdrMZnbBF2iExiZh4EDuR53
VE1wkVGSK+iO8Ayl4YRjFi1TYkkvYl6dSGev6eGLVtuvImn4SgXhgUmrcehBdUW9FR9tZFNmYV9C
TKF0V46NTk+21MBaYgPdmMOhLUymJQ4xK7SH+gNSwoOWuj0SqY2agdox1MNANucr4UIvjHc/Jwvc
3ZShzcst3fDo+dYGojml47RixlB3CwdfBQYMhSAz08a0IV+m1nhN0hZJcZVJN2zq1KOXYyV8tkvB
yE4fPUaIxjbIqQERXYpTkt4z9kKLF0UOfc1i2VZEUU2COXkTI7SV4Zegz1SfDKsvY13WrjOSDhzb
zrlHRu10xb2pOoDSsi5CX9vhNplIGZ+iJtsXMfS1JdF3+cz7Bg4OS6nOYR7LcZuT27Q3wxQoDsAO
PQIBpVcRkBfJ59PPszsbieLJrAFhr5KoACVfd1E/X9YtDlCqrWXSCCPvnZly11rHGM1ZGSLPmNSZ
sWWlEC2zwwm0bVJl2Gtdqey6MXwMLOmcyh61dkY2eqRYznaYTZIgNBumR+hcFXbyxWSTxf3phCu2
QXHkweQcoiR6zEZKIrdW13GqXh0BM0vfUX/qgR0cYjtvsAsyrRdpzf+9T+61gbEl0+w60jWvaDM4
/nZV7BT+Gok5wv2Lq+/E3yTdV2cNbRYTybJFPH1QsU4be9AwZy+r6y0qMeMsZYC6FXsc/UGOYGO4
NIA49CSn8yzgZCuI61AsYA6W1uDTByQ5PiWNarHfi6EhYFw4DgJIzngMeJFs1ckXrWg6NwsytOiD
v4SEUxehiJgMd8RE54SaSJid9NsgXCrie9gfnSUInlo+9E14za0iOAVzSM5XKH5GtDA2ehdDfYS8
PUbWkTMVA0b5bjSN32BGvLPhqOlKA3CNIUmv0nnM6vemYFECvfiziokfyPmgmceBH47WcjTSx0uk
ICzF//fcMH9x2TxcDdxPm1jNvwUaK6A0UJE0BdYdM08OI27M0nFcGxsPpnTfACIhMga689DvSoms
tIdjRXQttgatUO84Cs6Gg/sqdh6LMb2E6mM49hd1N0GaQIkTbkKUs0XG6UQV76GevY4mfwaLoQhW
112Sha/mgtGgAGHlDcVjReWJkY+2plkBMgVdGkLwS5AdoCgNEncurA+R92SfDZLwK8gZMvqmJyUs
LjESGlTHp8CuiT4ij3c3lNs6RYraW9cWZlGvINJpEmcV2GjV/lo5JRE1tfVUOOpDWvD1UyJocGnR
fs8KmvxxJrxuAkOyROqjUH44+XBAsCKxo9LdXKiGrMn0jFo7rJraJmFj4cxXJo7s/PPws+g5vJQU
TSpWKLbIy7aEukijds/HjsVGbyBiVPGPsRbvVkffhJPItE2qIHWXhLsHwQnWKOzxUOePqNgH6ShQ
foa02FkDp93KLD8BPuNXsYDRlUn0bsfmp1EwRDEmGlu6UeA1oGkTvlQ5se5LlbqA13tCUpwvi1Vp
hzJSDgEztLLk7xpBdw0pG7axOX10RU7P3pmTA2p0QC2PMVo1LSy+WfhRmsRz6opnVQ6zWnx0tZLu
zE7hnIiFhBDoO6w3CNIjjGt5KuxNjfvwDmQvQe5p+VHQoynU9HEeiw/FrJJD3FW7eZgbr5sbUGhh
+OIk+by9bbn01AFO17BAawnVabbWvospMT5L4rPr0BMaSsbRvKAlUBGwKOVemgPefSwca7iWTAPO
H2qzlWUau027vJXFUm0GixJoUluAnlj5mYRt2sw0ToMNXwqbM7oXCQy7kbhxh0Du2ia4ymy6n8ef
ptEx+sI0uh27VOwdmKEuVre3vl8zdhrxVPTq6xw1BlQlSvib36o0TqFxNA119D/SdAEebjV8zA10
e+GcdEYDJ/SBzLFF/UXaLKqorH8oXfmDqRT7LwuWN3RHbRshNHGjXC/3WXBXSjHezzmtDkUGW3RO
VJ+RE/top0XlOAcnTNlGOAnNd2vszs1D0i7qLkaKu8uccrn2C/QB7IpYDhkHlNVinbDmv0AsKj8q
i+FNBgNmTCCNhVBVscZs0VxRstumh64UsRkChy3rZMD+GvGzLcJ7uBk7jNTbNm+sJ7SjP/UcKMEU
hxBIu3ki1CoetjJR2zP7ujLVvkZsmvpgSt3KbsBx1jYCb4rSPQmr03Lp0b/UfPuPsWjpO/Bfn5PJ
G3v7LQ0ku2s9H8BjtOynjbOWpYzoTKDKC7OaIscQ4WjGRVXCl6IEtmUuDsIdmUU728rfGWk8dXDI
WWnR7pGq804z3PJJQUm6vUj1bz2dmZ2pL7HfGfor2hWIibPcaY3hbE31PoMhCJG9YNXtTxIhTGAp
4aULK9IABkZ84JQ2wiwhNFb1WXdM7D5BuQkXCXXKQpayilbMFHnkgEFCjx4RneQIynWWq6l7VsOz
pRXDEaJZv22nxc11TGk52E8Uvr1KHIOkeMH+GigYlmiVvrVBiz1mXP8UVDiQuO/slk7gWCX3Vq7a
dIFbsqvMKw7kk4nHUIt4O2yqLnxORC0E9zrmahQUzts8kXQ2le1rJcfHtBKvtdGz4+3ksCuU9DHT
eqaZ1Wy6+HFwaG6iD+hIA9DGbNilSe2VlsRaZXjzND5CQXEOlYL9xCHBdOkTa8fgLE+OrePNqb5X
jbbwe1sf98BkkEA0TCG1Ibnr++Iua1eyMWeLqpqp5ozAOLR0+cFADPoXGSKyD8Y8citDZwyqTkTE
gD0WJZxmqejfK6aoJ4oghHk0/6uGXfKCfRQ4XDPxdCRhn5SU0UEeoN8O4SgN9K7frKirjpPhLIhf
NgWt9e9G9tSjMtyhF3e8zkkfY528r7mBDJGzOOyq8Ede9Uy0V7hX0ZPRhMBFtXPTdSqH4gsqvTtq
RcFfscj3ZREfJiT4RL/H7IrWFlZ3cOiTu1Q9FnI/LJa5ACOJ29jtp/IQtDQXLE4d6GPSLcQE1P3B
fWiLC1r6Yc+RbPrBNKLdHK6N0zpbVAEJLnvl2ZZhu7NU2H9p65eA6CSMLTF1/pjkZNjOZMNiGxxE
kLO06ueVYLVRWkFsStsgxhh1k20+LVIm+7ZHWenjfP8ZqEMGdN1mzhzHG6PoYe7abDfEQhAoGWer
2xcRAWshk9AUH7skxqgvu+ekbaEmRxQ9eaJrJwSLPrMGxhQq1tEQdBRyWGy9KJphYLKEd4+THYdu
OIwg03qLXpyWkx0Bg892il0bsLz39nHo22JvEzGzNwsH2AMHlEY+mq0zaA2lObt2TFThPFYsgSsI
YDYDAlCAEPeslgTqqAQzmT9s9Ab46MP3OCHEIUVhEwmoDL350WUl549soMQgfjK27c85rLKtk4Ej
GHEy9s18J+k3ExCCWm8uE1asTG75xChtDAu2x3gYJuu5CQqiEXrgalWn6nuTU3+l5u9hOLFVKZxX
hH89n3FBt0auvrNVTKMW+jHtq5oowugBA7XP/o3hkYoLaqk/DFrWWvvaZOjpAZdiSIwxCInuS7qS
bcNG+drQpCAUxTi3oEpdKhJw13snr5nmZiaCrsg8dgUzaoMoC9oQ4odcwldkujlAsillnITVTTfG
z7Jq8z3u0telvguTLrw0ETlQcQaCaGFv7hbNa4H7ifWERo6tZPuOVDUTMx2uxQJ1Xp44OzRqAQP+
/BkUx+rRY1uqq8Vba9ADXibdXdLlO6XgYuqqWzA0qubsAZ0awihtBZxcjZEtdIciPZ3gBfXSehB1
8jOdxP2QD8+4z2zXthh5QDtc4EAIjP3h4KIfDAgGUWoL+xm58ShV4eXj7HjOqMx8uFCP/YJ5wp68
2NEvjRokHvO/ip08tWr8StMo3zOcfKUrSviF6B679UtKP3IHS1DZFpk4Qh6PT6O9Sb8uQ7MeatgL
tPGmNApg2BD0kZAjvgVT4k0KHCdD79Gt2qBgIMgAN7c1T7VH1DrilcBuAAVmS1UWLT+X0WjdThF8
8WFf19+CcPCMaHxyMP714UQMST950awcG6f+Qjpa7xYlMQNk49C/CuTPvLenfVWbH4uRaQeWTfDR
RLwQQDfcc1h0gJsgqTmrNCXO0cG06+rozMpVZTCL++hrBtS7capnhvfxHs3BtOkrkr3a9EFVxfOY
YcbW2pZ8s8xGhJUyhBRIwtFu2WpIDbx81QTyv6luiDqWBECYlIphIzAaA8VCWJyc5wick4ZOahzL
+4pDhO+1tNEVhhHd4+xLQ+QqCY5YDFhs242G3IGFylC2RHjKQ95XRI3kwTG0Z5/oOLbW6i4JxXdT
sZ9RQNxnUGI3ZTp9oiYvAFM5tQu8xk6IOKU9uVPCNjso+ROhcEkdjafaMD7yrnCridkrtpeIyJlW
9a3pO3vM5Mm2mDaaPbFTTun3Q0MXsCJkIB9doslcTG4UbXHP9pkuGMblgbjn2P6xII20LQGQGn2t
UbctnZfiqksGzxGOvl3UjLw1ztgVprM7Ipm0gwmVzIOv9T0N+2KvNdn3LmUEHtU96AfTYshIlOlf
iEibkyeG8x5NOie0ndIp9CXDYtcsZb5Pl/CCNaHxy4b9oTY6XuWEHl+gjZaMiNTAyvoKsS1OLGIy
K3BTJfX8MndEpui6lu3nxvG7uE6OYkh2MhfMoEqn9iLk/Ks230QSqsVnoVzaZGCq0uT3ImnPaHdI
B7PTEryPiI7GQPelNd7KAB0mWGrmDxbWGbavmD1PolcEZtLxqsSafSgNdiRFlz7IPmHNHJuGMBxi
Ndtc2YNuR2JvrCpkTV67TH23THXYalG5HwZSogzrJYPMtcmwdYMQdSaCwfsd5ycvh3JKZXVZVF/H
tH0/1vJumquAtiCpFxW9sIFOgTc7ORCerL2g7wqJEEpqdzYxGZeRqmENuRuK7/EM6NEcfb1l3WwN
Cb6JOLNBYga0AB1F5ZORXcd+VmmSK+xng7BzK8W2XaXAqVKbmJkVugyK8uhATm9RXzVaS95RmqPa
gdGjqleHbqlXKLLggMI2LTPjEqMuhcXlYXrrPQhpza4aFht8ZIaDHPGTnM5WQLtz6M0SH7f2UDjz
CbET2uTJHvw4my66Q1B8JWg9mnGJg7iiGz2wRZ8wP8fFw5Lqn8ym9I3t6+U84fkWJXVoTBd6NKHF
YO+NZPjIufmnHQU0USSD/gSg+D6jUALo5ceOnV0JgzqXmr5JSV05w3M8toGS+9qSNgfdGK5M/lex
fpFvkgSwlxpYNHIyGtVDnfJdLORFnYa3iAgPl2wcPuC0d+DbTShtu+iVnYix0zmodVUlDCOL/aWl
pYprkvC+fdCK4Ys9W55CfNs1bgXpklan4Ikvcb8NwMqCxu4RsEfLcVSIC2E80Hus4rQ/2+nT5khg
IHHo1Gjg+GjROwikqpZ+No1Rg2pf4kBnToTfgPQZXCFHM8c+sPoP/nH99lOzXv112+0hTqggfLs9
5nb99tMf94mZYiPsR9Z8+0WhD/GCJyzJ9ooDd2995b+e5q9X/ZdP6WSIT9W5xVhwe2u312E1ZAj9
68X/eqSdQHcrx4RdGmpNWC6HIXVCNrzrC/16f389T9FpZxXK+/63p8UqfKJmir0/n/l2/a873v4n
rWN+RmMwuLenjmg98VH8n1f59VK3D+52NcqLaGsXwby9Xf31iaomhJ3Y0FYQ0EswkPNoSnqVcVJ9
ZPrK5VCtNc99bGjekfc+ZAqVy8CKOek6lSTUwU7H7pcPFMXsmR/uLMNSd+jUJX7RxLNUoeE6oBM2
L/1Lxhku6fSd0MJvlPzgNUp4YSyxo5uA6TBWcusoGd+DT1OCHnzI3LKbL4oX2deH2UDPYiaP2fB1
yApCqBaI9oBG7lR1HZnMmC1nxQZwFZ61AqxKnXxbRxjNTEBS0leXylg+0xYLT18T16VDTUBLsmGL
YZt7ZXVM5BPn+0VjfUrCcdcOXYJtTW7GPLiqBifUxEYhYJgxRz1oGmepbCyybADhFYacIgt8/0tJ
1Ewij029husaAuS+5cF0AmiZRReofLj+LcxuFbjoscu/LoROE0xp740VRqFOBR3D9gURaAMTg3GN
zUG7MbIJn5A8KJXj0UjTYBnMnwa9vHlUvqDTwQ+tT2ekOVuDni0RpSpBSXHjVWmLqDAy9mY7vyPL
oXJAS+u0INiUZC+mNkCSCwNWFRW0JOt7ORrTbqjn76OdA1lKBSduA9dUErIGan2Xu8OCSUd/LjO2
txVnst0wYJEs33qVLui0wFvSXF1X0TsqsXkY0z5wCy2RyPUZoCfxgrCffN1ahfNLvEYQxNqumekM
CANLQN9xNiUdElYBbFG/GwV5vUr/pcYWu7FF+jwG7CusCt+9VN8XJLw00mzGUc3XeRf22deZRc1V
kHggugW/GVvj2QYdFAOyqGlx1lMT7nWbqXy+FHecxsCqIF4wO4X04Jx8C4v0A3UJHsjtNJmRLaU7
tdYriZvbCW/MtlCyet/Ne37LmAkT/4rUuu8WSeZUdTTT7jOf4uuy0oRF1L+rU2+5poYhAvizvb9p
nqwKm9Vv6sPrX8q9/1H0+RWnXNf+9//UV8He3wV9FkRYQ5ARw1YJXR+///b5yLabe2v/KwrEnMU9
zal5ZuiSA6472rAbVu3oNVNRd8QieDarmqy7vNCZz0TB3gnpCpPbiXPcgFqhe8xQEMGHYQ/ASZEP
YpqJ9LDz+5QDobTbJ04F4X9449qfQQTMuXRL5XAwHNOw6Pv//Y0vcdFYMz1an0Fw6iuWiVwD3/4G
72sJxqmjNZg4zPSz6B6fQXycDVKr/v2Hp/2LD4/+h2VAzWWGxi7v7+8hxlVuTQBYfcQa832V6X6q
JZHPzk8j1MNWDiWoi31AdaDUbBl69WjdL1FRvf/792H8SeDns0AqCrlX01VHs6w/AOI4rWbRpHbo
9xU0S6Jxhd+TcduqnATHNvkyLGHp4W971pywvjipNh1imi1DJfwqaJXLILv6zIZ+0xSIyEMEM6xX
xIlGWoQjIeQ0jSJUuwQkIQXCPDrd2F4qpdVxKDMPbxRm0kUWlC5sC5TLIFOmsvZSWa64Di7i9aLL
li///r/9L45dW5cwi4EFOyo0rPXP89ux26udE3VDFPqWBgJ1JInJTSTOUy2095VJOpdYmvNQj9SW
w3Iw9crPp4L5PsmyUT2dizwEdaiO4kBQzOAHAon+EEZy01TB4GVLpB8g3zz1QWnsb+/8/8uj/6M8
+vY9/b9zrC/xN9ILPou/a6NvD/qnNlr/L45y6m8hLRPrkEEizD+10ep/CQ5/SavUtFRTrLLpfyKs
UVTDtF4B1WwgDHPlSv9DIi1QVEsT+bTDgQSG3zb/XyTS2voiv59Qdb4InE45mQpHFUL984RaT8rU
4WbVTkqgPQHjKC/BMtD8NoBejPLrhPzmqPYl3e6sU91Sj5f7pp6jk1xI3Fyv9VrpHPNMPlBUiAfI
T19Aj46n2zUTtxGR2FG+16rwm8jVH/gnH0pFEeeIkLbtolVgplAlHPXRYn8X5acwpeFE9CtIvbyH
3W7m2sGoi/pxmob3CuPNybaGx7Zpw3u9KYyXIFnIjmIAc9RtZ/LLkQGiKa5tp0yPhW2BCljrGiKG
0Dw3PfiGLpkOZqS390LvSCxWPQLGwgeNmpzJPbNL8E5Y3peRhJIO+d+ErdmIBpV+u1Y81SlmwBmP
mBtPhfBZXRjB2IZ4WFRagTZCkiHQlac8YXpmturDhMrtFJsKb7r+hvFrfLLR+HnsyvtdQjeorPX5
I6SW2so+pi2BxHgjcqvZC306dXqkbLKstdw5UVFUwO0mp1ueHdwZAAHS3A8AUyDARmvUGWRMOfPQ
YcdoGQZxXj87YrivmAw1RTf7WofevIRKWYmw+DHTRTz3YyufnAVeA/pzbxigybRpot6XemDBB0EM
Hg9p6oarGdvCBm+pUeDptN0JotGK+6LEWG7n1nnq5gNhMs4ZWcIRdznZlCYpkyV3v8OhNyhhcyVA
ulg0WlgyEeZOVyDL8L/zVSe0rtiVglNkhg/OqKaIKodHRKsg22DUzZbe3Yk6nFzFIEkbL7cJH0bz
4Mgml6jDiTUvWFY6WTP+pi7Adx7mXXnShmXZRmr1SJ0OrM0uu81MfXKasAludVhJ/uCELS1zlMQJ
Xlqcntq1ldNITZc4HrUD22ucz1o1/oeIKO2PIAhs53zPHE4JKhEaJgEaf18FnLYHHoSf8DSiW3eH
gM56TmSe0U2Uy318YRWMfHRmTyAfNb+I23cBY21HLxnrVUhE+X9YlTR9fcXf9lS8I6FqaziTKRx4
udYaQfLbugQpxKgU5I4nwGqjn9Fq3ZsmGT9ZNRJ5kgtfJZKL72SLm7i3PnJNVR4CWJ/NAMRaGs0b
dY21DWoN4UnuXOtMEoGXB+HHKMYzyoRNLvLx3ebvRr8jCZ/lN2Li5p1QJHVLn+RbzXQgtjOz9orE
CdykNTd9NyjbAfVrW5bRhUzoXc2scN/1PDC0qmEXStLSQ70dfaMCFipsRYNB3i8ofBJo6vmhmmfb
rwcYwkV1z8YUBfFAxveqYNwmTTjdCZWRXJB/Ze+Lny1QbM9iwtSIJXkO+45JQWSf7MB2EObTn05T
zfCFZl1SRQsvFroTNDIB+/gq6i55UzzpdBFGGc6PTrMKNdRX1JDiXAKvoWYR16UJPNoeES5S9liS
KVgHleeZTUuZFjAtJxVQ1fg4VXpyILUnQp+eCV9EkIwVO0cu9hMwSOeRJfiiNRZf7lgj/9pQhl0r
o7uZDGomGWp5Inv1bCWJdI38Pc+7cPUhmi7jBMA2ufYpyZXaMLi2vLTv3+h2o5Pp0tQnIHkHFS3z
FfhBG7siCTNaVQw56O55yU+AIAhVC8vm0KT45Aq7d0lS8XlLJV3hsnEBLdPNoYA163E6TwvWsZu4
r+rr/pDgr0eY+d2WI+jVBHFWFy1bTQuFq+fYmqGpnyMzKU8ohams2/YUpQ41qZn62po4TP7mO8kq
qqdYKmTW0LI8io5613ULOi8lJXev50mT9TvSYBxb1IaHB/PbEDHsGGa8+4NQkGjOsjzVQuY7CDQB
I6pkk8mVgbYSH0QkxIl8y2f+T/eLHTwxhMKxKeLh0mrWXbbUSNL7SbvLAE/gWss2tnTUQ0dcFywh
Ee91plmepr9SVBI2z7djq86BvbcZ01gN5bVeyg7ZoXpAMinPZmATb52k+2QkYBwXIuoGRD5n7G73
OGyUTee8gGoXfiaBVDhG8GlKsD+hDLdNpUUeqU5wxIInpScqKovs+oJXCZyJxHlbbCOrgzMiMYbK
aah2WGCpeHpAhJOoIRS0z22nTY8AzDa2wgrArnq+zCRQFmIqfDRMYPwq88mYNHG/9ERXLVROhv5N
qXUMEQv/zzQOntnkv0KARwlrAC5W8PbUyGcQ8MMRAg3Z1tMVLV27ndPirkrorwS6Kl3g4a+6RoDd
YAFPZClOd0kyT64dAS5p58GAq1+hV9akG7U54u0hLtD1shegAY/DKUiJWkb73rJKUeWaTyFI8AOp
9QqE9Af2JC1luEqsTQzxd54n6Tpt+RIO81dR9c1BGOE1IVtwgwMCNE0zP07AALxaZB+kSyLtWc88
9dJ8RKpT0pVX1sjF5nUo5P+m7Lx641bWLPqLCLBYLIbXDuzcaiUHvRC2ZTPnzF8/i30wg3vkCxuD
AQQdj6/V6iaLX9h77demU3Ta5ZztCPMzN8PyPhS1OumxNm6SIt9TqhugVF/s7guxX/FaCXBwGjgY
8otXQRe0JLgT++5aWLKJeu8GHRlbyHQ0TIG8DqX5gwbQvMof2WwU1AyMdKvBM5X4BTSHa5GhOozR
94jcc4zG3Iy5799Cq94DNWWP2hPHRR7P+n7GlYnJzWBSZDS2BJfQw/tryWwaK22dCVUdIbK8FcMQ
s71YWyXW2Vpv38qsqDa1w+h2riD4xb2xAxClrd1JyUO83LmGORHTac3bcoiRhQw5Q70nRVi21+nY
qYijvrZDTkez3JGZjBCahsWV2fOxbCioajIbEWt21wKc4GNf++tgaXvKqZxWVTtV8I8CC8Jf+zMz
nOaadZ0Hun4RF5VXvxbOzcUBfXOcqV6XAZoTc6B/7mV3nrpNxWtD5LhkHlUkbU7IB1GWJk/WpJ3M
cmpOaUAJW0QhkrwScQVqG+xdJKFQNr/4qbT2OaHecuE2EqRFxruxsWMWy8hQjYs/xWSlziH5oujg
TomD2NuZ9VOeDMqbOvvXgEgC6GuCpNyJ9FOfy5/WkoSdkBC+NQUGV8ul01MDf4OqxF/HvsqPaeCA
LOqC98RN8scqQTILGParjh3rWMvusbATRG8cJtc6VcaJmBiNmPVlnsrQMUVAe2ixyouGoLc8oInW
Buta5NdEjzCJg/SQRB00qeFvB3MqTq2JopPs1m/a3E2eaWEa6WY7uNmBe5nIFj/oqdWcl1BSJIQt
D6OHHDXhJmwMZ4MbhtukQ1YwS/bAOapVJLXlddBDmnQHdgT2+m9daxqbquUm7NvWQNoONSdy2rPF
meaxdYT4wju21vtpYLbULnb4kAeEORKRs3jcNI2b0dQqdbBrsi20GMlN7o/9WYuHR1DJ9ub+X0Oi
MUizy2jHowasJI/Y5xQztJpnfV+pPtphZl71GcJprrFko/ec5SIYDzFZdY8ExyldB6Hg+J+RXcj1
1FeZ1476A85VyMGx4W6BE39LbbKP+4mtKIM7VlUNnA5kma9T/Vb6SCuK5YCNlqO2C2KSpiHurF1u
pYPopi8ym0MkO37vmaXwhoYRchA3yUK45hFfh9M6DJ9gaf9MUp7bCb6Il6YXRyzqwzmlpKVuqd9F
DAzXscW1lOKFlxPv8yT6OQZ6e+stuKMJ9qRutDJQRtVrUwqLAViLuGP02x07iHnTLx97RMb8dR7G
T8nQlRuOIp0gMRjVLrot7VBM1YMpk1+RjughxNWoc62aWDseR6SiPSsUmK7iB3nRJ5WwuyPokema
PHITbnihI0nqvLlTHHupnWtPPLpMaxLXvNZvOsfu3mTJssnYWyMahwgNEPirnbLQrSLrcQ4rlJo1
aBgCac1tkQGMSUFC4WBAKagbqJFIDbtKwhig11ogdoPaIxtXvja2sXXrYcO0pr1lY43pBzWMh2Uz
P92/dLn+DoWDv66FNGB1MJ3CdoNdLzvFHdieiX9hbcwg9dqqXmujCWkl5DfZjxVazLZBvtpaqjj/
00CyhoUkkXpRxKQmIVTjUEYAY6p57jYR1SAQISJ0p1qaJB5m4z6cUZ7GjoEy3W8fUtQOXjm07cYu
IQsbJfBpCF/tnqDIn74Pr4pVGiIPH6WMFYTmIbJRvCybATfqyq/3qzKDVnXrh/Cc6OrBLavyxpoL
QPOoSg913/eQDgnVWQ0tqkYdMgBRQiQ1lV5pV58NujvSsGPoKg1WASdiGtrnlvmNV8bLa8mFCqjp
YUwl2S7uMSmM6RR6sxyO9nL0t06TbwN0JIitwRu6g0UbWm7CcfB5bsniVOSATGzccDs/BM0exPPe
1bLvvu42V9YenW1xgjkH+NIgvhJK86a3nqQG59LR0lOguT/GztCPZh39NKPiOy2uSThwZe+FQd/Q
oyOOSxJ/xzpON2ipLc8NZfI2wKVNJwVjzNBtHnLcyvw5hrx2KnCFdGKVS1bHlSLLIzAOsu/FmXXr
dzFR5QQmKI3JMLYdqoEVAaUzKZuu3NiRX2360HTgeFBbKSeMNoVlgQrpDaLQyXnxTTvgyeNmO8TA
/lm9OZxs1yEXTyz7j5oATpP6eeDphXOADl58UgWkI5/19mqubfkwjm+LIUE+4nhz9lPWzTiJjeuS
dKUybS9IxkQUmKFZqSk/eFbI4w8kDvo1ZeC3Md3K2uQQ/VGBzAe4mzwyrOBrlTn1c9Iaz+COd11X
YbebBiTVvFmsKQpjYwBs5YPJ65UdxKRKm+YvPpXoWJUJO61ChpugPmCHGryiA21mNE1xUGH22FXx
Jz8iSMLoW9Tu1nIXuNbMkIEDwMWm5SeNBII/QY8z7ZNI4una7vs8dy7pgF+vCKF667XWnIUyLkXn
Jyde2Dd/nO1HBWR9181LNq+h9ItOze0lFbV1YN7aAhFVBOJrqypub5lFiAgvnPMTSESjPox5e6UG
SM6OGiR/8WESMvQw5E03nUGOsKv0WEaMmcIcaizXJv1/elFZXZ4GXIYblKgnVZnqIhLV/FPN5dgH
1mEMCde3UYNZdA5azfCgpXbfZrqMdvbUuGc90dZD7IjT/Qv079o0kwfALToa6WVZ2sIxA9C3t3Ka
Wowe7wkaqOPQUzAa1FajCrWnIe+K01A3PRQzxm5RuQy+ZjelVmB448LXo6EQB62Y+hPYczR5ToKb
bcT/TexGdLp/V+Ht8vHFHV2ztbCmldoKl3J1pkJz9lKIhyjS4yfmk1hDuuy+b4daEBfTyuDPMOl3
33A1JjfuFRz/RIVvZEfzWBqJZwdG+VAlAxlXRstGvhcjtagWpidK/eSUOzzsagdXimCNdKxT4a4H
o0U72Drxj9mKibjQ8uyJASgk6aljV9ZqAbGg6wh8s0fQ2VefLdu5hbtLR2q5G7OLnWOnaCP6JbzG
rA3tZUjyz1S63S4Cg56tsupQcEmiTCz8bVVG04PI5nobkLxLilSVnRJmD4EckyetYGmf4jlY6y4q
m9wVJyc0sodhGXppo7z2I5LXjgSlXQT19wWVmTrmLa9Fi/TwhVN6Pk9F8H5GimU/65VtP4cV/EZN
5BZOXFWvMUEYOx7j8eMirY9QJ5z0IqVTqTkbpxgckajeihmjQKTwW5VWX+y0KDNuneM/93TsnlRu
vE/DTltPY6Ed0JEe7r90LBOvCNx8PdXGRTq1uNyvlZY9Id3w40AtfCvLFCnhMoQsDSs5zYwyNqZv
vPtWH6EIcdJ95fcPsw/cLcd/FjMsmRNAuvFYr6LBmaiX7Rg5BxrWrNEvYfU62/iBa6YBl1qznnyb
Kq1SYmUWmu6JyjXP1aVtf8ZzSJDRwLFkA6NhuMfyFslavKspvVCGRPapUD5sOffQKTdAFqPD5soW
53uM8M5JoKajU9kEDtHwZcCvJCLERIjq5bpxmpecgmJfj0m7b+r5atkYc8PUHy5Eu8JphfF21ZoZ
tX0uh4vU43KjkzK1yechM1dR1ICd9Z8yMlLPIEbJW+BA52mro3GbxU+wV+WpGdIU8iptUtoLjV0g
cM7YzU7p2PqMXdHcDWlrn+5fzMJod/MwPKvesE/9gKCvz4Bd3wsQR6uPc4DzomlGcZQCQMWMk7kw
SLzBKJBuKqvgvCAkK0MpP8/Dz9LN0aNWJzzYOByi4lsgSaWNmI1vDZ5QiPmcDnX1vmHoAVNAOgdN
MfvR49Hm6u4jz5SqItj02gHR/OSm1Wtd6pdO4KfLswvOZCKlRRxcs1yIi9Jwa414PXhksAidOEGr
JalqBuRIves8drY7kyI2J2eXXbZyInmq6vKhDgFijVXzBRUQ97c7XO6xyGgDzYMy5yNq9BdY3d69
kSyajL4RxhOrrRmKGM2tlhV7x2xz3Db8+s3EJBXO7zestj8LVn2e23zWRrBWlmUf2OBf/EAnjsqh
3MnSccYOCKJ2LjQLslUX7jGfREEDptGhbZUj1nLYWudC6x/bPIwuKsi/hJEGvMt2v6mlxcMqlS6l
9Jj3ivc4Y6MQb2vL3/g85Y/5qVEDM4WYXt2sDOZNPhdtBiCOlpdhHqsagMh+46Uc4yg+WtRlETHU
tjKqHX2cQUYAFr8h1YgDDKfXuI5ByMGyxJKrvwSqDIh0yImlJvJze//8Kd0IH9AIirLM8rPWt/kO
pgOtUNqT4QGdb4rlJwLSWxwY6bVnCnp2EYW7QbCIqVkvTFNk4pBr5GXK8T12g7lD2WXSVDDIrBM0
uI1ooDebMK14Vj6QYTwkMLB4H+WBSnC8gZ7ZlFpd7vyazKbMmn4NhlVdGk6mpnMKTzDp3PWBFqB/
GdSRpePWdDBwMUuKN2AXOBWgMFISOKuuzkmkRCXNjAAOIIIRIn8i+WINtDNjaeebGOPTOgDviAOI
lDUjBDo1DThgMiZ1SVyzyeXFAV7udBiPjb8kmQRMMal0ouNWCj04DL384iT6fK1N6wn3UM08L/ik
QgVq03DxXmNW3rRFG+zNxn9PYsIOlmERUuh6P0awwFwFio/4CKRiDNu1dRLbPHctxksOk+FfCKSr
s5YG2nPHcscqJvefYQqksy+sPZ7KMekh7aPXzuZ5FWcElE9WHh+zT1bINDzgXVrJmtLKtIp3WbOr
n1CxdZLuIsdcdVQV6mcRlnt8f3QD4ML3YeDHlFjiNlUknlmZQ/kfEU844h62LcY2lsl8h/k76SpV
2OCZHPKtZr0lQwPooeDcGQw7f+yHygtKdaTyMnHuxP1W77MBlTKjoFiY+XaosGwV8DT74c1t1UvB
yTHnLKJi/yKnPn/U52DTOQitJaxr2kyBbdQYcG64+bDNU7GIXDDLRMZLWwr3EJhtdCJHpGLQM0PP
z8Iv8Fy1iCnofXIvua5ts6quso2e/rFJz4g7Wtpct4DzGkY+lgjXudbJkpLllxyg9aCdOvzo6/tE
ogO7wJSFaguD0bAyMAjuB/ZfQfA5jhpgIzq0NcccmXjPJHXqthvte1P6Rxe4isPxxYzLCp+JiSd6
iaQS2pgAViza9+dmMgtEwW6BMKUsT/byRUX2knLQ7u5FS2iMj3iuNc8FFn4yuHRa4cxQ4f028wLR
xLxupzrFWDWWmQDqbddKDor/JKQwO4OxwjRuaZ+sorBJMkDyKeDzXovK9Tpow/u2FY+JSMJNI385
Wiv3ud2/yaB2mGaYdE8VuFhsuovgNLBPjElv/mBClkgw+zTk+ehTCVI9tt5wH+GIKUiktaqRUM0h
+szz/zvwT/c54eRiXwJP1aSi3BP6RWpDOKYv1lwBP4iJcorzZXwE2rhkb7qCXMQM2e7l53BufyQN
zTdVkTgaMUAAs87G3ZggUnPRZ2VOh1G1FQ3PcYtUiBqEZDwW2cusZ8fKIM641SIAKWPH/hdo4Cop
C/VKCbTvbfg5Q9/7W8BR/iXuauYzRoQXYcCp5TrzS+NQ9MeQZmPX7vcD0em3Ns7e6pKIGEc3Xirz
vXF0C86ord/muDq72Ci9yojQbxbIlDBpirOc21dL5b4nazT7vRjkSRjFq+5wObtyZqPZEQsbjPOX
tLKaLYhIWSQWj9ShZF2LvQbOg0ErToHi9tkOV0ly1HFixMw1pYEXuWhZR7KlhZJt3gKLtxq/x/h5
qPxf5KvRDjJ1Ozv96OkcpV/y0njC3eCy1CZLBpLKojt1tV2E/fTWm+TqRurM3SEucaQRpuu3iRfm
VLVzhG8J3t46yEPnaQyg6GNDDMhbdUovHico6XH4RWsn+AJ9BbchTRMCjqR27FO7ZhjHKem2VJhW
HjkANeH1ll3qnFx/Hjb3/y/PTPai5M8isIdAVKBkY/m4LknrQUEN4FhOD11GkxZ3xQ6Z8Q0Wa3+A
fmFc+jTkcTINN+7DaMetvmYtpuM4VN2rH36DkNWuDeGbB39JYKUnqjessMqLqSbm1C61fJdjRbFB
s35WxfsUEt7JK2AI7ptgK6IqPAUdpNY4zsbTONAxapXzSPvGEJYV4FxPHRFts3khnNVLBz+eUExp
3I02qbBjnZ2nSSSsbCYOrjmmIKnq5mHIMnnWxS9jcTIsa+0kpsJ3k+7Fb6P62Rk+Qy664Xdltckx
spki50e/xEDX0UyMdS3b5xGN3Ilhzk2DwEpCa/sUyC0DfHejzGqApAjouhfxr5GDalNX8ltu6C9W
YLkwsN3E24wmfqlpseJMAfqlFlKx2UReC8x/B4nmIVbdswliNKb5gB8LtwbBOPMmDRcLMW8haGJW
wrQSlaIn15pLS2/Le9l4QtuD77ABhnP7oC0/0d9EvG04VAoz8RzSM3YYi2q/f7RJW0QCEPNK+uxd
6CJg9wAWmkws0pg9kTvjRmT6W6tRmrN8d9ZjPHHTL9FQtZZmzMRx6tGQRGn5ppWRwS1D6ULWalwq
d2UN1VnPEv8Shhbi6+W7ICDivBncQ2uNmAxlKvs9+o4vQ+C8DgFTAiUJdLMIomS1z5f7d/cv2tzo
x97Q9jnqxWuQZ+F+bMN3PBWJju+kCq+lT/BU0U8IVJY/65Y/GxCv7lqT5wTb1hjJKbrMobDxdUgq
8Ov9i27AcO/Q4/zzZ/48Ca8GYIvUciTBAVzpldJ/PgTAgZIxj8ll/d8/v38ncMBRE9TWCge+HmmM
U7rSiY/KKs6m69ChEcrFg5wjtsKWQw0JoBud7SbuR93j37fXQd+BEGIgvKl8iSWgS/Sj6+LDJ7Ud
VXFSoalP90D+Y8qvHF7vXBGj6VL8EjAxbzUHH4xuoM5D1tuf+6jcCN19ItEhWE8mnjPIYuRlMe9j
Fn8jzjFcEx5B4Zxeo5wJGbmEbwOdF1FE0Wuhl7+AYn+SQ7in8z8yTybcxJ1onitGOe0kd7WMGL/X
5kmMrFYy2eLNagFrZKynh/c8/2pZ/ZLfgo2oFvuh2hkCpgUunlQo1moLPzSwzu7EsJjejqrNgksd
5sFTwx41UXaHtQ7z5czkbEWCSkMSXFcQvjxpQMNCBUEi0b/lI1GO4Vsnvtvsi+ikTPJUR3ubVzpb
mz7A+xQnV2mQgWD2FkSzLl1YgAqOIf7A1djvTbMYHwCh6Aylv84iPU42PvBZgGoIHfsxtVJWvGV9
VXNPMvG6I6ym1pmtYWhkHQ22wPdBwXfLJDpU3aPPSBxiiw+vAgaIth/TMfwsVWmjW6E+iCka4Q0x
x2vTMzYH8t9b8XUxFepT3izgN5A92PcijC9Ow7+pp0tX2OwTIEhkfH9PezUApABt1s95CwAMxBNs
aVcjNFskkCim2+h+T0Y3WwVFuBTShbVyhSXWWAkY23hsraiHMyjzS9qVwT6PJke+z4P/Sp03E8Wo
nt3S3kRz9D4SS28v90UNASKO0BOapf1jjipiQ9Mk3YXO8JSWybXI/Ed2x9XaaBEn6wkZw1btnwxp
cxcENGcEGK2R30zbqlIvDmsi124Z8YQkvtmh+ukm7wSzszWFeMCcDo8Bs+NoowprnwWgjKSf76wS
XO9EetdW79ojf/t56KtmrXXVyYgnd9Vg9qfvMp9DIyL502r0bRmjFjdAtI+q/mwUCfTCAXqBVv1U
tr6nbPeMRAfI2SYHTniG8aS/5QC7kxy/dTZXT0ZNIkQ2K8/xWSRJzX507YGNQmATjo47J+ihzdJn
votR3rqa6aPpk6GRh+jFVYvwKvppY992mqjbsKx0PADkm85Fct76estDst4ZKofVTutqYUFJ72rt
RH9jKfmV9zUqHySsMRTuXFRF61DOg+jEzrRla80zpmCMUjYmggf80QVZNOQcKig1oJdHAztu2DZ7
es6cLZtiCVMytE+gq835sC+0AuznFN8aa+lJEyXWZeW6GyZoPHCMYoD009SwfymbG4xXsUk0c1Sw
N8Qhnzcdmm+Q12SFbuoB3iBdOZSIkUdFYFfnoI6SbUV4aoLJBF7OOqsIJEdTt42QN21jp1yTmfxY
OLhZfZUC5NNcPLSsdabFqhX0ObuynPmWK+SVdSieQjGT6WrhjBpc/XubQv4UsK/rpE5ZCOtYnsp3
pOYS4zVD+5kswXXmvxausU8zZim1WJLW+/i5E6BCCPstzB+QzdiuTN9QNn1LONEwPlR4MBDUpE1t
eYOvv1UTIx8mGKtqlJ+6AS+E/ZJ1ovXm3PMNZ9zbdnshtNJfyAkXaRKenotio5Z60xxUe4isfmXM
FPG6MyQ4Yd5qeFbgHEKHt6d5noYowN2MkrLIgqOK+FAtuGcmPFoau89xnHxHsQw4icM4r6etGw3h
Tnfcl2nER+h/NTiJNi3rKM8ZzSedcX3oMFw2HTrfKPkCZivcBqXxoyyCTx13XexiVSSnlkKd/MPM
zX7afVPuyuLkk8IYlKT8Wt3iX+1ZNcznoiYpieEQw4h63HRZq7xe62+iyULaeD+6YNn5nvmQ11KI
azQfxZl56TvqgLeg6IcDLv9f/ez+hBIgtlWqeUPt6H/TrP8uTrNtyf8J13Zd6IIftOJVkUknTgEU
dkmyiYjUKa0SrneO9CocArkzZEhQbm2YnP3+NknHgT3hhQigjmgAJvMA6hvEkla4C6iO/qydE5CK
PyjnbFspdL0WIl8E7R8U3aY/h3bILuEYN4481Mv4y3Kj1rNDc8uInnl+6l6g9kXLRCtd906INQKm
usViVhPUZcPs06Jk4kwKIzyz6ekvLxB18W8v0LJ5efDvOAr1D9I+XDJW17iBfzRp8yCF1VQTeYip
M9J22PIw+jYwf0afjaOO9n+DL1kasrj++WX8pjE2bdvWdcHnKKTjmh8+Q7JlGy1AenhETcOSYk7W
RUS0TKbeCouiE1goj8QQMUlBOOuff/TyT/9b2wg21+GTcSQRpr9ZHqrAtUvUwdZRLivphnVhHEXO
Vg1uiuWY3xikyYBCpnA2f/7BH9X+hmNi+uf85MrVseY6iyHkP1SVwiniIk8zxQoqqh6QfR3bQdu4
fiP2mL130wCIXjSAYmfnV2HP9cYxb9O92su6BcgR/crgjcEC7pm/5SNOkbk7pTEwRAWtJ7Mo4tE6
/E2e+tGbsbxsCSPMsQ1pcsl8lKdOGSMfl8r4KLua+YqG1XFREBQsHTaJNPubFBCN63qPQM+cJflz
hBycEeASjVGRqY4qMR4MUosTdu5a2yK6bqY9sZaPZVu2p04vt12Nfs+W2o69MSLy+T0bnG6H8YOF
A6uJVYbg4lwaIVo52yJXtolRT8TGjtX0hcJbvPz5k/r96nQUNl+0elgyWDJ++KCWhD6dd9o6dsyN
Vw038EqX1bbquy+NpBKMagbAwo4/11aie3/+2b+fbvxsW+AytNh9Ign+90WS+saA+h1kmgB0QPBi
4yHS7LYlAY32Mjb980/7/bhyFCQ+RynLhYz+8Sy1INBUqCUBtBnaz6EoX9F4gzSAJ5GI7NdY+j//
/POM5Xj5cPcp15SL54nLipnAv3+9pMoqJh+FOgLOtbcRBnVK4p1oTLzf3TLsWFYEUcHYP9CeyrLO
kXlJnraFwxBwWY9WtW0eZFBCgFnUZESTrnNJVwWgRiuU6S0ghbkN1EPQVEdqaPcvx4fx+wHqWIrj
izfMlHz34QMCM+RPQ2qZxJBq9pqZRb6LSfsRnRMcR9sd90JoXySLMMJSihOCKihiGV5P7EasiB0U
ImW+a3wwMKk5uawzrIujlZ+MqAxe5vzVV9W8+/Ob/l8uZ5j6rHZ523nef3zPXWOI9Bk70ZFRAwN+
xbZD4dzeowA8EEEjNvlidGAUHmT66c8/+qPBbDk8uJJt3F2ctab18XloM7zlZ2fGcVzcA1UOwRoe
j8vMNzkJyTbfr/vpIlqHTPe4Zde1aGrrEeoOGr/+L1f7R8vdP69mOYZNXYErlx+ezgAnchm6ljim
FtHrd/XQvGh+blx/4W4uX+nKueGoDzUb2tef3wv791vbxaWjENTZLGx+P1bYdTl6HurHUte/MhMs
UY7I6YtydplMn+aIFbQk1m6V+csKR48DtMgBS5LQerMjY++nhC/V8AzmrlAPvcSrSaCPqEuwDKgZ
AnKYPGLg3YfRFLc5pMQoffMYuB1Z1n3VH5WCmGNA0WlVTuhHyMqtRFN7DcDhSOYsKwwjyssqgkcb
kn6g1afuJjazpx6UUAfK+sRSYjka1GRAzOEE25slqlkxQfmwQgPpV0OZ7taCZ5nI32I9eDJmp/Fi
l0XhIPx90K5JjBDEcAHwhBRr7YaxIgWtBE8u++ltHORei1ElaVnyhCkPMkOUnBvS1NmLuSw7Gzqq
uCPzw4RqcYZ0+NwGya1rQkF3BhPmzx/Yf3lguzpGKBIppEEDcT/M/uOBnUd0jxPE92MwwFKbE7VD
afA9DhvnsW/1Ey7SU53AHutiQSPTKDIk4/ylG311IEyN5TIj2ADPdGt0UKLEwJwALSPLkrI+YMJ+
VTM+XRwKxl9euPr9jnd1m1OW8hgIJMbzf5+yQdojW6EGPN5logqNyaxNv/C3qu9ZVr852nRMU2Vf
EjCzWJ9SdtJ5d2tduIt0D+IFCQ1Z3izyUD6c/TRaM32WqAfrcc2yUx6SoGCuGH8iEhYYPVu+HYht
LEclu4aGtZZwv8iYwFkIJJl5kmDb11jEg6MYy9u9smrp+8/ZDbECB6M7GtuUCDnkLO5wIhLicdTY
haT1j9pH9AztMWJTyJG5r5jg1cNErPubI0tMKVkkQayyLSPyjnHIED5kkHlWNW6wfdGi81LG8PXP
V8V/sesQxa5wx3GgchMbHx5hOnEUc+/wCEsJg2TYc23sttoiZ8Nf5KZyCbCaGMSxEkwKszimlS3W
Y4goInHLYFcnfzndxW+PVIsEXW4bLEQWxp2Pr6eKGhaX9TQf+XiHgw2NDafpdgT9ewXAhuz/MWlz
MkdKdI+jTgbQjFI9t1m8RWHRnLtIhH+pdH8/9XlJuJqkbgFspZL68BY5s4Emm+Hh0YAPjczUWjGj
Z2HIviEJBeMZA3mdbenThXn/dLBSsor13jhJYcv1Xz6u3+r95bWgNRY6eb08sD+c+RnuHAztJJWo
AH8wNUJ+aNpqF7EGXAHvnClXCT8I2HtuWksTG7vjtWlD+RAkBENMVXZjr+/zv+nMTUW3SzMZxSfc
/m9/eaG/P50sCoqlKcHcRIPwsTVLZRiNOOSHo1ZDZcQ7qR+yQD+jjiVNhrXjngEsKDg0/w/+gkNw
d1XBre1GWXjWoic5Y0IZbPUaBgvUFbI3oZVOdk4nOK3eiND3qSR/DhKYcW3dtnzmhMhIsMFmTBT9
1ug4hguiWDckUNTE1blf/bz9qc/IP4tJ+p6mtxk6qzJ3N8SpoNqO4frdhdVhtfDTHIWy0GpglrY/
zcZWB1VJkD0T9PLWIFAVSlBxUiGjbZRpntk5NqAPKAa9sPM9wwKJPMhyvRmU3aaL5+mBezpnKjkc
mY36yBs1h+xOBc9Ssha+fynbqfX6qTB39wakYKGH+lW25xm3JO6QHLf6hASh30KtMl7FRDkfJ8Fr
ZpRf04YWN4jSLUBd0gZ851etowfpJSnozF4uQagI9Og69+F+iMYMDU+60z9PFWyDYsYboW0HlFbn
SGhPDXDdXTCipYBVeQnKzyz8YzwHsMetetrfO+nIr3+NOQr22CWjoORJAEA4EFeRRjzjMn9PVPr4
l5rj94tfCTp9/MYuCNDfmt0oxyGDmqs5AqSmW6vJp6MoLWHJ4gH2CB1hLzL9/+9+Jbjt8fOzpLDl
x3qzDXSj7ccQ8H+StJ5GSnLa9e4pJjDhEPdWtJkduWvbiCkNqqwMM88/egUFO/b855vK+NDgmJTp
tmPwJMQMpvTf7qkc64eoamWymtZeYIDmZ24iHsGKgS2y3x32DfNghf5FMzsI+vg1ZpiBB1XYLqRu
zQvrgVUZTIEoyr9TiDA4hjdSInQctYzayWWVP4ePkvUfBGO4gyTfeipptsU4Gn876Z2P4yWT3wWA
DLwGxXqKHnWxkv5HRWKmbCpNRNvHcKyg92uhOM6Z0o9ZEzPXvv83lkVxvH+XABVpygm4g+3Pxxg2
D6Pv5VvHR/K0Sp0MGJfUPo1jMh/vXyKqeCTupNGnNajO5c+VVjA8ZHSxCqp2PhpjwkKhbfcSIRxL
EFJ6kgQDxUMHv7+aWabEljxGKtYyWJ7j/32ro0wh2ZmtR1fII/En0xbk2K/MBTQXFSQBqIZsqTpb
0CPZWMCg8XtkS6nM9qZK9rFWsteOTf9IcEtPcjK/NlCSVbt8O2EWYiFxzJcv9+/cJqKh1HOdr7iT
KVal/kjECGaZOn5uASWgxq6CPb1ouh8tc2fASM+qMXyuOh5anGIo5qqXDOSLqoghZmVF5mj4Gmbk
j9gVdjZ2CejFNQuUYR2+3J2Z/9iv0AtiuYOWrUb8QN3EWqZMzeqmRd9EWx99mVXX2QwpwOto9CQ2
rZXeFAG40AQ6OloSg+XGUyx68ZKHMMrQsmzBtLAqSFmwCjAZJxdP0C7llF5PmeOcbeIbmD37Xklo
0L08g0t5M2NyPAjbdLzUbMP9Ql+7v0p24Jec3fuhi+pordu5em4TI9q4CVcD7QubeSRCGzCE7VmT
RXcGO4o+2ALR1xsEXNbtQobO+5tPNP1LHOjuLkA7XJuu/4znf51UC10RWgjPpaYEoASWCLWfeQHc
nz5UMYLZIkGBZQ2WdbjbdXhsaatgYHWl1T1iijbH3j5hl8ettecaDFZjHiJelVq+C8eafqGhnXZV
UHhN8wPv7L6FpvUyQPJaJVUASb5lJD8VKjujclnUTgRwJCjPAnwUuxaR6w7nllhFLf0T4WLsHn3r
BcGYsY1R1+yKDD9ksiRcEYjG/if4xIzoAasVYyhh7p00FAcjM/cBzT4a9ZlERL8+EhG6ZvWR5JX4
kmfqk5lnX5wmQFj6P+ydWW/b3Jql/0qh73nAebjoG82UZA22Y8e5IZwvCedpk5ub5K+vh0p1n69y
gDro+0YAwpIdS6LJPbzvWs+SCb5SXPGhKcVOGzznYMUGVr6Y1LglIrtJcPWJwXxHOMvaGfjjVgnQ
ebCVFC+aSTHeeJur3sUe/7tCqUO49X3xXLeo1DGSPT+MqdMiyyXB89VE30UThlomVB6YaaO81ga8
30ojrtdXyKuGIn1HCdvuB5/L6OEuBpXc32wS6dda6qZ/ieRTj2eX1DNjyZ9D3zfphbmuMsh45hJd
jsuA63U27zPKmFeFRnyVw6pBnMTDogWMl7REo7NGRDdCdcGTClFLYo034NQ0QYas25WpDwS81QmY
0qqDBX2cfjHmxRHD3xaMYYILO7Ke0Qvw8rN4mcwCAKqjb8nZwezlEleeMfOufRISgjq0J7d5gcwQ
rxvRSpon8NqsmQ5rBcvrMGC93cDtLXQspwgIyEKOa1L/VLxMvVOM2FZHAimSM8WSJLQzRqFO54Yg
pF3bEVbbbXpUI5uBBtaTa3YUczzWT8pnwvfoUAe1hUIPZ8FJgSD+2cCrO6Hta856mi7KFAwnBcLK
c1Dd2an0Z0q9xZYCJJEuXmbt/NoGUanVcegPHatMN25fWdcCzK/sOysmLCtB91T10gDnCL8qb58x
7kC9E5IxputmwsZ7CJuRPaoTnz85uhUUJN0nTM6pphsKqoQrYCaq14Ojaif+DVKlcW24mVq2s+sY
MeYxxQe/FHDVcWi1M/yhnOQdiFT617oZqclV6jWHMslMOU2bvomvCIj9lzz/i4mBDmtn+ce+ZNfD
TrKNTWybiHkB3WOyGKIBIdQtGI3ulbK8sdPbyVrnSVUcR5CN5Xic8tTDWtJ/FlMl9mlJskzc5KQA
Iks61bX/3BFuxSn9TGQcBvhkjjm05v2E+H2X0tZekeoVrxwxlF/K/IvsLLhVZnxKUZMfhqE50mUk
xs5hihMBvN6katA1ejbLyoYh5VnL412jof9YIhDrXvd2o9DFPsqzu11R6usbbvy6qeyNpi8h5ijM
w7Ss9DCeyi9M+QxUaFQ52zqFvqCTGJLQt61ZEwdYkEbyT2kG72PIxmNcE/9DNzVrUBHZfndq8OCS
fhDstbbhbtadS5BZv/LY3UwWcTvoAnBJO6OzTVFNVTH9boSz9WkqWS63ZKhU9reoJSAcGoK5632H
dXORX1Hd82fIGp3EH8emA6xwfmn7uMAogFtsvtCSpNCmww43cBMvMF5tiyum3EczCYZFAKRM6E+m
1K0L2xa0avBprkpYOPmRtaJNMsk4oGa/H3uxqT3TPyOgk9t6yeZBuqWDGObU9wVh0IRIhw5xBmu5
/GqawumaYAhMe/Xgc3OML4pRaEtADIrcWry0ZpyRJiRHxBM327FAmDFUll5XQRirq70aCJ6dhYvh
ZMix+ETSX7eRbmw5k9nW8ciVTaZusYyk5z5VqPLmMfvUgzc3v9ip9D5ceBud0xb4tWqi2Uc1vKBS
g3VPxRicP22WxPksPRdVYVYkYaD12zbS7KeysifyK8WNLeUPM20PPtxnkNMbm6UUG6PxB3IO3Idl
d4f6BG25NpyDLb0LSTEXkxr31YRGN9mAQou4OJudHhwIa9DXs4XUNsaeCIdMGXuWaFuZzu6hwzxB
3Aj5mZnNriOx07U7UWboO4LUSt0Ny5wAy7q1Xx5tGdlbOWmkgpyBrPpm6Sg4+sE991V7shex9Rhb
wGzyc53ZIjRzSTs5ijFaD72NME+NB4tXMcpGndyq3qdxYpydwQVOW/xo+yy4RMiCLAo8+34Wt3a0
cj4GWMU6muUxNaJNMp+qKWgu6MuQFNuNFtJ5BvKiE0SXczpSIA2UgiAITNlzTaLyk4N9wpgM/9wS
yu3PlrMRkfp8OMt7Imr8Fha7mLtz6/f+ygkgyAQ9Ce1LM6RvLDLvh3zTtkAYR6StW4JJdRYcgbml
n4+mlVwEYPjJxi+Ne0N1JJN/6c6OVIm7LaIgTNGUrJKogYOnY7i3Icmu3Abru1osjDhE8QkLi0Zd
8h1p8XhoeuuGorXaTBn028iV0ZFNHjp5rNFrYwm+i7Bn7lPT+Uwjy3pyZsJS8cuHpl5AU1bkc1g+
BMMS84KH1yfVq/4kPPclWBIP7Ew7RiXkbbdmB5o36qWyOv0k7XhDE3Va95NdUSzuDga2X5Ol+TO1
vddyMvVTMaNXURG5tmnh0N4ehu3kWckFOclOzdibAZR4Z0P2GE/UkB6pPxL00jP6UhYs2TA7N1dL
3xjGxVFRPLrOTMYW8taQZDAGkD6/yNkJrpRO3BQBZUpHEIElbb+2G75R/Wvu7v0BOIlzb7w91qGI
pndFYBFRmPgWwziSbq3txVbjzt9oYiaG1SO3VkguzpmEC7uXISKPbhNb/nDXAhXq+Jqfeql1KOEd
KEOOm++rxLtmui32WllgmpkR3sEsQKjSpd+9IZ/DUUkcq0H5LAxirLEZvOix3ewziww/z84QnzgK
M3gahcHYNs/VDCjB0Nxl5owPUcNrjUP+PljdS1sSnW6o6JlqEXqoJjevAyZrykMAZqasQ8xHhsih
y9m14G3CmjfMp7TT56spAQ+IUmnfJqu44kSSrub9ipKMTyv0T/bD2kaY/TklhzBrZ6qgfW6EIoeA
r9tcG8DboN5qYdfgPBrcTp0t/KEHt/W/QwcwcY6d2p4u2RxN5TGviYyzncDCuAHd6bcIuANOgHiU
dirmopXbTuoIx+dL65hEgzbVHTV2HaaJP9IKkHffKr1PxQ0WzNiCZNFVxxhx5HNDypdgNAlTcP2r
cZQZBvVomTPYao1lcszsr26rsR6sSPdcNV1jbHoka8euadMwKadb3M4EdNpz9BUA8ioZXSIqsuEW
Dzb3XNZZF29mVhZIv6c0MW+RZV8DZ8QDoqziDDUVakcRvPoWHkfkfU+ytalfTOLudE13HwYUkUMz
Q95l//C4bhWa8LUSMFw6cM976Vnj86iEccmkFbwx+wRbZ0IPj9FnNzUACQb0sRswvmSvqimcNfZ5
7LDf7EDZJ63UMVjqZrXnL/M+isqhR8doG2WA9gPUoZUo4/uClGkE4vgJcjyAJmt8AfjNGJIPB7fA
2E3Z0H8p/I9odgCgGMGLAr/ymyvCbS1gpKdM60u7QJrYnrjaMC/WEW1E8h2Szm62GUl0KwpnaK6q
MSz1nnlS2CBqhmEEBzBsa8l6oGgtABdFPhPNpaAbFDVhmnAu4EOYCJCa6heljGBLV8Vcd6KUa80c
p1A3cEVEo2PtMkR6Txa0QMQ8+amk2RT2Xn82x6Q9jjRZfEfc+HWIf7MJCXNO6HIfINUY9V6DIT1B
0Y70l4oewGmiIP0ob81d8lc10MMNcL6uShllZyzWDM2m+0oL/lVV00VouLpsVnBT1WU4Hh2Mol1C
qrPA62nstYI0nX5hGXWZ80ZOM8lzXdFto8XVhFW/uzYtodRVHOCzMvwTA8mwx1/tgztF1ZnK7tPs
pQWSjNSgsUC5AyZxGcOqSfuiI1+OHXYG7qSTXmNeaJaNH4WDBWXalUXhsrQdt26kkLfH5INhx+gu
qu/zo9FHx5Ikh5Pf5t/jvtX2RTzi6LDpgtUW/bAHIqlHP7tFtpWsSIBYp5SgLjBxdpXTiTtpXMgl
MgCuSTCx1EaX5acDmP0S76dJ38VNx2IDIKU/DXFvHcvUoWBWO/LIcjg9O+WpiaCxj2Dmd5gAAD/S
KkECDubEpcnqJJzDChXVmroFdrNRhdIT7iGNxkuM4PIAxPiXJybnqdT98+Tji+hsPCnEZahDgixz
o2vWNxvF8dZlR8GmaZjXA+fv4Ik35TM0mBbTulTq+QGCYm2kc+MHKwMy2wMzgdTcuEQTWMo2EU+a
I19bVIvrrifSoCEmkA17KrdDbBRPlJAjRXqcckb4nMh6GxBgEmXdFsVvDlXLFScvM6+G8rtn9udc
notBtkxJhCqPfh7YV3y5p1oWI6JbO75Rv98MWdBuvTjWN72HrHLSkvYs2kauC9FejUZO73KHpnzV
6LG4dgjRbVxr3jB3F086p3hI+MuDh9hFTv1NCX7wYT101FxtRlldc6xCGyNGfdniqljlfv/WSut1
wIaMzWgCdmKTCxCBCYNBtGbk/15qCR60wmyfFK8ZBsp50+rgG2uVVWv7xR5bLctcihr7QlQYaIrs
qe2IWFl2maKafhdKi8a1wsozdp1B63V2mLv0pWoZDMWlNRMWvLJ4iayfBjAu7OHtxLLKOehtbb77
0ScUxe/xiGfG9lS0TUyiJAqDbf9oWv4Wm6Wxibo+3uFsO8S4Y/KZvAhQ/WRuBckTzsEftmQhB+Ac
rbDROuB9cQQhmMatZr7mFiUxw5Duj3ntksE1W/FTnVTsdnzjNSjcVRe7H9bgDFczLUKhe8Upa8vn
WLDxsi0b7ks03tVkayiwYN33ORGAXdr4Ydqbp45k8G2nLOdzMFKHlFgndPPKurIXPXPJ1243hqhR
zI2W4jF+rOBqRlcjpXuRojrmIwUI2oAwekOFpqSP97Pu/UoM6lG4MjF6S2QBauJe7VCsJh7711ox
7ASd9bXjWl8l8dSH1jyMOKu0ahvo05ZhghiLXp3MiRboYLSX3yDIRUAG/GncZJFORpRFVWLMbJDW
wIx30cS1OUh0xhXpgSy1CJzIXgJ3sVd2CAdR+xKDZmsb9G/N2iL1mZVz5GKYyZ5wjalVHM0V6B0s
QvM8/vRc4HyzngVUBMdk8QouA3r3o8lScYAlgvV8mL9re7g8OH6CizKlOrrKVOvRIsDvge+CKgA7
aUS2H5tkFSmTYu1DNEmjOD+6FC9XuQPQxYnHve2BpY3Y1vlV0+1txbI7KNhOMQW5A3reCmP5qh/y
rRnX1XHo80/Zu+kTS/l2JVyLuYt1U5jU/V31gRVanceUMumPoimVvOU5XUxnozTijeVUwy5Ww4ey
Rb9TBImv89yl9ul5Yhv4io3euFhUerXE9XWEFywzvuwhSdT1sBPstloLXxjXJDZUoHZjUaqvbmeG
Kck6g6dfMNHqztiE1UjLbAI4BHRlDdx0vCHxBI8u6JSS8jpK0wojBlnpu91p1vX7DIj4ogSAEAkf
emsqxb3DRtRfNjtFH30XCmqCLyRXcwtkw3c60tEDRfQF6K/17Lt78n+zk443j22UQk4Pdpj+iRU2
2INWM8SMQzRjrDKi9hvfw/xiym2fpsa5U+3FVKMbahMGcGrpt+BYX9cQW1yqRQ3VKZwuYZbr3aYz
Gn9jut1LU5jdcyEyOyztnlKiVt7ExVWOfXfyJZOl/kv3C3/bDHa79xEnUKjw5Y6Kr/HaMlWFQOfH
WtS3JbQX2BxuvogJAYN5iKR5el6SI9x88hf9RvoEqL71nZMrC2PD8HHz3AlcgGqJC84YogmKcs+s
RIfpSg15YwkYHhm00zuaVZp0rTutHFd13I35dLVwuWEcJu4dH6R113wGW9vs/EMEZGbdSByN7JUd
WhHLldtChcHqK4mV7AF0OVVMI7yz1zVTLj5slWzL0fR2uSGZ1zSTcnWQuh9q+kFgK+S6JmKLaY7F
heiRzyiovkmHoslUvHalaX4xATE/pjawHs3JdIYf7PnJVq3wkFiof6/MVhvbNatzB6hkR7qXuaKs
DVMhtp+F42xnBs6XmsFoSvyjw6Jpl4z296ad0jf0Bl99g2RpLxA/Heqdcf7Fr3zrLAnkfLIZkA00
ZWdT0j7wKbccnGr+qdI6wdpAZiMqbvstij7YEb2WVIye65hwizTJrz0RsXQy0mk3JwkGU5WSRRiD
Z60op2uk2r6IRuf26ScHj3crV1GkHJB31KQS4pTveLzeTJZAT1Zz1sxU3xMwUMnjlORka7UtgUay
27S5aD/8xYoQqWa8tm2t35VRfcVP19ymuvtVLUhvU2XFPlea9z5PBEExLmmXesL7kavZ3plsvQ6d
JC+gtrTuEo83CQWJzJci2lhehiiYEtsaAgljlbuACpy+zc8C9fQxSmcKgJN5nLHI4OdBJktytU2h
KyCOKzGrF5WN71FNZjyp4905MtTJWkoj7kRmyYDnd1PWxG6ho5suJkPZRhsJRAjk9CUnf/E2TPzi
lc1ba1vFarfoaULLdnhJsGweSCfj5lgeEgEjX/QgtN2CMD9iV2qvNr7EcMg9k2guQXeFFB5yp0Vt
9F+8tgxZ+G8GF7f7ahvhVeZ6hFADKlL7NJrpQwE9eUsCbOB+QHAJWUFFn5/LGRlZQEab10OfYhfv
u/2pTiTwYV4bB8gj75Vs9HICXweJf//Mv58/b8NqWOF/5x/z9Rat5R5eyIkcoZv/Wry7P6gGm82q
UytlYfCH5ELbaNOzgkg3hNti0dkGjMLQAaYDeGNxVv41VS/o2BtYxWKDanZvb7bby/byccFZtvr0
V8Y6Wo3bcUs+2bEN01t6G978r9YvsDeseknJw5W8QFXZgDEGPLcE1Dm0PrZ5ufO/E3ZdHfSwOBF+
ejNfuw+BaB2fCZ4oD/bTmsJ11G1wgmn9Tqo9tXzcqyhBcJDoFxKtp7XTJK+JBCYPEG0JJpyAzPvN
ARDisI8yaWPFF8E6syYtJLb7gu2uvvgy+VB1OXKjusTsFNb3nIXAiuWsBho09w5xVZ+LfFhSzIAB
yFGrn0idSm9S6W9zXO06NRTvfJGhTKpj1php8U4lee0IJAi5k7R4y2373SL5PZkzlpuEp1gYPire
xMu72BIdCId1d+vVBkfm8ZYDropebt4dN2XbKHfjdFN7fBxau2mPLbjP3w+9JKOO2OD6IfNRHD2o
bUR9deL4ePj4Ku9QK8iyPBu00450vs5aci6p3O5ac6yPQePW9Mv56o+Hgu7IYXaGTUa817EuPUge
SdxyNOiX7cbCf358Z44IiEwdQYXYKKtjlFlnjwbh7vHNqB6qY7uEHC/vQClT+9vzTUUEqI0Hp1JG
eXwc4iwqubk5/PO5x1dgbZZhnzkbcj8zJK9J+LEH7jFq5/XjrTtpw76Snu46NhpsOLI5Rh1JAlNf
iO6kNybZPeDdZsf5r9/eLSE8j9/+x3NZC8CJzCyxpk/6Za7aZCc8EyNTl6T9hgkNItQS08POpzp2
2DqLKpv36BhNhh6TNAKHRrVZ6H8/PJ6LPRIkS2qN2nLWHwf6sdRO0yDnOLojuBsNiYSlM+oPDhE+
rIPqY768kKK9/1s7+P/J/v+O7G9hifybuGTz2X/+x8+KCvN0+Sx//u//dfmp/uMDmdV/I/v//k//
Rfb3jH/4SG38v4H4/w/Z3wv+gZxtUXUFCPV013T+SfZ3/qGDs0Ykh+zf8vHm/JPsTx4AFicKhxaK
wwD57f8T2f8P5Trme2SCy/bC0R30Oe4fqjxjcFtmKdrOk04rftCL/hl9JQ1mAEeynEk1i2YoTTYN
iOgXlVZyE5ce8t9O2u231P/veS1/yhUf78IPDPwklKwN40/LwdDpGhpvowqrgqjlxoF8FZRP84AZ
x5nJRZxK8SRc8EYwitzY0Lax0/+axibZJw4GQ0gS4t/IZf9FJMSJQRlk4rZAshT8i2BJaJbpNUiz
Q3NqhhXqhH6jy9lAcuH9KPtMvxW0KNq66/eWFX+3gcdT7XXdjeGbq8rRniOGna2slNxbDs2avEBy
AkqJwHbdJFdX19S+WVpfHjtO+mWRQ69MHLRldQsk4ajF45d/c5L/kJovJ9nBCoPPnAsKufsfJoVW
07ux7kQV6hBnTqg6oNonMLmbNFpbTWAfHmTqLh9NWgn2PscSQLsUtEVz9sfqNWVxea1M//2BZ/43
741L/e8WkMd740K3sD4saRV/hp70XZ+JpXUe9rF6jpjKlKUXYa27056dABWCgCSnyWo/nADfL7qL
cmUiHSjcZMSyns/XUmPL8G+NHf96YWK4wQ/HPeKi03f+zMLJdA26bSeCg52HbV95jLgSGjWcrFVj
VOceefe09ChnNDt7M1ZvTakIr6ogC83ObDyV5IP9z6fK+UO+Z9MH1y2XVIAg4G+JfeG/y72mjjp7
DOr2YBFTuHOySDu5VM5009eeyFkEoBI95XAM7q0qstfKQDjjjFSEbFIuSjGMpOE146WyYdHUA3SR
geInOUJxWNWz/o6Pl8ZiJJ5I8pyRg9HjdnL71SXX4sx69mhLe0d8FdFn4zXDQhSyygH1S/bbJh1x
JPujRVrB9B025ICyPRh3oPnPSD+HlWg6ur31R9L35mrsoAsVGakdLOktJTTcryy06QH50/QrzVpz
y9wmN6MHxd+zKzoScim5BoQWzwFbPVUpHCqm//o/n14TGP+f1yJCA3T9Bvc91lXT/uMEg3/z46zs
4bdRPXDNsr4QJHtaYkDxmFsizEjopEbpD7eRmily9RkbQFXdsqS6aUvoBjFa+aYyNKISBvFTgK7f
TS0naJI/1EI9Hac2OpHxS5xF5P3VtHQk0nQKOL8k6rm22rie1nywgwD96wfrYjQ7auimR/3FvuW+
+QouYQiTjjKFRjPz8vgK2UN87F15GwKXUF920tuOTJXr41AkwcWIyBJVtRFtpQs1vKueH8xcShrj
oVu28wORqvckuoIPkLcKh9lez2fjdUaD90CGBaBVV2pC4srFM2/wr7smNDQHVeu+0UEdGiDq1k7d
tbuEEk/YVJTt7Tl/AvKSP5nO90malEhHghFM2CY7mLhFyAS30V2ZITpskZ6ZIicooLPProo32Tk3
apjQPu+e+JL0yaBg+shhKbP3SesIQbXJDkuMefrNvsZHYWrTBA9Qv/mI9DZDAwPMMKvgrMAyhkDp
vCNcHm9l1A26DZGzjdHLYfXokuNBmlYuJW7k76z9+3k6aok9nrui2RWkzBzyLvqshuGL35Bl8/gb
uUUi1hh2UIirrt9Zlv7hJIFxjJewlZEYkjMKy9AqtUvckPZKYDF5KuUcBq2X3r3eP6EmtM4JqXH3
CID9nWpdsqp1QFmCoo+mtcaLrDzS7kHmUKqnUWy68dmhtnlpfXokSuNqAWeO3aSYzqaXeTZI1PYe
uGkW1pbQ97Lpv6VLSCb0QRrUgewIgLDXQU5FffJ8BdqWWT7TYGT4g23yIkV2tpdDN+nWIVLJJSfl
YBcYPZyu2mCY9cdn5FzVEdVMegUGGu+ywW7Ws0RXULmiCIfEmm8otvVb5KIJS7M0bCf5OYp2usEO
Gm9DX74FOThKhAmH2Rgt1C2txp7RZr3BI8vWMbyOnORFdkPeztJ+D44wAkJAEt71cXDgC4QByjvQ
Ijw3B5X/+xu5w+foB+VTVuE5tj7kGc7NuC/Nej4/ftgKkE44iKi2AXKzXekR74reJ76L5VCUsx9y
kxAFtDyc4IXdhZWMT7aAGbw8ZWPZitfKOHYWYDU6VsneNPP4JacPvY9zIHsMMNrz46BnzjEhgOai
Lz+B4koeCtAgK6t58nCO3h6HHuTEcbKnvx6PSuHPFz4eaCCDsbkbCDBMk+LlcRiH6IPM72o3MWgD
rurHJYSW+piHWkMUZXmc6WDfaPb1K2cM+pe4QmwPk/ysNdXx0fA00OmtStWpF6seNgZcgIbUwEPi
eNNBOlm/VM0pKcpFtRl02gKSlBDgTUL/FmSU3w5EOP6gYJR+6ScuYn1AeFc4b4bTkUfOHjA0ltgx
2rLehj3XX0Utgxsiz8Izv/kl+azEF6H/e5PUJ2xXoqKlJ+Wys6mqeDhMvYFELHA28LeLE/y6cOS+
2BIXjy9KFaFTOC0V/x7hU+mcJYoNwtKF2Od2YWxjb1ZARgRlhFZN+6LMZwrFWAeHjF46IYu/TIa2
XdAom5ELC3WhGCeE6btr47f9PrEqlLzg05Ki/NZDiNvZDL6HkkzrSkj/UpMWCHEFQxxUvb3eQK/Q
JvNLRq9wxdDV3tykuqe6eo1Gzd2qOKAO7STRMTBQiBRFkGwj+jZFgi78cTYLe0bCSSXYwJwfPvIY
UgBYUvY3HVhv1lJzf4xPc+FbrxPXsui++rrW3JmpLiW+h1OQQskw/PHlAQmkSTWyiNjPBc+ydHe3
whopgarxGxXPeWen3UWaKl5LxSDh+otDm3Zg1+A1RwlxSHy/PcBIpqsXVB9xMb8QUGCfH12uqkLY
lVdodkZ6xtRItWPbrhODImqQGOWJv9/Nj1N16mPv5jXzuMp1PL3tBAoZrMHBKWqxgny9liyF91VU
ocX26WHw0ahDljBaxzSuVygmR/Iyje+6VgnWq3idkY79Nipkg0UIaton55GIViAa6mxjVjSq+WKQ
mF3VmfY+zwdE1mRvmMl08JG9kaPaXGbpVzs2ZFjb2grnoIYwVVFqzYf3FHzy2h+jV91C2Aw6/SVH
5mPLRF9xOWpvlOZ9MOb1PpCDt5mceL757V04mUHxII13XjM2vDw0UOL7mFiRfPijyEEAj8tEYBRX
vfRdcrDnpxQ1VxwRoZS3i+3fL1mBx8ysU0O0dLKsA4igHntHHN2YWMK5G7y1TtFoKcSDY9PxIxws
2Ty1hVlf9OBnoqzhiCL2K4saJ8wd8fPhgm51+oFaH1wNaQGbRCm7rVxIdnFBH/fRDnGBeJ+qxZti
+n27ms3c2+v9KG5CwlB+YN9rWl4fqZe8DcRXHK1OUMe3qctKeCqIhyyamHCdjgiehAs51O+QGdGs
zkO9dS/tsPWaNEYEghZc60CE5e7NIM8MMummaVCatORrrPqlKeZlGek1XiTCx5vX+qXALIOnGh/o
kUQJAoOmmsximepPQZnv57g0dknw+tB6pNhFQpKxmP19Ozk4afbRElb/1NNwsvlkkyb6q41Fk052
Wp7GZCRcJZPRrmaN2srBOgRWC3x/QAnXoR/XmrAemuEwjD+FU9VAu3ykmTh1mtkHsRkzgWcOsa1z
GxpZq5EcCliTlE4LblwOFZU/HsyaJaU3rhCS5Z636TqGQhmN7+bQQBqf+Ag51NlNrqHnMTOupuV3
9FFU4TMy2j1XUGhJy0F6k1nsbwmqBn+EIj4n2TwmdolxJdhhOT/jSdgCn9LOBZrKzSxIK5adt+Uy
MRG9E6Pk/iSJaL5BIzJTj9TtnrRZ2j2L09w/ykZSjEJxvU+pVawG+D0dHeNXqTYSuh7cGAGIWG28
OrFeBfVGPxYr2Mb1O73tZtenCMsXIl06Rxup2nrN27FIS6rEznf97AsB5b+EE6OjmrzsWZBcLrvJ
+hxIpCPWr2x2hkYNLdGge2X90JyKlNcpHG7dXuZMTX12cTuPtSl05IOWjORiLA+lHMYzMwunePDJ
a2COAnk0vlA9DHMoQkOrcNBXCaJn1yHAeHKjJ5apBLWYefnVSKKbprLhp+V1IbWHJ1+gYzbtIMds
Urkn0w8c2rtSbvEfHke2cY9nUOC4J9+kJ9XORJFnBZZdrjh+tnn8L9mcBAHtmEs8qNFVqgDixs1G
6nkDeZFmsOvRsUoTtkm2MHmoRT8wGANgou2/Sx2glmzIEHWk9N2Wrx4HLxmSjdI9+qAYbKEz67Z2
CuD0QWiyj48f6dL8OLaobcY5+OX1GDcGfbpoTmYdXc01fx+qgr9eOyAMTgdwqB7br6kjenrj6HVx
9ef0Q28Rt2j6xWBLd8edMhaue9McZp86ap4R+juHlgoOrdCpeX48Jx2K7bEY/H2H6JKltGZs5ynB
g0Dwkt/37e3xKDJM40iCKt2o5ZsxLaq433EZV8Cvy3Tr+k6z5ZKx7gQ3W/cpJzg+L3CiJPOEX5Fq
S9haU4KzwBgvOip5iZGUPhhn2beePeJfj4STYAqyeTtCgO31g/yLEcHeBSIQ+rYCeqo3BC2gXH1G
U6c/J6DQbCyftwiDMxGWkBZTM95SmgIuK5fbx6+2ZuMd2G7UZ5/xd+0EDgwmTbsaXaAfJ3q9RzXX
oBsej73GphVA1X3jg1rL2CCdtAmlvlkW07qjiHa0tfjZkr7Yz9bonxoyMY4I0FdSjfPxcagLX8LJ
+7+PkwnKuA+UFOz3yMgrJ/cncW7T1jUOrtfSXGmde9HIgXo+YYasywdUA8mqBICx4X9kJ48uBjg1
msIognZm6nzV9JnbwdPhk6FUHyuXLK/UL7YSuSeG9K+idr9HQo9PGmFZepAhzipTdBQ6aNspvusq
uwRzehGC7UhvvrLCgygsL2PKW50MyKVFiaF2UenR6Q99R2krQru+teRQUn3P3jU4bMasW0A801e3
YuslaPWzRhsil2QgQtG5BYO/nNn+9GbvoPzhi4blaT3MH8iaZ0Tt+Fnj16QhNoUs8npfPchofsxV
2k2EiSmI3f2dxcl7sswwBTGaE54g3SS4rj2YtKXjIsSedcsrN9r3EStcE9itUdHlRWpUMVbEULKn
UHk0ySEk6J3+Wctn1vnRFjl9R3QVqxpDeEaYWURKO8N4GMh12BeDZhzIRUL3Y6SnVEc9o/vyp615
cuc6+SfGuQZJjv9uwi8MqwaeEit0Py7ckFIbqoMC6b9RHb1luHwcSmfjisQ9kBb+s5uRKmWy27eW
Gxo+Iau27dyRggWrXhAyWEMb0MiugFCu7xTqp1VuadqmycxD5mrPmpV06O2HxQNefB8DySJ+Ke+U
KORz/42UKG0buT6Ms27Bj00zQjEBIblOkRgydZLxyXaoLo1fEae6UQDuZo15WyMae93n7Wf+AaG5
vDV6CdIbRzFIhmRVNXP/g4Hj+p/snceS40qapd+l97jjcOix7l4QJEERZOhIsYFFZkZCAw4tnr4/
MG93Vt22qZqxmeVsaGQIBoMCcP/POd/hMISfypDevatF1qYcnfpgFNVPfF2w31LyCfrkWW+RbVw9
Op2qpPOYgMLkoCHeZH8VG6+2pz43PRUWNGBEwDTDgmT9mN7Juj23tUIEc9bVV9l8TdD5P/GSXLQ8
fGtq0gNJU7/bfUeC0Qak0o4WJrohD31kcAH2xHhi056dTUefMEoaDMxWk7QG6aJLZHPtstzZt532
NnD4KRN27Slg/J1SnL5AAjZbqWPcDJuQRF1OAHsRT95yBV1YBXhY1ONaImBRLlH0eB1N2yHirGwZ
DDo6ZxUWd0OuEL37V6F34k6MhsLU32H9LGueRNmcTezRhHewCVk41HxdE8PRs7qvJYMjgLztqcKL
uee4x/HLEvdGrjsPMQPqUrMfiBtiTBDvSmAkWSLHPKcUBR5SUX6tWUsFGYR/sdiXJZSJD/7PClw9
1jf5sBLuyVPs8peRofIBR8qwZUpd31d18kzx/FZbQhet0Bv8FLrpmQYfh3bHtSi1Krbk5W2iBXz6
j86U1Xt9cKBUrueNSJOvt5Y4Fgoky6Nxm7U8+txMH10b+mSVlvtKzW+OZ0AkjuS4EXNfM6huKn9J
0nKrj9mjrnkctybkQn2hy0BRJCpHcq1tGPo97+mNEdX3qPfXTCuwbOHuxm7PmjYhOca2qD6MbS0p
2sHbyGyCEPcEAwACcrSGU/U1jGoXTrUPneWVXD499oyuF/92tdWJh2LGxP7Tqa9unyNji5eqBD+R
jSZZ2tbVT6rI5SnGy0iVuLnN62/ukn9LGUacqKfAEjwA5Dndbpdy2EwxVXP2qkqqVV9t1ovbzduF
qS8J8YP/1bfDVSH8/dMjFrz9PMbPLvZkXYHKGuwvTlb3fmvm0sbaYu6LucwONJl5B3wvfs1k6rQA
YeRsgjvda3LycOjGt4shBYA7/4jZgxtYGVisQf7okyMuIZZe971CrekTij5DRSk6vSwl1BpwAMU7
nrOIwscWTlffa6dF3reF17PT1NydkzUUJNr4Uym+W57CuigxsS3UP4/RoxM0WF2fE2d4bQSZ8GFV
X8UqxoK7Rtxv5HnWl60RKG90nns6RTbe4H4SU1G9eOFcvSz4xkoK3SAT04pjZ6fRcGdU/6TeWvg9
aWAkLUrLLE9NfgpFLA5RpyleuJ5JBoVPixlqTLS7gjoM8twn1yBYBa3meeLApVR28mCR8WI7HLI1
62iOFCC6EvxhoubPEp/adYwXI8g9G2oCRUgJSSqraSt2gLO5HSqXsW7OZKXPo+oes/vFraryDEUC
Ggxwck3AUhgqAP0G7mpftDvpLtlnG0bLmRoEDpdJW25b9LI7WBQ4UyrtTWF5gypKcVbeRcOjp3k0
Z1hQ26csDpylC4alM58dJya8I0LsY3FcvlVleC7LVHvvQ6Z3kE2GK979/Mopmo2SN9AmkcTvkWLG
Qy6rcibzCx0hj3aYOB9FPBIsbHzJMeY+h1N8V0YpNj4xH2qztb8VawuECVNo4wgG6VR0PHkTgs4A
f9JnQ+1sqwi8pdRGerQKczn0oUefB2Ftsm25wbmlI3HBYLKiPjIQ9URw2GtP0F3TNZlgX8kf5swD
4VRpdq/hJKCWYm49E0tK/tOo2wMbSvto41DbRA6e3DU6zbANgjHJ7ZyE+dliBzcbVfzcdGG/W285
BIb8vuicaycNqMDFomEI6budOZcvcJrAvffsgqOmoMmVQFpAs41vExuGbltpj1N0mVP4OWTwOA9p
9vfGbeej9bWcuu4K2UufJm2TWEKelaF4YjwdAFJKEqdRg3MZm+LipmVyp+cwBx0xnVEnK7Ij8wV2
eP8oC/s9I+YVm3mxrZj4/ooUypiTlD65m9run/qWk3EbCXc7ucuPti7gGoekAzSGq2Ts6ZazBQJu
0xDEayIwphDJKQ6iFzcde3YJC/7YbCZv0M9f4rhjib5GJG5jKUgSAbKR/aSL95oE176sKk5hnfvZ
VhkVBSo2TvmKK56V2vdS8h6bGlTPaHlLZrBich6febXAupQee6BsWPYlcZjNLbHlOb0MskhAdOIN
xiEi921sq0vGdLit+PmY9mivgzI1ICPVeELPINjvGHNad5P+xemL+5tzPl7o86KqqbtQSEydNKe0
ZmynwCJb541Xr/QEwMGOJKBg+J2Un/PFHQnS2GdsMPa1nMdPUalVD30dQmXGNmWMeErFhGSTzTZl
emtJiCSGS3TqfmG0HTkoNubYJ2viMj5jsX5awA/uXOsHmJNdacl0O5KP3RopAUGIxutOnbI+sjGs
jwtM8gZ10rYVbaex+y7GOT4vmpVs22GqDgNJByw5RTX19C5RP0qmztlpy2XEQhkYc4MTX1EfcJsc
tAXJ0bCr440XlYfGGcvjkA29n7i1fpgzng4IZNekcJ0vzevKbbeoG6SPhIz6kD1Hk0yu5NzlOSMK
ZtdwXKfZszZZrKpLqFFXwS7Sk9I+aBQYxzMbz5iB3ogFMVhatv+MitUnjvaswkW6XwxSht1ynBMi
ZYaZXG0NrZlFEhFm0YTiPolYCd3MtBibM99oOmLFjcadyuhhtBgGTM1ycc1QP/Rtn+11NiG7CFXC
txeePxa21HRXbn/uK+91nLw6qCUVsfqaHXVMMshWyS+pztqSAfUGFJVUnqcw/RiM3N6rnERd2T+R
Bek/D7P43HecYZ0S8/TN9W0SZghUs8RH6gZwEqPPzwXSmA7FAuPeoPxRiOFKKfZGKRZ+aWfeLZFy
SI5Vb7dWNquVJGFKieFXhdSGFm3Em5B4octdbBMXypo00hDrddDDGxgm50DjQ3FuO3o66W+2z7TP
QmlncASpmRYSN6ppahI9gRumplalX5LYfhMF3niOVW9IFWCtSpL/+2ldWugNgi+oaeZLknefdBWk
83mEsdSNCaUkHF4RTTIGJ6EeDJx6T2Yil5MysyEwEzzWLCjuMO2ru0RyRG6i/hyOrAiVoLKwR5Y6
JTZis0r0l7HI6XJMtWSr1dRx05oZGaXut6P2E5pGjT4RKhqg3eFey7LAcr8Ia7ZeWtJjLwtD/27M
viRi6C5OrjeUA4YHZwTCri9pCDCEE4DHPrGblXWtcZ5uB7fLtre6piI3i3Mc0WVZNpHp1zp9npMm
2SAW00VLWfLFYNy2uWX301ZGyYed1vlat2KeKAd3iYq/FST9AUinoW87GXkKmxM741bJ1SaPFvA4
Su2oAEDQJWQOZKSZTmWLKrDBrbufhoihH0Z/05daRDsDc6GGvo/moCjCoW3PmoBaTHJjJZxfFhni
+TUp0LzGlqvvIcAjSZTdqwTfdChvZRUjdSyXW2NZlGwWj0Ny1jr3t5aKW57pdtjJ+QTjQ8kODrz6
uWKtXnekh5xVpjaJ0ZOcvZeRFR/clCN8uvI1brUXIPXzeyfRPrKKTXfZjfZhxIStSyrmqVPna2F5
sauhvSPaHLgsY8+NTbYcDG9+jNOCnUIco7I67EA94xVkEadJU4idZob4GcvIvozdlB7GQlyyqTt5
bblyELL4WAto9xz3lp0BgZ5hLKUTebW8xzDl2SEX3nOvJzAMGvElNMjQxKNd7sSirwi/3i+KXuFB
ySYSHzUF302lgUrMv446Brps9M6qJNiOau68eVT5st4/OcKIXppOp892ms+R1cttnFIkgMnn+xyT
EZ3DagTKIM8xutGXScC6tjt707AkveoqCi+UOsA/sIadyQDlNLDU0/HrfsvoVQJMgnrAIrR0mf4V
vdagbUomO8FggNUu6tZ7SUsv8GKwzaxd7+AY3GkDsEtdJ15Ui+qeEf0uy6R6nwbxYUX9d6sqq0Po
tfOLYjzNaOElUUZyGDuGS7f3w+2dEQoVmCw5djR6UftQFOGRins+51HCO77NXs2mFsQMMAu0pdk8
0gtMXh3EiTAoXqkZlaFDfQVYr/s65w2wj2UDcFF/QQAn5Fai5wzs3fZMttj2IXfio2yfhowuq7pi
UpFONGMNWJXfSs/6oF6PL1FyE7DOlK+0K9NEvEDEuR2EjQpVKXFZ01lT933ElnIpmlZgvqcxey5R
NnHKa0GvOdYF2OZbXFXdSyk88xIb8i2rH230/2c7s5IX0JFMqMtED+LUwybgYV01R6UEYwGu3m4b
2Jp+XcPh3ZxuN+OZ1KuTUOxXWFiVuyT1joZJhctaywsFdr0oy/GT3hAJg8IdmF6iTr2jUO7F6sn8
dTVD1j6O84Vh85/W15t/9GaHvV0TuE2pFOkYgPORp+dttcG6FsNkxiWrGfbX9RJ+CvZdI7WwKOTH
v3hXPTcBiWPXZ526+WNr9D+yDuIMwDPuYJyX8nQzkt6u6RkdI5pnf0odKI1r23R1+nV1Wq8mkeSB
OhyNYkggW3RlddI5aZ2W9eJ28/eF5cTJrs7QahMrqwgJcge3O/x1V//1NYy6WwrAq8PaoLz4tD6E
O2sa324/lt2+druDTFQ8pNtD+MsdZgpzFmbGt5szubJHXggtJUL66/ZqV45iQCQjpgzYs0bruzk5
13b1BKPdVafbtd83w1hjoRp1rJX4id9fvz39f/na75u/f85A5qHc4L/uOY/AN6MP9izteQHJpv/n
q3i7rZEAoW2gjU68+QXCZWKeQrMxT/kY24bfWQWGDC8LxtH1GB0+335AM795slXHyZlUe77Znm/3
6ywl747b1Zvx+ZcherVA67Hb7kTaff/9pdtPuOs3b9daz22D2amOv+/u9vVf91lNDP7M1QpeSA7C
TPA6oPP2n9duN2/fgPOkAXzoTT9Rzx7i5xGQCRPcgZ4TbzWH53XRnlgXbWRk5Mfbyxzf3m6/X9Y8
2w/rh+r2SSIlRRp4vQAxWJ9Me85QSZIYvtc4nQgZTyfJeJ6hHjd/X9y+VsQLO0PyimnWhWrT5QWN
8es/cnN53y5mp4l2UdaQpF3c8tVLB6xO+AVyCwEZnwuRPHxN8URfXbMn+AZ5NWHct0bx3MIJDI+m
zMx90VzKZZCbg7QoJ07RNmTb+keRxK96WT4ZGSPYkZ5ypPwNo3NtA4kP28EcsECTZ9dii69nOtVY
uAuQDl/zRN4XMiVRPGc/XI/9DkL4q13xBwva1euez7RWVp/c2TgOJWGjMoyjoDWMi8nbDYwkRr2o
xn1kTW+ytu47qpfvIjOCxrkOmxMqdTM7Pjk8wA0Imrn9xiwOrRxhdIMBLFMhrwx3iCcD1k83w5xi
+j/XJtPNbkegBV4rK+1jaBuX0DTpRu4v00rI7jvgQHZ6T03e2ZyhgDGtGzrq3VN4d1bbfzLz5oGJ
WdCHr7qIKO2Y3e/K+tTZhU0DiXdso+w7R+stIiD/T0SnhObi16rn78uCem8C7pGE8N3Zo1VNWa+S
ImdNBKItUn9yuu9QO0YqrxxaeACqbsI2W9Z2tYMZSzYLnMahNG1ii6xJ0mfmRgvFrmcGdInC5Gud
1GT5SZBtdDkdyZE+pig3Q8HeMgwfEhc9MZpZypcmiBTlKJ8gWW72PmoOAxnXpfOcAarZadPqR1nY
uukdVgey+CRRQQ53u5ad2CmkAEWL+nTVFeK9inP0c0//UtmB9NhmGQVLfAUugGbvx6S7luAwd1WR
+aZHDxbk/GLbGf7AnjZvXQKcJYWKOME3pgHGBbPNZqrrHsWKqaSUycVrjOe5A/sU2gCv8UY8MaK6
8L8DhZwh+2CmSvdOwrPXeCThLPDAyi7f+HT+1LtttzAnTVsEbhb4R0oRLeK2wKEXWlpaA4j1kNQ7
uxff2EC0fGSl3mx5b6db1ofVlrn8ZtqHnfo0d5TuUPz0LVHjvMETvcUhSTWf5dT8w/rT7Fg0B4db
azypTCt9cB/hpm9Iy9PPPSOiFGHQTObBxOTlC5w7e6HV2b4DhPIqqa3bT5oGKGesJcCOUlCGVg0H
as0AbsWd+TIBEShGUZ4XDyaGS/hkBSu0j6jq+2XdNty+FGVE2qlheRIk9TkLWUAd6uULbGMi60vn
HJ0UUHFqMi5YIukcI2tyXjSK41DQQ7FHV8TQaYUv8Ezso8cmcVPVJR9QI3EYHsCgMitT0qzAitNU
5aNpl8tzHKtt1aRgH2YKOJjhLHsoUwCEZvxKBjIak4l2eJmmOb0OKn3lRDG83C66CYpiK55pRUlC
7imtjR+1a3jsscLxxTEhdcPE5lS4fORJ0p9kMhKGMjR3MxZ7Q4WSY1XuHRxnWT8mEF2j2DnFJuW2
CLPuYA3nerHQCOChQEJ6MjrDeZr0ZD/ny/AgevlMxvR7LAqPb83MqmejvLdNcruj0Mejq2fGSqrD
bFPpa8Fbo3aF1wSV2RowSBkcVqBoMH6/M2bO9iljROZ+U8Jy0RzvnPStUKnL6n9sdmE78S4YXzB6
dBs5UJehux5LJ8WyMBeXGkzxxZIz7XwSu+KEr2Fva7PNJzmlgVfZOWN/x7+xhUzdfKyHAXXJjqYd
46p2U2mfjGmwL0bn3k34rg7LAuuyKOJpS1IC2nnSrW51qED4wz/mXD7jrIifO8bzRPGKV3s8zwuV
3hZ5GarfPxX6PN6F3qwuqaY/3Vw3dcNUMqnEKVrgwtn8+X/sLP4rytd0XVxXjkGTg9RtIf8atVgG
mXqJY8DD1t3sMA6I3l0Rahs8g68upsVn+FAN3PZ5b63mjsnukn/yEP7aU7A+hJVQLXRLFwiBf63t
8MK461MM/YdCw+4U9vIeDgKhxjFOtpzIvsAgoLhIVGrvVUN8NT1giLLQfU1Vg9/WRoEzLorPq9lU
DHpxP7jRS4e4fGS7KqglVv5tGvWPn7gbUv1v+iFuj5piGNIT+PDpTv2LIZs0Q26k1cQT53X2Lrd0
WoqG8KobC7b3KjcDC/T2dhr040CAFghVkX1ZjINuZt+Scb4LW9N7n3ZKd+NvthRvFcMchj+kbd3U
AifRsARmGvMAVCvZFJBETv/k8f+3cAPPukfDmE3tAf/GzXD+N4DWuU3JzOh2xaEOjKVmarR5dy3/
hNUgss3iiCuj9LE8Dfsldz5Dw+XwYF5SgMy7SlbmDm8/mcpvt2LkxXY/e1iHzjDcvvDJe0gnpYJJ
VaNPI5MVdKl5Nbu8/4XM/v8RsH8WAdPNlWT+P/79X79P/zP6qP5bBOySlOVHW3Xvf5cB+/Vbf2bA
XO8Pek3Y3LDrIxxG1Otf/jMD5jl/QNCg+se1iZfols3fKpnrxv/2L6b3h+FS1e6Y+D49aTkEQdqq
v33L+L/JgPFn/j7xIDyd0hXpuHAlqc6WtyPX37xBjTjzis4sxbkUHDURC5UzNMa5MgfT2M0tbuUz
dVrGB7WGCyXhrsMwYdPQ/Oq81Kksop+E2EbrB4GNSns1Q4BUb6NquvZnNJt59b44xqD9GFKXSXG6
sFVfjIVG60kNCbsE0kp6vakmR0uRe+y8fW7wIUuQnm37lsgSYkTaqrg/YHGqSQdEjV7t8X0P4Xcr
7qfIz20ZIarEQ36faS7yeThqNGgNGHXZDAkSGXc99bLAsUogCRvhxjMgd4b8RmDnriUDSZ0jpi6W
kQkZr7z8KlxX0zAmsnjeNowQK9+zabDZ0OJrIpqTBdM/OIuBG2UXOU+Q/KNCbeJ66tayc3qsfBu+
kH1HNz1js/u+hDwOGLzLvbblr6WzoJUvsmjFLNLcSvR3J26y6FjbkP4g/+a4s+sxy9LjGBcjtMnY
fDKZim1SY6nZelQOK1Z4SQrtqAqzb7Ideyj2ppfHF/S/gq7a3AmhmwoTtSgolnhiZ2TZXviFxleq
ZUXY4kVpLaNgOJ3o8wnGH6ZaMnfWWoDpzN5Dv8TO+GqMbm0884Oe+kHUKn6NvDH/LrDAMGTKavq7
06ZRdNVa4Bj92TK6rzb5/5BR3xheC4+1uJShQQqJps5Ex/e1q1P61oBficr1+bPylJnSfCzt3GAB
CY6GVTVG6YyzTei8MoMJx305qG569HqJaBsz2023Us5CPzUocQUcUgPa9FZvJUgsc+ls9bBMrZXs
Ensm8d3UrVqJmbKnWLxNK/y+fby08ybRhhKXPFrMT8sZjXbDXHzMsOWAZKLSuqKgZ+MkjYMxaEii
RDsX2FNmNtY26zVT4QVlaWNjbMDL3OLKHqRjukHqjuBvGCJp1i5kv0M/repnTDgJpIi9LRklX5Ua
9OfUVDIN8HOO9SXvyKFftCmanDeyg548zDUpvlPIEcVYo5c2E99dIhSvyriBtDNC6OgJz89wLW0J
uY/ZsPZZmcX8PDiG8aQ3bbSjm4/0c2aODwLj4R2fAGB5nWXBOBJQi6YuT37kpsxetKYdg7GUcWBR
C/QNy0AUMEu3MPaTia9aM4SpUpSBVFO3czSeZiglqOgLbhu2mZ1xNjHdXZKI+eOCQ5xRP7N6vOHT
S97gdBkTtzoXTu3cTbHIAi8ci22kOzYRdLM4Yg8dn+06CrdARWa/SPX0EPWGPIowst4Eu+R4E3uJ
RS2b8WEW4/zet3lzNbXBfKz6MXwchwXaga6Xj6ocIp6PNob8NrSPbhX134ZcV0eiKcYzZh88uVnv
xBc3n/hBur6DFnP256Jsk4NRp0AyZz4qyNXZ3mAsQntZuiqJbgkNGNGKegXi+A3L0ruoChNU10oH
acIR8p66nRKp10x3de9FD7bdYPNp0nDHkrDbJ5jsMNBNzaFtZAv6k42FBwR2mzhdczF4KwYDE9U9
aSnrYcCA8C6TeeKuKvU2JKp7cPsU6EqpzXskh+F+AeR9tFOc7GFsd75lJeaDsDoZg/cyi2tGpQwz
71T8LERaPmO7ba+IxLEHnImz06YXhTyaWMo+0W5AX/Tg5LBh5pmeShFn6iE2ckpOB+hb8zxFWwkH
EPwiloBiAKGXVjC/cYGCgDKQbijS5WNOH+aE+FnjdQvpfsPKM9NxM6v5gPCBDRL0HIlSFzRsa2H+
KFZlPukden1gynzvdZnyDqHHskGnfh6qxr42k9VekVWrXcjrc5CJso5hATFWqk6jWDrV2JXjua4T
fTpk+WiB85Sr9iNzzlZMANwu6vldz9mWoeV8b0ZTo1a3Tu6EsVLcGgXXVhoqGHFsbo3Eq31Kc5qr
23TAI2cVv4ZtPl/iHiy9lGy/ocVOLK+0dOdRN3my3KLzU+hrvm3akmSHKYM+Np1LXszuGzDbNID2
bpFQmGDcZHQsQVCeHsOCDhaeA4dDcpmmYE8qUgViRbkqHVFmhh3uha4M5gasUCUXtQcDlWzLxoz3
WkRGupYVXTJ22F2dWVHblc89yikdUXFOAXjHcROLuIM6XA36YbGH8NLr0UDAjlIrTggujlCTZtJo
CYMaj6QfmoKM3tzIH+CGqDhOWziGjkWrCFGeAEJ04qsshXBcLExl3XE6alliMpzugRimdOAZTs8r
Ps9kEoFgHsqiL4nCGRAkhENdCRTwTw6s89esceW9FjqkOuPICUYvzfdFR4lgiDa45ePNQZRN6i7v
OFuA2573tWm4P2MTPyqRpWyvLVrz5LozMrLV67t0pP4cZwfw2GKhc2BxI6ZI9upZ9dJTv9CWmA79
iOcwVzutL4arzpEjWMI02+WOzdgLES9ITSPHBOtQ9iuWfm9pMeJPZSQTNByDoBPOFmbiqr0oZIwt
9tZ+GzPy305eaGyNauHt0NNctmGNv5yjyobcsMRiV0OC3xYwOXdsCMitpYz0bNJtvtPl6dbxUuBR
cAP8gtTlPkUd2U6MlvGvNM2+S1P8teWY+SoVfRCPxXoCGWE7c76DLScsf1I679Iijbb5hMScpQuF
hJTNprt0EOtkSuR3ydz3T5qWUpRULCVBu8o+dgxG95o18bLXC/j/hsNMa3jaAeOYtYOkO+2SkkjW
ktmDtzHnrH2vGlzNqRjMoKwmg+DA1KOIabWKH5kXq2PuujFFPm7bfFJ9teyNcVFXk5hJvs+oJnK2
aQTRY99m+PMuU2JiMRBJlPf7WMf5fZj0aVzuXJ4kmJE1StzLZC4KQ2PYN92WAcl44aSeV76hr6Qy
25zRNopa4rpITU+vGY5RF2cxOUan1mZx18Ni+BYtpBlRE29L+//Xu6Dgo1r5EO2/rnf8Hbtiw9yi
+/e/v9n+uv3nnuLvbuxuiInH/qOZnz4Ag/Crv3cf/7vf/BNU8U/3N9Ap/vH+Btg1e+C/397cfun3
9kZ4LH8dabN/YW8xfrTdv/2L5ll/OI4H/Zuxx+9djfjD1vV1/uFgnBPG+sf/3NUY9h9E7SWIAp3p
xFoW9X9CtpAcg/+6rYEjwPnMosLSYO7y19pM9Ny07usoPklmqq4ZPWKv7jAaIZDlsexOc5bT3paF
we3W7cKO9V0jRHoQc6aOg/7jpvHdLlxYeIDNVsVINJAARbdcyfBsKQ6Bztrl9iF1q6+dCGOAjEir
Ouyx2Cg+7JaBdAK6mZIwTIneCM3CY+AmYOclRXoXcobFgAPtqdfvAT0n5Byi+o6EKW/skeiI16e7
WV+VxH55BomRBWpZzj1RyI2d2d4x1ITFNqoYSXJu6xYLSQvVYNt4OBUwk2b3WbZDbzvVjbd8wshQ
gv1lzZpjv+WXy/AbC2Qbynh4h+u7NRJO4S0zVnupcZrREYSTZCaWT/QYAYHUgrTCCRiYGnaTxlm8
izzjEB+HRg83Y53YvluPe6khvBoi85P2xntmXT1EU6BTCjNF8bueZBWDF45ykxIfBon2VucoiGWG
0Pqc7Vo7JlpjAfJe3B4h1ayjXZ4y9VPD67p49bsQEd2V835tLjJUFlCM+NNOnaeslvLYZREpFxNU
pOE85HH04CoULj2diJqD/Afm5JvYxnU2fgFV2a0Loi3K2THshAM5uqDJlr2iwgc/hpcxpEAqllG4
S2syjZqjY59gZ+ll7T1LQeqmAW9vAM43G4a06Exhxtg67bGWjANybHoqKrpb+uW9ZQBejx+TB2Wa
uvJqo9sdKw0ct2z5rF1e5c/WSDTOZR1doRdt6w4TvRcRQsy8atqRwyYwwKKSs2YDeF/jVIzx57RM
j9RaxYdc5d0mc8wXr2jgO3Vg1gcX4R3eOk/N2WG1ih3C+BiWgl1EyHF4ZP7ra5b2kAw8TEuHVqwH
gHtXBwyuDadpKSzoMd1F2ZAeQpParEjB3QViRUKimpNd1uiPy0KjSpXK+AVcxK6E1+tL/G+bOhfd
hhO8di8kT2bGFtcSw5ept+YtFSAu8Z1pA6CiXPum5NjiMDcRICItrwJ4uzFum/JHkj/Oce7xCATt
XyNCTqxZr0Pl8eildRIpqdXKwMMxTN1Rk7rfGUbzZEcpMTskmrjjc+Y2I8+4Zc1PitVy75o/8lAv
vlJ409YWJPXiRBau3+hDdofdWuJKfImW8ote9rAbkwQaWBIugCyeIsSYPcNxAoMlcFYNbphE1JHG
HKQx9FQrzoyAxTJ+XF69GImpE8S3gJeQ0Z5JOcRYFxOGDUmurhXWZYw9MIDnVgugcw7Nagd7MCZ7
Ly17b5s9qthAL1FXmnzCZSwCQmwH5cjJr9eNrBLUmEA79ceGmgrkvqGnjYdp0tEicHOR5PMlk8Ed
Mm9ijNdifu0wDgeWagpfcw+y0KJngx+/pG56FcL94gzukWFCvdU1564qzIep4I3Mcmo4KwAOAkB5
slQqsHHi+neJGlKC4CReXAvAXJS8Jrio2Z9iMI3oOgj1fttRphdFgO6Mpep8UcJYzXuNfUuR8d6w
HuZhWe6Htv2sDfGn1MxCMprVvFvaujo2obuvuA9lVd8aoki6QCUgBb2T0TLvmKX27NnFe6QDaQWZ
XCQML8Ix2rVd8TPOh1PP1CJExrzioObYtMKDLDBrm2aiMFrNS4y8hdASzqbt182Khaw2A9x5VsnM
ojrlNn7ujJdOSw5Qhpw9+fLzstj3RhKqoEJl3mV9+w2xq9pXnveR1ObnnjKjoywRbBOp7vXZwLE7
LfU2lrh3wJzQ+WKm25JD23ZObIxVtMjM8/xO9N/wyUsfQoSkgyiqYSeS+GJExnkcItQpfbqrErqQ
63Ls9m5WnGQDFBEF+qGR5LvDQwoKO1AdmZ2W2hpArfO13qTd8oZxuwOHRw2Gu7g/RnLOleQUoYf9
XTzWD7UT1Ye0oslhSL6npZuewyHuEVwgrMbzJ6fL3F0zI2FaLlrMDLjAtJb3Jmn4vDQunbS67QWK
TMpGyczaNEk+HjIxQmeqqp2emZex9WZYuFiM0qn2h3KBHwIKgpBP9ijM57qqrB/O+GYn+efOybLn
McF56kFFXVt4mO6J8aPzCjIG6fAE09Sl9WCaN6XhnduF2jU6Hr8mK3Iwu6RleBLVtJ26itcY82Af
6ifdjvxO5QogXORtGVSKjUfeetMNw/fC+hQVUfQs4pIxR8tRpbjOFL8GYpnp5/TEm9E+9mBIdzas
OehrvWJrNS8b75sO+V73ZseP3HEIZsYLAvX3KuOYAzNjyk5Nzt7Rc+i59CzQ7Q6aoKq/QifBB0cS
w6dXI9yLQWU+pDpjF9vTqx0vnxMmS0wPE3IuFmjhtP9aUWW3q0T3pSOqj1JPOgwD/eizjYD1XO0d
9Ec+/HZLEgYzqR7jX5z/g7rz6G5babf0L8JdyAUMmzmIirYseYLldJBzxq/vp4pnmT66p7+7etCD
HhhGIkWJJFD1vns/O247LMjxG3O+5Oy42k/H69Jt6mAnaKgibqAMDTgaa8DEs0aPm8b6BZkWiffD
kXmt9VgaY34MC95WgVUGVn27mROB/bYyoV+3JAfbzHzEABUhrRx3nzPYyOqUO0Wr46szkgeHtCE0
cgSLIAo66WZ21Ho8Pbg4qrtKNDWSo/ZQNzgrUZC4O1Hqr70+vFmxzi2kRQJogejEwOAio7R+IDrG
DOfca21lY7dABVsZGZkHXM/hAx5Frz3jMH0c+RitnfasNy1f47jVfpAFbtmj9snXkwfmcyF6s+6e
JO6sW1Apwt3ZYn/mqjMvb2nFl9c2gf/hS8GcVbRvEgWwK+YmQFLPzUw4AKEbfaE4jBiutwBVcNkM
H0oUmy1z8QCszkmjcrHSS8xrXTbSAS/a3eBWx2ZqvxJMgSZ9FvGpcYxfMa5NGOEFSXZ1sndEuAPV
j76k9fSjw5R26+R4SQG9ENQKNe0R8BPSCCf7PEnn9CLQoghTD+6bsVi22LrDNW3i9I7KSErmZAAj
8E0zrDdeJRZUGq5UYLXwtXWoYQl/b1Mj2PeEq7lNWTDh1yPgmk5y4uuFhEsf85VTLkc9K4K1w916
g8ScKxjgWTvHfOmlMXfBKkRMEiPsrYAaP5WVeXLAVtPu8HcpBv18gdXc+K67L+B3toTetINlHOhO
3tMKNc/6FKC4ceyfjeeXB7ftNoAkvUvvfOLzaW6x5SarGc/Cxi7zEyJKZstjbxy5efPJsDrYIvji
IaAWDM0O1qBHZ5+eIKrMmgGMZv4Cddtuc8P9andEMU5qjp2OxzqcNmExOKsErsauSvGH2mW0mbAm
bi0KfsyAly1wWjTS8tKZCR8LRftgVfbXyeSzEpO3t/g5uWwp9g4v6zAM0v3v8BJtTEp26LPYrAfC
pwk0y7nJ69xBfP8xwRlxnIFmdXw5NpT0ZLRZ+aI3dgGDJl7uRl1evzOQIZVdDXvKUZSax/K5hgTQ
mSkTaoAHCJfb0+RWTNfrbmZwTLKCrhf0CxmwO07Urud6U9dPGgwAGvUi2jnw2jGeL0wM6oQMH/Fo
MMdYBxqtT4u3PE+4cudw4PgQlq9Yw1wMgfGDlS9fKs3GOGpo9tnAH2duaq8tD95IOq5wHeJqklTm
1jMaJv7iDoTE9ymhrJBFCXLGiTpv5ptn2+hc8iKqB5+q7NbwsSq4/ry2+mznoRa7uIjPH9r6Lpzc
mjwgCymmzfxDDBJ31H5ZSMtYQdg8z5RkwcOXL5Qhgq0REVrUjcWZZD/3bkwXChlpA4acJycr3fTM
Z8DY722M3iUS73NZRms9jSyyDB2Lwlq4TkYuo5Phk2RN1tpAINBixRGv9EL2RHqvG/wi3pJjvF/4
mLXtdgm/RrCXTg2Fv4AZDBOHt8azk31rcls1u2HPpfEH6TL2UwYMBSczRc4FAFRHxG5TFe7JdqpD
eIpaEeyjcPhB08+7GNzY1zIFBi158KIlw0/6RPVucoCIxtozOvPuNXLcfB9HP1tt0ncA6ae7hYSU
TDMhzJ8We6qpa7/7Tk5pOHoguyu+iHpcAxEYoTsAjmgw6cNufht4177NibWqp7T4K0RrOFx4z+e1
qxv93q+XB7Jl+E5HCP3NwTR32bRI4NquH7d8lEAL62NJEKgZHhs3PlReH1IIDCjIhd4PE6LBatRM
exW4XBmJ3/gcVm1ycCrK/XxJo6LxNziBNuHiP2OwwTQG35ikG+4DwjuWtjHvCT571nSUNv7k29/y
xNmWSbmNE634aSbStmvw1a7qmhFusebN4ZvMHHgLGON+mgmQD+MH6rfZp86lt9g7/P6VoSEJnsBt
ayaSac1ytk2hM1bm77I2+XZvFrBAlO8MyDbQ7vSZ6BB3fOnjiFtkTPgjbg+UeGgP25zb6lx2D1Ss
3i3szpNu9neDPZi72OwYz6Lxy8pCDqxasgRshOnck7ehHk+rqJ2fzMEa4T9mr7lo7J3L5H6yTXfX
OHO3LcRwnIbK3cW2M+1JCx23rmt+6aw43UbBiJcxQ+TlGz9az8v4nuZ/JRhroyYBizaQnMBkm1Fm
SvRVYrZHgvU++anhnhu7WzaYdRIumBTxGRfcFebIYCxHRWdZxFCAIr5UVfurwqS9LcGEOJl4iYnJ
WSeWlm1Tjxwz6vjFxi+q+lLjBccW9kpfLN76XAd2E/TEnYEcBIzGqulAXhM6Uq67QltPmYCwBRgh
buMvEGLiNTHj0o9mvkSdy9hxEKdZE8BVhGCsQzxsjENzFfLaeNuGX21sfG6n0D4KsiGb8KwHOOC6
iimMvgV9pUWbbOBiUvm9s+/N9Nme7TM0tHo30m3bUoNQ/rwI611RnvW0PYm5JwQzBWsel0a91tKZ
Ox80QtcpPptl/GvBZrfJLVLEesJpsin7zsj3m2kSM9UF3V048tmmCFqvEFQZK2qT9j32NJBlEKZn
4Up/6LoWPV8Hwa9QhEG5qmr9C1SVIarIkcIBvXbq5kHzPsUS5ZIEHs5/A9yea5qnWtfME9cpkSNE
Y3uRTmS1phYVhIIewrrntgM2iqe6KZONL5N91aJ2auNUyoXa5OKNe1TaogvpRr5akjNpUe6a6B6p
DbxKO3IYtfmPbpAGR/XTALGaJ7UATtqeQA/dXoTe6SQpEhewnaRlSPmG1Nq/bbYjmtxCa49CvkBd
5hG34lupF0C45IbaPckUnRRGot4Ap2MIwtR7Xhg4yVes1qwhfiAwQ9v1VLnz61EN3DEf+xD6J38k
YnXN6x8J15m9BjWCBrPHioyQcmAsAiH+1EePtBmoz3SmvZk1vTv0TbHFUYR3Xi7Umk997rpGOblS
Z3QMAMwt1rJ44442ksum607UTDpQSGG/GnQiG7WepJo1Aaf9yZKPQ+3HBJS3yQ58/dAMoaSBDoCm
or8XE/1lDAO/dw7cUfiUGDT2+SBoTTriShYDw0jWfLm47SsYrR8KO1m7wCNOnWv8vci0ASmRF3+a
aAvRIjSeQ8QEVyv5EI3GCkoICq8JsvdtYUiXA4Ps6lT7IMWBnLTI7934aPg12H8trQ6zFHNn0ioh
GKPzga6Qajb4v4occT4Dr/66qaW6sfF7/F62rBAmuUuwGN/Eo+G+EyU3nnQjJJokwg5jlXBP5ELt
h2hFfz2NB21VeouDuJjsk/U8AzXxBVP4OvN7Ps+YNtMlfzeSC4Ef+KImJ2sPVZz0J014CbE6I9Bt
KXa/LTIpgE/p5+7KqXhS+/n5yQnSWaIvIwh7w2rJBejbU1XoEVU84PZYpSqii8XJcoD2JKhO1rmU
z98WhfyhMhAp42rPkUdLPoNRhx1JhzyhstP3c6YzhpbbjTaTsZsJCYgoP5UOnzu6FiRKIKIMYQZ3
YiTwQGeaVBR0ZsG9lLuoe/WhfK2hfXNNN+yvA9IX1PEjdZGF6Kma6qxIrOOYapdgaI9eIyI00sgq
scwWMGpQU4+YAdeDAypQlE9h1OwHfXB2fWK81Jb/BT/jSGt0B9aBLII6eYxnIsNso+4uCHGJ4HPd
n4n2An623mIKJybK8V6hnt1ZpNXsekbrxKqM/i6fUc9P+MX4Hufg4sDLZ/eZZjs7emj6YUS8symY
NABlCfDmeSfNzJNtaWWv0GpAv+GFBYy863rQAGglwAI22UtZEQwY5t1fDOn6Y+8wKtXS1zgl2cxN
uF7q+yGbnY2N9n/tynI5nYHVUgYDqiDRPyQlT+tpHryIsLwQdVisc9Q0WJ4LtPMjLW7k/VNv/eyI
zMk6AvoyFztGYmrvts7nopxdwVcLuHow4ekZa2vl+u43LXttc7Fg5Xe1FRy3bYetctW7KeTaURxb
H8yjlzSA/NE8XATYujQZ8KQNFzxT86kumZ7Z/GarrK37xxaKcKtZn2uyCMqewTKpgF/ICkaoXC50
ruUssxj2hhY4xLmBryfyqnxHoIP7VYhddsqL5kvsZP2J2j21Dc08CsN47y3uqsI1xbYsJvMIjzjp
xuYTlayVa4771CfwGTCknHZmGNYdwGRFsiMZNVnXvjFthYEj1vEY7gFv4+/0jYZN9t0d+vdCTNgy
RfS9W0S8qhbNX80jbwYSeeAZY/GdP/gXM0u2HrAUvyMuQkAKDAfz55APLzFUYY00pjAMHpdAzARl
Uff0wY10QLcyyhISah/vG4FnPLc9ruA99+Ck9ImTcR+K8RDoE/kGA+prqxRoSMgXWjdhE+1RcvxC
SeFg/ShX9BZkdW14WmptORhmul7qnpmdXknkK9GBdlJviHz8zAxhWtH6xNjGGCFuv1Ir+DpOdLmR
i5frkQojrRBuJVFcPs6066hyECNkYaIz5+jz0BQmYVQNhSrqq0QMROfceGyeF5NfPPXGC0NwJKhe
t0OJYDAhHSiE1ht3KolLsVLCaE3M2c2FrxafLsfGfA1tO3ScdxtJ0wFzcpmTpDZZ06tu5PYuHLqv
gdZnG83RM+b2fMzaJKJykTDwKbUdPIf3kDeGeTgc8TCyd0mnU7Zhxoj74NgUNWjWmQarUcsmVB58
ImilWgWOV+4MUAkr9FkXvlwr2crIhGQeeDN2e0ieliXxtzEyGEEn/9l+rIit2Fho42RpC0CVaQHo
876FXqnfSSsS03PnoTIrYFlJQBgDpb7ZhYVcJ19n2yPLtCLJD/ZNE+JxhmpqPBmB/uYm6VcK2+TE
hCUUlepYeQYUKtJ4ihKD8cwv2yD+1SamdhHB8yAHgN5y7907XQziz2w+RTRWmJr81DT+DyL0ZMME
yYO716bVLXfnZdoPx85hnw1A6UYUL8tkvJbxuOwi008J8cs/ueOI3Tcd6MYHab8VqJF3eTDpsD6o
P/tchhlPk6dCoRtUcF49wHTIivlURe7nMe3MR/3QAict+eQFlSQZlW24TjX3GxDEzwWJTqkgKzdF
Sb0LoWzWjg3wLyU9I56LAyIvf2VmIWyb0NvCsKFGNnIF76Nh53XwfS3nngsWIR4xkxuTBPJVRmmS
yeV9lL06g5SiNPWrKc3TmjXsaj/sqM/Gy+soBdJdYFJZW5wjKYv32FUo0Zq7ioCRQ2bEd3bsv6ZV
THiKh5DFiLoV9ZB8P8/xZUhDg0kXYkp0FCKav4dolfaEsqWrbHA/MfD8okeWRhlr2qN6GE9lRABn
10kaWHiJiTPd6v6XHlIGyFV8O5zySrwu1WRx0gG9b7KKQEcxi5fRlgA5fW+bs7VK6Mcw4XMqpsrl
tzIbvtR0DlaGDPUUw7e4HElRaozndiKVqjPxP+C+XudlON4Neg9vJvtFMdAe3HUkHZSDTV2MviXW
J7Rbx0TuUwfUIpZBHbnMz0Ba9UpdM8GFxShFLWrgYQyATrmXR5TF5iI8xK59P0ID0/3mOc/Rz4XO
uqnHUzY0/d6F8HVSi0BnuKLW5qAjezgyYixDgbGppq2HvieuTForvTac58AO9wiQ1p6BWiTWw21M
TZI2nR1saH8iXqTlF8KVOwmbAO0sSC95xo3H96uHaOI27ieGZ6yxYkynKrOPqa7PjPBj/Cf+WHN5
hQeZlYxfuUli7ZsZxKKrR7zVQkmT++slM/fITZnUe0815fvt0tOejNPnMejcnW7l/slyfQbWA8Fq
TnyqzJ5KYQ6LHT1UchQeAyG3JRge/c5IaA0wNVPXq+2sZ/nZIiz6vBh9frbDkYoI06twliil0e18
YuFLkJkuvRnUe8nWRp0L/VQaCX8viIhiSqW2C3grp3I3ICY8FzGFoSm1DPrDxq+qt6vTjHt9ndkM
4GYjJiIpbH+GOqk3nebWJ/DkDRQYNpnqVStX6w7NTF6ceo8EOc3Xd4u4x3FvJ81dPQmQfuDRCBZP
0o0nBBnoQUxSEpM/8Br8KHsqqJ2HBWS4bIXW5UnPY21v2W5OcKGzzWeGgbeFBfvw1JoxpVy1qo7M
br0LTOYLaRqBNehCIjWL+L6IqneV6TLrKGPWaUxcJuy03R/7OrcFELMkfFGZ+bkLIY2TOdBQ5dOt
cmfUGv3o7tgXryP8CcBUE6mhQ8g3AX+i1DMo67NaqPCfZbFT7HdBt/GtnNqMtD5/yP9xEsgGxlhW
m3Zs47M5aPukoE4dJwTjWRImoZG9Sq7OKfYbannWJDDg1R7VZjmsJ82HSCnR8BmTQ321EHHv78xQ
3OdyWtfF3i+gjtGG2/pR0JrvrYhhOEO4guTGdSmH4SJsBdOWibKB1HTQsMOJrbyqfYWy0HARit28
zmrN9/TsYIRMYQv8kSv+rvl2ibW/ULpXJ+VHVgtfOpPVmlX7ztoSfEYdUMM7LK73qRUQQSEFJC5k
MsKtqgNG+0XoxOvp5qEDZDjIOWIuZ4uAc5jPhNRx1RsRSkt1pmzdbSOINqd9TeWjG2niMySvSuID
vKZwzrVkG9MCokCZT9p+cQBgAcuinupXhwh0fIqxshz2/WzDSAGRlVfBc+D7xU79nDHPQ75bjrzk
Ibuyd4E1PnUe8EchEA7nQUnh1+54sYN98Mx+PaqJkOaI7ZCWb+1v27UeO4xbpW1e+aCV11gFNalN
u2jIP/E7YjuY5A2YpjeBpYMRWmwulJacC/pRjR7d7pmBtCgOwYrhPBooClv9d9ecnxOSrnamnIUK
iVrL0rDkqiS3J6Ts+7iJ+VsMZX8WGeHRFWUFJcGZCNjLrqvg75jqttY1hkq99Kh+m90MNIP8PcqM
4vCaqGx467yFg0pS0lSeFSq+pfZ3oNbPpY5LF9iievZZmfrVqlroaXz92bSq/mYHmISpED34e3uQ
nnWyIJ60Pv0ahXgLxggu6jDzMTPlp4tPiAGVBKhUMMmLi9zX2C7xY3QhNuo3tkUPw0L9HRKtfVts
w9skCJIVjyC6KxDjnATBbaeubdflmFrX76Z6icNMRB9xivTp5LS8yb3v0NA+Z7I80uJT3LuylCK3
iN79OUw5dOYlKE8B7UPsl0EL42KgPCBflvqqqM0bOWDsI7JCfGru6pVPs1Yj8jTvkA3eh3aGuoR3
98ohcGC1VtYujZkEDmN/HPKcsFCLr3wOSYwK+ht3MMCgbp7tq7R50rJdVlcvVu9ZBz/t740CmKUI
gxVxtsZmklihzm8uQ6w/MoKgGMmVy8ygHTdDZtJtDfGqupSvayPiO6idAGxSva6GHxV1zRVC/mev
Mt+Szn3H73FfV4a/YUZp70k8h0BFSEOWLMsewji3c707OSQuA258dxChb2pHf9YcbLjo1xkFRmgM
2vxr6JvLuh/MHMBPvC6QP1IpAZ8MTGtfx/bnfj5buLvLjOmk6Yyb2Ozv0UN+LduMi6196UeJvEvL
H5Tj22dIUOZA/CXUnvk5C/RDx3gM5A/0Znh0oiZ6CP8O+vjMvVCmB+oYWCvxZAjEmjB7Zm7u8cOU
MTJGKl7gura3lsnEmEEqAxUcwVVT/uAbuawCjUGZGcM9NPV2Yg5hNmuvRf5At6A4z7VDELtVHOei
7r+X+qMjAvtHFDQk8M2yxVMyRh1QoHoE2oW29uBTuNgmRopufuz+MnzG9XU0PE01uUFtqfmYo/n+
UXQmwhfXxlQ0+n50vb26ivgN3GsCdyEbpFNoglE5IkPgujZ3xoORLdrOjwr/NCELP/4/UXFe4h9N
2ZZ/df/UbSot5k3U+f+R1tPQbSSS/2cr2//KvrXpP3xs10f8rfOEBfRfviAJgRGiJd2MGNKuUk9D
mP9l27qhY1MzpeLT/633JP8MuhOnY35xlMPtt97T4RC6IGmNs4Stm9b/ld7TEv+Ue8rXQ3HXsQ3X
8PhFvY/mVhQNM7Qg3f5Fh/+vZsLyEi1OfD/0WbaBIrN8i9EQpSDFf9YF1HOkntZTk5AtbwhBNDyA
0SlCoB9Gw7Lt+3za+o5TvtA5QwOCBT/wsupFLcIewDsIfIeJyVy9hHXFN9rxHoUwkorkEZ9ZV6oP
p+vJmjefensCHLyE2dpDirKzYqlDYP7dZvDVfi9ENZQXL+oiShOxRiLDSEP3dlitqXPU2jAIDW/r
9UnU7sKEd8ssHW2/Nm4QghpvlILvaTj0v4x0gpvZ9+9zMxVo5Rz3PiMM/ZQyrmfu0sUvtj4sq1ow
eIQlwjALgPElN4P6wmCtIlQ3+HzbpfarxW0fg7stcjr/pPZr6MLuxv5Js0qE9lzep3MhF20aTme1
ySctO/gNmREf9qPuIGeorDJUSvJstbhul1PKMfUAht7HJhv7g1DnO9dHFcV0LByrXyFdhC2NqOcp
lCoim5T3tWKGaUMPx1uRytI5dP/7qsKL2RWQHp+BX0qzkHqOK7Fiam0ZS664dIMTItQQ1soDXV2G
YNk6MqMTDX2ZDL2FiA9FYBhCLvih94bOJ8z96t0PaChO1LiF30/30QQ2YZy52RhG7IMys9uzl/T2
q0HWihir+n0y3eIgaH4xruO0MdafytK2nkXighL7/fA6HIghscJoz0SVsl6hGfHJ8+rH6yYTFvve
DbR6lQcuXWp8ntDIvAc6jAFfECK2KDFrm5rsuAdhkLnjyIXvGueoN+zzbT8QyeAkTMLF5Klqgc/C
f7DJPd3EFDGvzxH51M/KEAw09cXxrpeLQXeGu4UqMUUcPl8fDqhTbvvamDqNFbXlthJIV1vLjvZG
W39RW/1iAzBQqx+3kcNyCEW9OIM/AejQA4G7nVk0uczdxKp3vu2MIacENfWsgeDHZ7UgBpFapMZc
hHzi574yunNTxE8wc5Ofg9Hez3qUf7Pg3wFj8cPPc5uD9ZP5eGYVLXsXfc45SMbqLGJEz07p9+dQ
r7TxM/b7AFQCwktCu/RipdWzcZiGOX68LrIivSsy4/THLnlQ82qHGLbQ394OxIMfP/6kgRb9/Vh5
Yp60yJSLzF4nJmW0uiPCITGIyeAXelYL2+R9JvXc3t72IW698xPNuuT91D0Dmu7vdE+7PihgEMf8
i+HKjO3rzu+X4i6lLCQ34mSJ6UTeVlVy1+xX5EY01t9HRnmY4jq6OEaZ0HUsQybY6NG9N4c5IlqM
7j3XPQbS0X0n9zuhwf4AwT41S4Zp1/P6Jfj7eN7qP6GRQK6Mur1Gu+K5bbL5WWzU+nUxmvRxWuR5
5H4bz2of6unXJg2au1LumsKc+D6Rvt0e1EWNQ53vH08aXJ+gDIeHmoYRbyMhb1Lxs9D5vxDtXTxe
d6EE3aEnGdZqMzNavKWzmd/Ove2nftTucg0Cg8V3+oQ1B/WBjU1rTADARJOT/6Bap2nZ8p0SfE2H
MU8vlGM5AW+ouiv8zyc40kwNIuSP8cDjvwR16h9vsiRFW+ArPP45NtpgGZ73h1W8xFpQdu0CPMEX
/YGuqk5LrzHuTMcHpyQwS+/rvPuMEJsme25XaPBRwOwr+TfvPW1DzdHBfM2bZgxOedRnhuCNPKj2
RaGByI65Of3S2LkYlJVyu0m9I06579mCLQw4FfaH8FtK3OGnDJX4E9KEndpSC/SLmdvnn64bFWa/
aIkfuwgFoNM5oN18v79TByskFoStNDRq5HPpNenQLkRIkXjFQ5Y52slaAMxU5HIjQaofwyhPfhp6
/Ibb2PhMn9TaMSETu9nw7vKIKmM1Al2PAc+QA27F5AIhiaDcXG3dQC8gTEGlitopJTU+7sm2MtOT
ORYdJKfBfqaLbD8T2ilLpiI4znQi2Byy+3wJ79SWOo2AnZpqKT96boX9fD3t2GOnIFHYyh9LBvP7
yU20vd/F4jOg2wckZMP3IEyhBpn+8rjUDd4RH7etl0/l9+B+pOezNXIqKUtWMfzpUvf+P39oTJPh
X3UDeNh8FKAZO4AMPNJmyXn98KERiQmdu23Cn6OgT0yJNEXVZCxPVrhNE5Mqbz34NC+7+tH1Zkyn
QUvcTTLln/Qq7+4E9T4UqsnEnCrjE7DYwZnriXZmLOqvglwzNnCEgvPtgFpT+9R5avPDvttjPxz4
t5Nv+xhhmrQVxBHldUFyqu1cmIFpR8PxAhCZ9vCYE5sDpVmz32bRv/jWaNNrIDIBTNaPPsrBI65C
y7kbcQqcHNLeTiOYczoechuMAK1hIfdeV9Vet3OgBtA7v54uT1T7fXMkXivuszvKegmlAKgCTI2R
2SUWTaLU8t88tEqzUQa/Yg0c/FBXx9x3c3i+0Foys1+2pOAAMRhyNrsc54NanbL6Iakgp6vz1K45
cDEy5gm3uVTk3Bqc7xNt6LvO4ru2lHB32nKwtkGip09oZlF2V0RUtCWjgsYu0ycAENBvKQoReyTq
tdqnzrO1WjvkHjZitakWQAe0E5QEqb79++nsacgv2GuOFn/yjdmMJiLzNEHdlVqfU9Dc+QTGWS1s
q6a3Da2V8gFDh9sBtab2tXEPMu7fDvcN4dyTGWmbD4/rzLClidpa3/B5NneuH/6ys8m4hyHsvIoM
DSEYtE8IsMeXaC63CNe05wqaxl3lgzk1usj47gobM7RnfhFL7uyiAQv3iLfnhZvLD3UCAs9fleO0
L74T10fETPqu0iztC6lze6B+xnc/CFEzm/744KZedcfdByW3PJDtwyLdh8iXKEFZMNrIe7kgboou
Mxmd7caJzOPYmuE9Q+PopQ66x7iM9Ettu9ELAHkf98BASIU8qBaD1jzOjaFf1NbtjBp95It61O/n
UGdQMJIOBJ6jS0J7NZq5ua0xmOIMSQPvdF1NSgMBAEkKgCxuq9MjGWzaXlDf3dZOr71iP0C5r9vO
wYo87VW3sATZHncDddRtpg2aDw03f6E9j3m/d+RZ2Arq/f902frnVQtMrJxO+pSEHQm49nEq/nmr
C6J0ijUY+79SILmPpTkQEpAE7fcqjc5D2sAFTu+NOKeRPYQDQZ/C/Oz1pX3qEu0uUsLR2Jr0TVBl
5U7d3bw0s07Q5MgwGYrSp0dL+hwybunjo/j7n1++9c9kb1voDinBjuFYwtBxP8qp/58vXzNCTZSZ
sH6ElkwIprSyqgCvH3Dh0/dQ234cRY8txP7VhIf/cN3p1V51mYiLE92ceqsosqLHRV9gaMxcadVD
iFAKIIYtoI+bMWEakA/4001cXRpUQbVPLVxCEPYt3AqQ3Rxw5EKgHd0PGHIQ2f3n31ilhP9xm+EN
I8ZcAqIgQHGb8T78xjOaRn9BGfWTcK9L7Rfl64S+rwdW89ZaVX8sRkL8XMuy3xKdOfow1EyhKBF8
qsv8uASV/UZ/Pz7EpQWsQW4Gffkzs9rm0YIH80Qmz8v10TgOdnYXQe+Wz43a8YkQMZveUTF+jScE
ZeBgpAeB6HDEjKxetzvx91rq1BVmsWpuz13Za9tyLoZNWZaQHSKfqA5JKUt6hxdh98fUc4ZmNQ2p
d44zIa6LZJICO7U9JqQmLpWJ2DzXaGTJ+70d0D7sOu/Nxg5CQ6icjn5ZNS9cNX6qE9DIkvOM++l5
ATl1DKCu7trJb98zB/EFwqNvbQsEI524qF8BvyAKdkVbWVt9cOH9/t60ZzdcoRR9yWWSYGLgWlJr
ahFRZV9Bx+p3Hw7EBPj9D5gthQH78PYzy7eAm2H3RZLzARNmWOGs+1Pi/hxaD36EE6OoGNzmMuX6
Q4vR45lGBQsBtzKKTVTxclMdAOizTUx3vp4WtrgFQYtTTsdiS2r9EdcFap8nminBE+Y2/6z3+StJ
HgFhBQBIEI2BNg99A4xkKRJcbiOOfBemsHqEOnEJwy/copyzeoTa7yKy41nVDsBCnnpWtaUeoZ41
NyJzfXuWCOr/OnHqeK/Ow0V7qsOWOnztnGg5pfb6uiq31ZpajF7knEaXGQ9xQaz29JH0xnIOPXGF
u//8JSTC9r9dNin12YZP9rKJi1t8uGyacZGhI3CgSVSkgsZBnT7kTfYM4jg7CXikD2ohfcwPSWwl
a+Re1U7tU+eqtaYT1nY0CBf6cAD/bHccovntw37QKul9Nb582J3Kn26GyV1Xkq1we351Wquhgzcz
S7v+dLXvurBgTrV9h73h9+v9+xHFcjA7mEMfDhQAUS8hM7rb/tsP09AUesSBn9VBtR8IQg5juIEV
8VsHuihd6HX746pSjyKqRzj6cfWPh0VWSYKJOuGPvWqbhBtt41YEb/a4Hy8uCPyLWhM5wYf9dHGS
/iWesIOGjXdXk+G98sa+xNDazXQMysi7U0dcCq93anOmIrcjTgDnQULRHs3x+Lk1jS+L34bP1Nym
e1EKIvFIFXkncIX20pAa5CR4xacqM89qP+WDZDd2QIbyKDbeTfdZRlK8udTljpXRaBt11r88q1HU
yxXtcOUm/MvU1nQpX/85S+H24RsgCTzXMbmHcAH75w0zKUuDyCsz/0mZh3fYpU2Hwsj0LukIkiNo
Ujz3bEmjs47UPs+21JixE8udfxwZkwO2pvq6q5v1WN/YpEQy6Car+3bytIT+9Zy2SvO7OQlItgn6
vT5y3TLTfg/Wprs3ltEjzdtjxEdH2xeF/6R2FV3RYiZJk5VdINcw5aJa3GaXo6LfqH3qvLSTgkkX
oIfaN2bhOWcEgmSUHnOBx/Cs1m4Ltc9FT7bjEg1hVJ4nzDqTJmpW1eLD4/447KBRBZLE9D0O7I/P
/+Fh//ZUdcstcXY3/3aq33XilPE3Oi/6pN2VotDu1Foct69D6tAk/+f+SW7e9kGJbuhh2XIwRuX8
9vgP5412WK2b0XWQDf7jCcqyDkhYlDvbsOg3Hq92/cdO9YwuRcGDT+Uw6h37HJAJdqYol+AXO5N4
1LQ7DVYaVVUW3oSgY5VbsXM97/YI6o1PsGrn/W3X7WHqOSN7HwcvZGDoNAqLfqtr3fjamc67JYv9
KVrJjsrKN3dIhjVlk3oPast/nMJs27he/dWbPaQEc8OcqgfLhR/J2RDk4L77lKZUocPNyJfUIj17
mcyRtIk66Q5FQhJpVgcPED9RCYnqVWvb8KHKuncEBfVrEqbVHcpR8CxyEwONOOZpY66v5+a9uW96
XKOpPDo2RzzmeQzwLSr68dGaMF/OZDzuK0eLX8aSIn4hMvFT998Tb0LRUxMEECD+fya60DuCEyQb
NLXkHb1fnisbC4mbNEQ2yX1AjJbHGUKXeoDaRXuj3xVR3W+uqWPymYLQevKrMrqoM0jd4RekqLcN
A9xTLpjxzUD6CQl/8gI4T86EfgJ+0WE2aooXXCnVQh29XRlvB4hg3Dm48E+3XaN6ktsF9faTbvvU
2cbvpw8OxlHdt8Nl4T6OYrZYqfv6dVve0WfDoYtjBJfbrtvt3/iX0YA67zY4+PB0t8fyJ8j+/mn2
/ybsvHYkR5Jt+0UEqMVrqAytU74QJam15tefRY/qyuq6M3OBBkEXZFZnRpDuZtvWVjr//7NY0Ka1
wL+WbAabK3P6T7UNMovTI/mPaCKV1VXphNTM6aUHSQHDGQxzVNTH4Y8eWom8MqD37R+nnvNa5xIF
Q6Erf/Mk957xFH+hClBeukCgd5VjVQcWuDqMWiAeZYQjk9UoSIAqsz2MvebcTRB8gS/bbym893Vr
YY3eW77zVuvNl9ytzHOcefHFc7x3wvqX/70wmnKgf/+/KhMlx2ZxJCvm35FTxYlstVfl9JsZYnpZ
hr15pexmcmw1z6JFJTFcbCIX81jCMwsRPsp9hc2YGE06Eyy/mpQz17H0VTQVYkXu6O56CHk7cZZr
3QniOIGoqZ+MpwliZjoVB2OoFibiym3nTZJ60nLbgrKRXR3VKOpRAJ78oOeVSxTibvsF9vAOpdYU
yvhzXJpwHnaNAO6dyYFIqrQTZ6Jv1NVw01DS+Nn1OU3MBYNJcYnolMrpXkHQHtH/Fc8swoyVZQfp
agwL6aUeEhntnktlxtSElv6KnNcAeEdLRo7RjxRH9LKGSdd4qaQ0XP/vP5PydxqZfbPDB5Llgcza
VgVV9O/PpCspcp+XhvQ1kJCeNqn0ocVtehEH1+hjEjThmX8mbGR2//IhkFFFDGZ6CYwwvZQ46eLw
gt+SVLiQB1zPhElPsWFLpXnTfMER18Wikxsq08HW8QaS9fL4+TPwC9rB6rP34n6iXwrKZ8hvizpS
x0uTew1/ftfZNa6h7DIYD6vYNdUrgBwE1V3bfelqZZ3Emf7TjrunNDbtL2pnglAxHO82APFetQrm
fzJa5GVblvZCN7PjZzpIHwv+qYjf/0wRlebVQcu2FymiwUmbQ6wU//GioKnleB5wgTVdIO4r2ZiY
TT+lRu8dz/Mh+vMnGFJxDoyum+dFVqOmLZoDfIljEMn1VXTxpRiWhY/ptmgqrZOtCKNQK7MoKLvb
6275I43y7NyB8bv0mn3DeMh8K02QiuBfC75VjflW+M2hbZ3w1mNzeCpxeJ7lU3+b9MFSH+x4k7qU
YoURmDcid9kO0tjKrDvp8HnwZfNXs4Rp70YtMfabT10nFnL/HFRX13ZxA10BMXulb2IjXog+MWWo
E23nV77yFMnsnIHKN6/qt9JqtVe5LoZDUsBcEE08R/pVqQ2QYMpAey15Qc66NvWOv67JvEK/Kp5v
PvmdXxxtDeOHmP+NbxXl23IOFiPJkNdK7R5NcnYzBzb74CA/igH+jhFI+tbq6uEZ8cM6IefyoZF9
WUpalGwy5G9vITIEMT/xFYtvZ66zwOJy6BzTxe+pxjOUQO4v0vR/XYjjRCD/HbviWwdKYYpaObZK
gelfS3GIoCBqmjL7alfsaLTcNk/KdChA2c5roJag8Wl2TV6STER0idcijmW/5/l23u3c2N0XnVbv
bEIhs8bqlSdvaJzXltLasFXHL6GTVIsOfsNez9xhqyG2wp62PKeGyQspNTe441Rn0VXrofPUGpWC
Mcg/fWLAGE2+wHF7cAHunkFsBbMyyZQVHgFsjRIN2QXpgm6Hs4tO4hkdiWh6Xo5fpon0ePc4Fb2m
WanuZAf3r94c/F4chv1GDNTT6GP2dLWDH8+MYnQMPHSsLXXJzW86jrLrKrKJ9Q2pfPVKk+qyEVCt
EVpQtqrM34uDy8T9kAO8IZGRLj77xJk9jf7XPi3qop1r3j9niankyAY8qFqH+oxKJgWJl7okFXI4
12NMJBrTVTfGtFlxp60MUOlJDI9EZeoarDg7AZlcaFNLdFVtGm9JTFBMp7rhWbU6Xvtsy7SsGt4L
XNrWuqdhQZubOFYG/g5KV3F340gn7acVczGNPwzGrfAqjl3qate21K+iHzVMN5UgeBvRVNnhhNQY
GqFNgQBuYWEW7UKjqmbt4Pv3ejq0Cgl4p749evxEm3lxj7ITMMkpSpN85xv1TqW2iT8BB0nnbxP7
XbgdFbO8Vb4nb8tQwYtxGvVH2JC5POQbyQbXNoRecESmUm6rHv5VnUbNVR1lZybbpvu1m8SAuG38
MM3ilZx2+dpVlPrI00VwpgBOe2a4ir2gQXRfRmyUxKmVsmd6HCTy8HNxqk0uyKBOEBwOfqEtVEO3
yUJBPdHrSH7KvbSa2VKyFrmdtCXjaKBzehKJH5nCwQ0CmK2NKueVRQTMxtGJD65vjzcCmkjW2ch7
bmoso1rq8fu1w63Rj9bZ12tnrxjSRrSKPLPO4syWqfWXM/NoxxhfZHa/AvTljjPxzLWpS1zXavAu
nrtGikvsY0C0k7FfjAOulX89nwNDu3YNEBa4qTnvqARrICfrLhYogYVXqsFz7JDoraPEf9cz87sV
yfm3niK91k4QqTrdhQpKKpciGmaN04A42IWZ7EPXhBHXApAQfZJkuMcsVd6CUSOZLQakxlGPedE+
Cb9Rdxgpi7ITZS+adh2PYGKmdlmZaOut/PyYN3U9RkWbr4f8uETM4yN2Frfqq/gUlBjAKT5ewCNY
zps4IJR1kH1dTcpfbi5ehwu8S2GdThO8zM8OudI+i1bjpu2tKMOvMMLkuaIRAsxtwz2Jg1OE1QLn
Ld60v/umGsdT5yKTpuJ1/9lvRda0h2t/8JOkkyoX7MB4lidzNkrKSnSKyRQyUoIWpsfIyuoNQpD4
bdCcNZ5Z5L4IsZ6bJvwqusNAj6AE181KNFs+6LOQh9nJxKr7TknyQvTXtpVtyaJHOK/b8Vs0+SQP
UdCtbJT949nMlI9MolI5y3kQpDiZnvM0QVKmOOUXF1NHZP++h8WcimxB61z+vW230gcqpHsEshiF
cohUU4MF/rvdS2M697oCztzUl4hhL8ybXWSq9U7JrXjTxKq0LEBVnC1HSuZVKQXf63Fu9XX/jRwv
BbbUl5wyDLnIrDa8wzCWf0HefxEzA1V+CTvHfjaUYVjhXR+jnZf/updn6xGh5fxsdaOyw8HRKlbi
VO8jbZKS09vr1AHmjbeRMXXeme03MMsWjs5mC0fBLKg5xTLIjLtg3ZLmeZbdoKbKMjJXLFvL54zy
mZXtV8pSjDpJx3vfNeSFGLXsMtpUJoX2oknNrrzVFcTcoum3crpvWtYpopnyB7Ni3bx6I45Jetr6
PxwHdZaLLnkmu4QucEz5CN3Ug0xkp7cRmv7ScBWX70abbSXb99adMqc6QYkj61jAZF52Tqbe9bRW
ZrWVD1+qWt41pSZ9UG0OmwTjRxON/3nUhiUZshCVvBS9u2aVHFTKOe6ZHLRLo9E9+Io6FrlePOwy
gzfMkOzFQSHf9zgTzUaxkn03HT6nSK7ZLxUjJRRUe8NKScOljLxzJw7Egeud7uOlO6vhNOzqxJae
pBKfVo3t80kcEKQH+IHVXz67xNkolZgPAaZYS0kC+kXXho9EdU4IcaJ7bQXFTvR7U38oSyfoFbd+
8mnokOwsSi9yKXTzsyPh1Qy/c85kKmyOcYuZghjFRe1Xnxh1qK3fd245Isf3c+paZeOomX11KEkA
YflSFV/bkrqn3EzeB68pV5WatBsjL9Rbrnlf1JEVMHLRte/UJfWEYXkUZ9RKWQs22SaF2WxEZpLN
sBixzZDklge5UzQ/B8TFQ2XgMmUB7hYDou9xB0MNbhZLNMoCq73DawyFbnBCX0e+GS+lR3OovO7R
dAlcU9iV7ymFc7fZWA67Ou8K4iNWdIYg2hGPlfmns12emU1PMXZthYtICeD2ByHeprZREKFLJpjd
v5qY1nYrFzDsPvni2lR2zopEu8uAQ95bTe/nSYqiGO8VE8xnre9Q/+P61wzBU2zL+QW5hkY5skk4
OMCInW9ufGod/SUNUnmjTS3RBW86PlGCC+OhCctVapAK59fCcOJHxdJWpl9sWRzs3PSvEEbHp9q0
5BWS5ubdT6hRHM3mrgSttccmFfuFpGjfayuWKHnHJzRQzfEGBePgJHbzrmK4TkmTinhkuhz9DlXa
aXgppPBJJO4JUNhbkawXB2sS5IszMZCJDP/nHD12/UVqFEtFavSbqoerNm7r15jv5y5BbgURx69f
Q63LV50vUYkzjfKnpJi56Ky9GJUBS6ZaYt91QOZnULUoXQf5kMluiBQrc88kKcNDZpLNnVqiSxzS
9H3oTe0ENJMac8nJNxFkEzlKAzBhSbZxi6p6URMMf+qktHaiCSPiSz10xlG0Ulddy3IRXkXLlpae
1Tc3OTEh4VABqlFpv6+GztxPGavJh5xT0RYHzGbdWVFW8fJzohj4q9lYQF3cKv/jfp83+Wvuf7pn
XZARlKnGYR0SG6cG05K1hv3VLCCwAtecdfM80EOckaLXwWzM73XL10rXAtgtRXUqglh6rxyjnI+a
5l3xJDFXbScPuyHOiUNnnbJSBjmiRomob4+j287ISU6XPEU+PCM8lZ6U30V/4Ae/+lMlPhmsk65q
+6XGrPBc9ITd8rwvv9ZGcbTC3nsxqAVc6yl7sGqwh5eS+IOYIJnx9PTX+1MwhMreHJuc74dXfU0x
Y+rRpn0kkqkDLbSzreLH3dXsKVcXl9ph+N1Tk/wGYVHb6I1FsTuf8fcRryoxQSsll1LVMSc1p1vH
XENUnU7/qi4G6Urh94xEHziiENdqIQgXh097aXH2OfDXvL+aYnIR+NHcNiE6f95KnAnp+ef9Pn8G
BEMwnVD+FwGgu5WRDT0V5EP9bperrKWUrMIT68nGm5AUuh19EOTBYsYaiIVqI4qGoliKaUlW7zHJ
6O6uGQfbVJOALsH03/WdVe5g51e7z2Y79eER0bDAmU5F+zHx9yWffdQkdiAYJwTif5js12WwLo0A
UVmWzShQ41OgOsq9qcJvfm6kB31qARA15hFWD+taonZJCnhl+bOsTqy5CCjx6zEwcQ7cP0JOdk/l
X4Als4ggTVRCdqPB6yOC9HnBox0CGKimyfKYg6vqDH8rtRSDUfA2oVjhoYizqQ8CVfFT13KgnIOz
10yLbcl0EM3PQ+YhfMfn57Pnr1lQ14z5COIRmVsDGiirrtGkjRvQEiHnq8HUTE2llnQWl5GzcLo0
vZulnaK7kt4pB8M/RBudeZDFykFSInkhZU76Hhcldg6u+X3orRfNhOGBubax1MtK3YUUQx2aoJAh
Rg+IIvOEajcrQaHtKhAeNFM6mXr769DrOi6C7FqeTCX2zmKglrr6JEP4nmYNUFksmEpltyJotwVh
Mk9rD5tQT45+KDVQAyf+2Qb+j0C2yfVg0rBE3j4efFJT23LskqfR7vIr0kR/PvKC/gowixlcxBrp
XOeO+SZX4G6d1BhOjYmQXOv1pRKUKx+36wV2v/XXAsrspHgOCtui1LUIjuak6lMoyxmyMbvoUtzN
VD1VAY9IJ7+O3GelDrB8k3XWr5FSPuu2e61SM//oLeN5BJ17taI2vcq4AMzZ3sZPoikGMLpZJ9Rk
HEWXZCXkskmL1doru2VUAEr+XYmq1zJxKXaxqnqlOV6/lccIRPG0fg+DPv2mZzt7jLCNxbWNukQl
usSuVGz4p1dPDunju1+H8DGnKdVgPmm10r1TygFhvbAmxLpq7zted4umHet3o03W4ucSEOeDyhr1
mkOYWVap2x17c/x1yBA74T/UUk7xT79j9yHBpBCFPxWHEdD4fyZ/zhk60gUZ7HiYzMYlcOXwCQav
/8JST4ZA4FOgLpp2BYvb539CNEcFLnvoxuNWNI0IZG5byc6OYJr/Ykylx4USlQcxGtTuGwFp68ij
NHhhG3wEfNtgSsePYSXyBF83uooLFc2cuV2dXBocsx7v7QTRGRAjSGrTS1v0NV1IDrE0D59doh+R
HCSefVub3oYNX1hfAUH5T8g1vyigfGtexzFM4Xj8hnB4XDdYL52ygi9KkWmkIgcFhGRUOd8HUq7q
kCHhKLTq2BBJ/ghwkJ/LgGKurjttBCWktphzpjuH4MXT5BlwIaqO3ziC00U82u7CdAeULQVa69wx
wqs4OE28kdEFHR8tzD+PkII2uFpEjwm2ZIxPGoYkcws+8VSIKwGhOYiDq9aYWojTwXlr8cYcK899
yVzL33UVRWV6NDovgTpQIT8BPdWpCUDYmvPxcjZitNTi73mq20dxqRG32PwQLiPwkV+12HhMMqmE
3edaNM7ENZlnxvi1YMsl197S1VmagFiHppwNjrIacgv8E0+nmRZWtsKuMKj2sBmpShNDmZMpMzFf
E3+CZIDL4sWJinlXWZ2Uxm63oZZcRAu/0hrI55/9stoNBms/+tQ4BhvGXM1Xq8c0NKt/3EP0i64+
wLqTUNVzJidLsRkii6Uu24aMsqUmwWs/xo/+RO6BFWdZucHEMnj993zR35ZZdgdB/CRRnrxr2gYV
+XSmJsjL1ZhaHSkiWE6x87iGFMeD6feic3I8249dsRNdtmU7Z/GRLV3gUQRri7yQoKCU3et/Xd6J
AbU2fuSV4rMu+td68nMp2ESdQuy5iWeV+UbQpHsnAt6uXSN0ltbU9IPuRHyUhVAcqgevItUj+jWM
zOZyOfJuk830jv8o8XreJqr2LPlJsNNzqLhSIkvvkSp9lG5rXDRHi44gG9gITP0mtiwztuY5AS3s
n9SsNbcdlsBbPnoEun/XbVQKbrtxNNQ4d1HawXpDOrtQxkVL1H5gZFOuxk6F1znNSCxDXY4heB8F
0hTSDDjmfWncwhiTZsMpiyd+vcaNoLm8K0xtgh1I+k1M+X1Bj7iRrXKIYNGRk3sPmHBUreACR4P6
j5JnIliSeyh1oJwqa9uaI2G7tO4xprMSlzIj+J0G3Aiy/ts0jutdC1qb9UN9AAMXncRBnTZekWG9
uR2gNdGFZ3J8ws85prSCByX6x4gEDSk8acTMdZS8wVmkWaNs4YcdHk0RKwRIcghyUwVMSEixHFUe
qDaYVfKETyyC3Js4IHB8xQCgoKzAcW9jBD6Uxbu1LKcmCB1nr+fShx7VEOW8PF+xuhrOYm4WTGi7
sZEed9OCKe5shfiMB4V009RWvY3f+k42y7k0ZPLM1IN229edsYLQYW708CVFrfJTdqlVcYz6zYNY
ubBS8zt4LB132ITtdRDVJDF0EzZuWF3KVC8vWBo8utK0ZT8+zaj72jqKQTFt6rIhsVPbkePwPQnK
KAe295YJJwjuXnCTSzlbs6ABT6FOsgcx/JhZKOMIAgC2wh9XikmG532PugbKKGG1K/yHS6Lrw9so
s9UnfNSuRJN6gQ8cuJVzFYyPWUpNTM2ukZ0HbBSnA2saPoxji4z2d1/qpf6GDGlBGWOtSzM5HuE9
onTtQ5alHcwTtzf9nWiKw5h5oP0QgGIKl7MUFp1KLPn+SpxGKFLMuTgVV2IKR9h5XYNkXsdwkSE2
UqBf6Fb7HaEQJ2r7Fe4DYoBSq06123RbT+H15HYmQrtW+iA10cLEhecQKZcklmVQmEnjgfQ2SKEH
ZPvttITqBS6ym7XNeNY6uQNmmWrPLRUMCdS1s5HK2jM41z1OOPJZjHVU3IgxeZo5jeVlpDzG/t/r
xJgyKYJ/X4cNJdpqPwJwBzNtDl6CjNrgNhs0190Tr4H8lmkOXIZJ3AMYbKYTEwxNAOFJoH/tUAnN
hiZRz9JYZrsOr5algoL9o2Btlo/a18ab/uQQdcnlBtER0aU6FwOK5s+hQEQfZceXpqx8bRsYNR/Q
wuJVON0bSyrcZ6TgxVcIm6idkq2VOpL2SHoiFr26sQ2LxNhWcfvrrDeztYs58lrLkkkGM035HBVn
n5f5ei5TT+aGR5brs77QzDfPUgcIF1H/1Dux+9YnysxP9eQLr6l6qSoTFYPH851f09nkwTfzfDee
FeHY3t3SR6oVNfLKGaT2LoX43kk+UGEx2soV9YiEI7R0wrzD5MZGW4uuBuW1d+rkCQTL+ghx7Z87
VRbq7WxqThYylKeVuxK+2T5xHG3utTiE5aJZWfzxp0Nrm5A+xOlj4tQJRfhF4ZP0JPo/D8XoXdCe
UWqfly889quf5RRzoLLhO0veFvtMJ77nJnx7w2/yfdUH8k4PQtwopf4YlVZ/aa1kuPRxyZIIoYDo
EgcDxwjVr5qTaBHB7i+PUXGBX7JCaOV6/nmP0uHxHRf99vMeASi7neOXL6Ir4VFyVPIOkdBUCoxc
29q1U7lwPR0+m1ijvAZyHTzhRkNFsRhA5S7XK32qHhZtcajw+0FRXeDHwA3+vusfbYi110LVbQrS
jWStoChbKJYkv+gqMgyzVton16uVF+zsCqQ3vQGQS4k3wxRc91SUSn4aZKs49ZNn33LGJzAwQPDM
NH4O00LdYJgE972T4+fWiPy9mWolgMap6VOlpDrZs2gVElpWpwBgPjpRsStDrdiJs8+DFNikSEQ7
JJeF5cQ0E95tsQvrGqB5jvWeKTV3F974LPHq7jmoQkinvR3NRTM0jXiXqimeNXLSP2c+KAZX16kH
nSZbvWTv2x4sTmwa3TPmoMYBpMS3dGqlhDuOYTi8iLG6iLWTE+RncWHkudp5wH5cjMV6YFwKS1qJ
sSzPLdR8kAamuzgpb7w6/SGGet2PnhWeRl4YDPMwWqdWot/FvHRoZmFJRFT8bDg8C9Ls9sJvKhgN
jZk+u92wiQxSlWjns+fRr1/lzKmOYswOEcWqYR/txSBf82SeOGW4FaOSFWQLnRX1WjSzljhB2gNv
10OFvH9u71I3Dw75vw/DsGjlTtmL7rEpcyLU+vhrWqhQPwXCYdF4gVotxBx4A8wZ63Fcx2p5+dUU
F4pxcXXYhPIKE2FIUzl8htzs5C3LAWJOvLKR9Bixtge+0wPz1AowgZrDn2rq7ApM+GaPSTZWZ7o8
Elzs1PHweRh7Tz6oYGG3KPw2ytQSg6I/Goh/UyHulE8TEgpCGsOpQhU7ZENu87g4C4JlVTbTgkb6
2eao20j5oluFtLzIehOjsunge8ik20e1kjjaTZ08hpIivQaDNfE4fs8Rp5IUJnuLX3ZmDf0psiZK
f+ABPNZDvKUL3u69Y3jEY2iWanEdIzk8i5YObHPU2uHG6oWtRraPvAJUQ1lkC1clQR6MkjY9sfSL
X0TDShgzhmDDwjlLnXQBsSrD/ZDP3BxaZz/zZPJmj7ZSOic/scd9oqv6RdzHznmBp9p5nO6XhUF9
NAYXATY/QnRRfjTiVlf/FF2P/jGGWeLr1Vz8I0QfkEfKeltcT/0WYxjF6XRWTTwjcQeuTt5Itaju
atAqyupUTgfRL4Gg8BVZO4ipetF1xozf1KPvc5q46vdc0Z/YQ7EHsprMmzwYPlx8BiQlk996XG3X
fePUq5DaPtHvueb4ZpdjvTZkPGIdHSApCxV/rxchVjZFoYO8b9vrYCXd1VfWvl3rF9HDCkVdE+eU
cFdz3HgepvDFJNuoNpJntVfc2/Wzwv7/MYogiFKcAGKxuNhPoh8twtqFCfDwpemLTZ8m6gXniYjC
QpMyDh4UShLYz/4X0VkFdnMrwZ6LC9KecEVm1jsxZrLePznS8CrGPMK1B1XF/KqpA/Vqt8aLN5bf
VYBG97DwzBso/0qqnXrO7Z4lx5UO+jSGwbk1t6OsXoupMNPGJ2AlFQ8LRpPRdfa/76MOlbhPGLFe
7QJKhytFPWnTzqiYdkt5qt2UsNMOouXJNbGguu+WUsZmCZc5jGaZLwazab5cGX/PJ37bLcWgq40l
jrL6yUp8REuxG2K+14N7zAFL5V2uX3lJ6VdwBRinDE62gSNvXFNF9U5DHqzFoJjmK72+qDzC8Z9X
Gd0to3TrIq5Rc20yGB3AlU53FLN6pbzarhoeRMuVMhvzIH6wPs346weLpheG+6gMnk2zVU6lgbcL
5h7uC7iUn06pjT987Z5JWkzlNZXHiq2O73XgNahVNMRHvGZWRWmMuyhzCaxJbIIyFJKXwBrqeWfZ
xoubJ2s8YsA/9Mmtmg6lh+spKHIZG9Q4uTk2Cwk1MPaiJWZYRWXNHEevN+Iqp8XdsRycr5ZuGTCF
rYwtc1TgAKdb3YZq4HymRn50bO1e3SRWe0IRAWS5FMfAdbyDIr+LGY8uChExmJquKMgyoYyTd8rU
JfrNkc1JGhZYHGZNe8o0vMzCOCrex0orF4WMyXtVae4rNGhskvN3COjuumvrZmkEUUEMMqZEJMLW
3fckGRh0nl+z6aC7tTzzRz/fiD5NUQj4sg1qbO9KOVx2dQnCou7I2pkYE7NyQA+UKRQHo2u1kzYd
jNRo55M/7Ur0VRgPnoBJaCfLty5sXNTtZ1ehNfoxUC5qxbpgJi4HU4t/lJfM+UZTYPJ9NCNjLw6S
7RDqEqdZW3Ca6R4u7eyO8Mr6Z1LVN7+mk+81WIH+0/S9ZtOTmd3obviN5wbmjB4Zz34c94rrB3yD
s/ZGwa9FOl92v6SmhYelJv00WgczZrn4it2wNkvqxLgNfuQsR8ky96FWKdsAntIkq/YuIBe2oeGh
0zIWWl9Z736c2CslxOZDmZrYVCBoM41XW3OtTdgq3jLDxvKW+SAp4tHV1gauJa8QRp8puDPOap+G
95HsquiuIj/cSX7az0XT01xnkbSJ/j8vwjEznRtjiXqL4HSu+F9N31AXeV1rfBsG7+SlMPdqLX9j
XwkWHVVNqxvGtSjcveguFSqJhxKybxPExVsamf0s7zuTBHMfvJCJeVwNmp0wopU059hOtj3JmHdC
MRA80Amt4nzw3rXBP7sdmjyJx+iJMH4BUod+aDfKgi/GFNz0/PdiXHWhkb/52EWy0BjDhZ/1IGRb
gMHoLfcyrPZby44RGKoazKUpu43hdwTPRQsPKGejO68XXD1Jc5cBPOXRro0nkRyn2mvekeV5qVG9
74a89BZimkYtDFVgZXrSIXlchsF4E7ctsihZgkBCyjT9lGZpN27xXsXwqCwT/2WRWW9H953Mdkfs
s6p4oo7FTNx0zKVggW2TvqmGr0YrYzOmaMMtxJdonZObzJ581fbXmJvV+9EgjxA1tfMk175OWUPd
1sd68prpw25HcFWBLP7oy4JDDe8zm1qG3rYr1sPRRjIHaVfmGRytLnHuQTFIJwPfV9GKNH28T8yT
acgG07jLMujyBCioraFgbZ9hPkteiGo+F5NdPl2Z/5bYzre8NaTvLrxIkhX4HNYsdOyuHL5RdwwP
M+iMF9gxGGbEUIdLuYdFG/TlbZT6AZRWAXJiarbU6Z4dbBcGRakJb2uoNVMKFpa+5rrHXLVRrSGt
4kF+DfqORpcUi0gDciDGJD/vD75eULLIoF9FzIiU75EzRPuIkoIVP5ekVqThDteyvxiLRD/ljaw8
RGBqX/xM5SGBH0BSzWKBixMq4jCl7Vcpm/5XpazytaYbaN56zXwvM0KuVfWFb3G/jH2Kq3m0/lRd
f6CSHSoxLIdSW1QQx9MwClgE9dZWHCjfQJApTpnIqTAXKAYcBv4e/2Pq5/Va3eBh8tkWlz+aZU28
oEjVC3hwSPF51H6xZGQh2EBOYAK7gC2BUNs/BY7kf1E9gPVFqzv3sqD+GSWMfCI8rjw5VIpCYCur
nRRW/gyjt3hbJoZ7ATnVPvkOHkgYabgX0ddRDTHns4xZ1mRWQQUDn8MY/k6aj8VTg+T5bSjNLzaE
pXNJCcMtTbQnnwcEu1W8TKPRRInMc89cNj1BIlQMzd5Vq84+DDkyBiwlFgasXIK0hXutEUmsZV/N
1uhupKvf8R3Cq61+1iIFUL1WYUdHVebrmENIVU0jOhhTU3KkWWFnwTPIHySmrXUV3XXaO5soT/yF
y1rhlXe8iyhfa9di1HaMnxSpOkcxKLpEs866HXaX9XOP49Pa6fDC1LtGeScidmha17ipqeIdLL+6
R71tzTIZl1xEDvxwVQnxJu6dpTo10diV69JNcbKbmhQmSFvJJRMO4Cp41jCZOio+cX3JeE8z/1U2
BuNeVamKr2iSLSt+AXfNnZS0VunP20oy7jbJiaOeh89xVwGNr7t+JZXavjGAzrSTwjMFUIPAN4x2
w6QBhSblbcYYR2YxKuaFNWaELAAvotUNKnSEBMmlXTgXRML5Fp2defaRAvC5rfpvCsawdpsmH66O
+QBre5Y3qi0fm9xQsc1gRg5VTsrCbzVRq3llk493R1QdVmmpmIiBbaoaC4ew8Yhvx94tq/TNChUf
tVjUbA3NTd46vB86XkPPjWW2xy73ySHwi3hrY8NdshJVn+DV44vpER8B+uXNQIqb37PWX8YFH/NA
BUxh6Zp0DFF2bvuc1wzff+OuegoWUkWeX/TYD9eJJkkHp1N+HeS4uBowOTaf/TXKy1jva1ionUoF
Qt+/S2N2atA4/8S7dlGacvwN+Pi0mUfsRA1itGob9olyL3c7c+QHyxDGr3WuujMVcMtXK1dXoWoM
PzXP3Q5EYz4qNSvn8uA5e8MAlStFeKrKFBu/BFoabkHzDBjW0Sx9HBTRrJClm5pqBJ/CT1xjhT6t
fCFxmy0sxbLXwzRqqgSMTL0guDONshiiirfmLyERnHgZVQX+WR5dxJ3yhhqErOruyHSG+6Bhmzpd
o2pqunbzzDw1ff8FQVfz07U3ulxXP0gG/x9n59Ect86l4V/EKuaw7RzV3YqWNywHmTkTTL9+HqJ9
rTueb2YxGxZxAKKD1CRwzhsyTDm18sWGTrNuRjM/ZxrJfSvM8u1InvemApdcjqFVfEvcegdHr/2V
4YTQk2j5GodBvcyjerolegTFWcnaQ16G49lUE7TAfaG/GHOp1oW6+WGLJeu/9he3gJ+ZnaivbYpZ
G+jogv84GOIpVNTtgI7B1fJAAOs49FoN3yMw/u6g5M+ARrVoXzltjd1J25DTGp2YEomZ1Ed5kF2f
TVuPAFW56Jb965o8hVWhVZ6y4/FRPNTzoQFzstLqvluhVFk8kF8Cwia7tcZN/tUTsadjxc4Y2Qur
5cVjJ9EO+8LlWXw/WEXA6ghX36pPwavOHX3lA8zIG/0dwSx/L2SzjmMXFUIAq/MQ1ZrwK078juKL
Fh2piOMtLE/HQJtPp7zZ4onzcO+pOj86dp1fhRt5+q/xoXsZSbDcPIweI7Ijb5Nq5GdqikDK5mbU
Bs0OpWfSlX4XvKlCN1YkTaad7OVJXWG+I/qz7KWojnKXoj5ZY1U9zVMOraa8yikjMWEqMTfllD3V
r5VsBixv7lPKJloJW8usnB2/QfXQtGSrAuhYiJSp0eIzJs/62YnM6ms04GX78yCv+2zKs88YC5Zd
47VnKjwm1PqXtsygRxudexWB415duFypXUynz7g5oHifpWAm5Aj2t+41nVGJLZlYKlT/XKrXfDW6
3WFfMw8ZDqZBUZb7c7LtQ+Ge6/lMc+PfZzLGVul371/j/lMvoAT3Pl+RBmcfNdck0Z1DO8AnRIkI
hqzrmSYa9POpaU6sOuTpfYAcSzFPX4QuLieyKQ+1vF6e/usiyiXOodSsFoV7J4MooNS7qAOom6V1
cJ0wT4azobGsrIHpVLlH8fFPx5g4wQNk8qUc9hn3EjRmuV8AtydV7S5kd2vqZ1DF/fFznBLr0aGJ
xi+DZTn7Fju1jdOow0FPvOHQ4ZyCVNrcxlliPERq4Zvrz36zzOmXQ2XwPv7e1s1ABxcICBTVp0Ws
XnI3n74FhV2vsbttD2EU9U+61n6Rcb8usfwYh0aHqM4yL9WD4JY1mnLNXRTU+GdvV3VjKyw7QqPZ
UXpE/z4YEJ2dqtY+grK8j5aXsLj0Lkn5LBvU/riqt1C6psR1ljF5MFKwxUB4uauoaIt3bjMnT2eW
7AJjSZMkT+Lxy8qVQ9cnUFOD8QV3vPZWqnp1S8vkFRPp8QsKAqgTbips4l/al9p3upfG7wzOdWxk
XyTW+fe5bSA8mQXTBZq2u4ztQt/0Rqmzv0I2CcjSR20I56RH6fCM8XfJA5vdU4QDzDNL3WAnWIGv
ZK/SFOm5mbzvsjOtDI0l0hFcQiqW0VRvNCO4GGMHotGsvLM8ZIIi98Lyx3bbKRim3tuf/fLMqcQO
Kyr9IESiii2W7P6qzMmuenHZHa2OXAXWLoo4yrYzB+XZXzE3laZdXstCDB8tpE/A+7hGdGo7J7gI
t/99sLAnXA7xVG3+6oAwgOpT5aqLzw7ye8ElM/P4zP/L8q+4nNMPi6cR5Yq9bA223p9qn0TyzA2S
bJ8JK429ZRZwtf6h/ci4xSYNKtocvBOJGLM3GPcZup+5sIc+p5MxOeefsTL01+x6GBw1u2p25jAl
CmxmpCssX6DBn8UlTARU7M2oL4p95ybzKW15lqOUujDS6KSHJXcfxzceELQyH0x9ClDUGVdap5QP
9ugjRKxFubaKlTgHdD/3mqwf+s5bNBP/KGCV+XT1GL2NOv9GuYkSvmzmvlWskDKp9uCG4zdDiz/0
GdokOxPrkV+J88IY/0qB8VppSvQGltE72B1yhnJQMFQ1t6tKB93A/PyssQLCXPYoBw+hf64pR99c
26aehiCaDDeZVSNLa0f3N6Wb7OWUr3foQ5m/V4mdXCWkgTVKcyMCgye9fiIdwKD/FSm09zjpkitg
4eaOl/jf57m/TmN9+ZyjHyCLQVc+iBxf0AWJ5vBYq/5oLwHQAw2bDzAb21U+pdwn8lJAV1REfMog
rJ7kWSuD+AayOdfbkJ3bPEj2R43e/h5/HyUvSDIq6gh/Ac39axLZfb8odsLkJA54ULjHxBPNthPe
Mwle5Riag1Wf5WnU5wEMK4IjP0huGpAaQPvh62wqEB35P4hw1sQlTDlGZEfwxHwYvJ+t68erOY2I
E/ZcdJTlx/9clJRdAAJ+lycVI9xgd5cfTG9ALgSCaqXPaNKa/fldlOze/tPdqL3SP/xpDhE61Qup
VKahBtSs0mRY9pWVHActboPtp65Za+ACNL9AbFFlefjTvM+Ans+AeEzWQ+qc+pv2bluWcZOH2tbF
OTZD4PYhd68ubJR95NQZfzth3PImNW9JFcAYUTCL+ox53INXTeJQeJ2nkh2FU2M7oVNh/Iypqv3F
S6b2KGeSce6rqwb8ODQirjS0Ir4qTn1/PRnCwDqnPCse5TWxA+G2a/V9xB4L8n45nIyW+1XnexiK
9VW8yBHsELxwH3NUa4ti1zxg9IOVUsbDIZgvLOUgeeoHFB612G3Wn6sxzA3Vw2fzr8XZZ8fngu3/
HtIkTbsA0CU2Q8fGZwLfEIigvvjAmVEbng92fw1GazgIHvMWwDRiVeG8koE197LlJHV9yQ2tujhe
9XOwKlDVf0JyxKjj+ilQ9N2NFlLESVcqZ1RWZ7O5bnxLJ+iUg/DbR3zPbYxBFP/stZ22MzVcP3QE
nE/4hQdbo2jrKxaZ/SrG6+9lmio2zZguvqZi6HC8U8FHUSBxgWlyCLIhO5XVUcsj76T7AZ1IBf/u
lCN0fYxPph4uVDbGamrF12IuLMZR7Dy4dreWLXlQuAscUqP92Y1BEgNDjfpt6eETCsPYXjV2as7+
qRUu0aGyNcfJfe6Umk1rrh9bC0whJe2rFz3gmJIghsgh4Wl8a5HuzVynvcjWPR54B/aCyokCxDRz
7Zqvvh1ZBzlCTdP05iK+vKB0be1MJ1CDJQQNIAlNHW4/Z1czhED7nML5Z6xoUmU9GWm2ktPICUUl
8A2PNT7R/Kas+TDkSbsvwxCvcvkWPNVgbWBrz2YzjcESh3gDp9Nu+/mehW3k14L06X//dP0wIiCT
AZqf37Ycjg77/dN9hv58ws93EJsuJZE4sHf3l8zZbgBUYfnw+ZoxbmKw3anAfb5qFyn+Girc708o
J6yj/PcnvH9bUegi9Tt/uvvcuhWw3uHTydFyfvkJG2TEPt9kP3/CrL3//e5fS4+JYp0Mvz+dvFp1
rIMSuKCi5i9CXl1k+ddYry0cmgjd3z5lx8VQK/EKGF71BO5o5ruq5bm0hftIqeyp0R3vHfINinO5
D8BS86u3QsNu21ayh0L3MAafsBJoneLCjcl6ynUycuGEi2sVJVQ9U1M/KZrxTXbKQwUYw7C88T6+
7iDNtyRAN7Ie2sehOLll8vNzvKeRP+SZz4LTVVfCUFjrVbNMezYMqyZ2tUd8BfVHdKBO7tAq53hu
jZWD6V/MVys75TDbR7Ke1XaIKiRD/DZEjsJF8nieQx70Fj+/rHPKf8X8pNl4ttNc7q8yxg05fx/z
xnkOeVWL6SiVqzI7yOagjc0D4OZ7S141tMgZVXaFOOef9xtiAx9NmnuVoRjBhx1iEsXy8/2iGf6r
UNPmKEekbRyeHb25v6YMoe1OHnRIQqp9/7wZ4z0JOnH/SgD7l1s1zoDxG18H72z4ef7QKBoE1jGI
LvLMSjOoU31d7mTTsVKU3CsdBEJktvHqr9Feog77Grbj5wRyhDzwCn4+/n6Fz7CdYEbq/XmFz460
Er9fpYCEgn486yG1QyNZDbM1UGZS2yw6NrqlGFDqg2TPch4x68kbjlSdXcrtdfXgeVglDGrY3gzQ
BSvqOfazEmLS2xn58MVq8AHVBmP8HhftuXY7/5c3UavJw4E1YUdVmaUZToeuzvpEDX84pvbROoHy
Jcw8F3Uukb/o8HqwavXMG9QltqaGoT7wdrWtHXbO0VE6d+/lbr0fFP5zMbWVNiysvDT/Bz+u8QRU
qxSLRh41lvyt0WV72TMY3sw4yqklYy2Wjad71DG8xcCDYA2iIudP0PJXzpdR05LvVzRsmzWWJ8sq
n8vZ2i1PGvOxQn9oGzXlPqq1iJypF1xUDzwI+GIFOcYuXSZ61p6nxlYfY7V5kXE3SIxVPNXYawNR
g1NprPLSUd7Bs2obT/dtCslcPvTnQhdI0PZmuOenoa1lmB3isa8G9Tm+WVPoQgOzUwyZPQ+e5YZl
IklIKr7psR8wFWuasoWjPJ9OOqoVrqUdei0oyC/i2O12Jf6Befbi2ZTPxIA5guvY6UupYKtgF+A7
ZLMTUK7iQv0lW5PSuiike2d5JZov1iMq6UuUgnkWzwc334EsaXHIpdEn5Rbl9vYmr83i6cUMIvVB
tvgk6PL6YXySQ9MeEKAgVb8nfaA8Z+w/9/wUSnVhlk1Erp6DMWjRUnVyA9PB6HdsyuBzoXDdABS2
SPvJgdgr/tM9D7TFVOLbVoA3/hMvrTnR0KkJN9LpNcFtBVh1lb51yqgj/8+TXzaNkpwntt0B9oFm
+sYa4FW1cPyGrj69CmslB2m5l14MHNNky9Vj+Ey2xkpgviR1Lcr5ig9KYJ5/1Lg59s7knmXvRP0b
HFLwMoKuullG+1C3afZmam50nFr8ZOVFRTcVGxuMxUZeZJWqAso3YvOAw8oR9X5/EyTQMOUhlr48
XpRlxxSJw3vQAEtIdhQpmCmo66eYtNaYCP0mEqNGezhK1gXf8EZ29qPrX6gz3lsyVIs+wId95Cc0
X+5R0j5qLYajxlBSgEQW9EURQcw2gZlIBHv7GHIBCOZfmtV8R9kB2E8008RNp7xiRW5tbX+aOXMD
IoAKj2xP2M1Tq5veAmnv8lvjQJ/C9D5YaAKzKKBLP2y/whw6K9QX3IIptZi6TiLb9HY9ClF7T5lm
PEkZrVFWLV6alK0Z/5T9D/Jrq/tMVZ5ggNiZ3xITpoINMfxJtGS9WuyZz4ZaULnDSW0XqY5/CR2j
WLlakr1FtvIzcxzrIx1u93kwvbopWK28C6tvAV91ys1D9WHlTxMuTUP6MmFr9YxDafncNThBJU7+
KENxY04LWBsgq+fOSmTVpiCdvpa93BuTU4cxN48nekvUhZ/b4+dc1OPmrFbSnmS/42XZWuCuGijv
uSe657HLVhVyxm/CcjXgF5GxkE2jtJyNHYoKIeu2eWMnhpVTMkCfmAcbmb+h8NE9aX5WP0KtuocH
OwuPeTGjo+dRacFvDvrIsB1VYR17pcVL1lL686xPsVKbsF+a9jScZUwegCIM53Q+TDgHrrB0Ysh8
RY+Q7Qh2lR7Z1lUESz+7ZUz2IgcHeiq3j2qTxkvRT/5DYwfOuS2cYTliiPuNFNwhGPzptZwwcCj8
ptrCyYy+BOaEt0TqflMgNONnPuG102nxNad8A61Xd77l8fimYT4RUNnAqTXvwTX20fXz4LT+uWGh
c4TMWLl4knvJflLsEPc/xqWR83twEKFBbKr5ObGhNi1sUnWLymobfv+yze5iU2V8PZGVj9cGQbPD
1APlkewAzC1/1BPKSpI50NIC0hOi5gSrYPSiH6otogfJDpj72nnk/+M6OYtpDXtXq6OLOkEVUBoK
8b6VeI+h1XuPbgN8xLVvMjKqJH2QyWlXsk/GbJzYB6+dLrKFU2Kya3qUy0JM4PKl7TdXRGuHczxP
Vvi6u5nAfEe6ZT+GeKwgep+xMTFa+1EvJveWOsBc6JORxraUtQ+fHXflBtXGGHd3AwLIWQOV7dZ1
vIzjpH7Vivz3mYxBsxJP41AuwVBEX73+l2EX9RentPF7hOC2lmE/iI6eI0yKvdytsI5ByiDro6/x
pP6Ast/dwkQUD6MxOgs5vskNpCIKp3/AmDG7+br5IeOWV/qsAyob2Rp+Z55bnWSce2uLdmYm9rGV
BV9ik+L8/HaUXkm3KRJsW9nk3Vl/3l3fu8O6mN8FCjPHSji/313HUmrZ65hbI6USV33xUTnahYxs
8WWKC2tlJ4N69luvOlYFYo99HyUvUwdEgTRK8QEbfJm0g3kRhp6thGn4SF0GmIDMZ5+HTCgjPqbJ
ybPFv+NyrKmamFK64UvXmUcttfUv/lChQ5Yn4bnSBPR4FddbPfOdt0FPL37kaj9jo3gEFZe9GQEf
q68L5RgbU39GnQLmqBk272Dl9wFr75+aX37Fmst8UWsl37glyXcjatWHPpiiWTTT/5oowVoORQ4J
RyevbJ4L2N+bzhTBQYXKfkE9aljq2siPeDQ7pLhHH1TbZDp7I/Z2bDASKRb0NmGri4fumH61yuh7
mTX+dzIJDwUCHR+VPq1VbvvhwuvOiJ4U8ULYyN/AGFlA/diYRVZ/eKF6xUxNfDe66GPqQmun2F6/
UXEeefIB7xXlE3IRxVNXV2xAR1/byFg3mfUF4tguL/riPgK5wmDppSZpDBzmxiJ6DPPYu5SRBYp5
PoOJ36xEWkTr1kVOZB2iOMZfwDvWOkVpHq/sG60qebz3tj68pNhto3XiIF5EuVswzz+X3GN8q/dL
5PyhVmjreIjaTep2mMYqqXLx3V4/piNAOdyC629d/Ar+2Pme1sJfIr2tnfmD2WcT2eFlPXeI8Qd+
yMm32O7jdVCzD8AoN7mWao+8WhI73yezhJEhwi9ln3SbyI3VvVJa6qMbYzIsRwyd/WzAwXyJcjPY
oQ/qAt6z6xeRaU9yAJJE2QJRPyBnTVNvdSXS+QqoFwHFBF7XfHHAZO+UNCs3NUYwjkjCV/Tv9X1q
ev3aHVTrqz2KVeTk45tfD7MrM74hMl6r39shSt8Fdm5bAfxoq3mR/TXNMuur4ZJRGFLV2VaiT9/H
9LvsS+A4b9hW4xBsRNPbaDQrGdcsNqpxk+nkvIbwlYTyTr4E+R1nFSnR1rBTZVlbIVZn7CWO8qyc
m58x2WGG9f8Y0mNtC59CmKu/rh1A2h9Qdce7DIk/eahjcMpVVGIU+yeWZ31x4U3EWyoFeBH96Ujn
DtT6XVSnrZ9/xfUWym0YtOe/4n5Q5GcB4r9L7HHZwFpe9n3/lltNfatm5qKLhs/xTwjWe3PDnOYe
ospWk0SCFauwrQ3NUVuVOOrdgsIy1q05IHjSed6mNMzy7LHT28GKHY5qy9+Tsri/D2yvPGZF2O0a
VD7Plo+iTpuUVDAUXPwStJCvYdygCeDXwVOmdSjExixGY119AAZQXGrbUDe21uGBnFs+G+v7d6GO
OzQS2Jnadn6RMXnmp551gBn0IFuGFwdIGWVhdW4oSEVpn1/usbjOsBDM1HQVjqP6BBk8OLQTju2Z
b44Ve71wCQC6v8leK22rlRNhDyqbRuL2p3Isvhd1pj41Zi0eEFs8pYGvvLZ6HFHRtZKdbJqm1i/y
MvbvvVE/bU0v8R+pngbPrS5WcpQ7sX6pTdbxKmxFgF9ozYzWRJ2w9+NTWJvta2TWy2Q0kGN2yBRO
ZifWsina5Cfc+PHqZl1yy9l7Wm0KSNQzjXVpVy26l1yU4VZVUDHZqQX+rs7stFy7ZIHNNDoLFUPE
pLWic8fDX/bJQ9C39VroYb22bW1KAUKLq2nZ6jYAQbLPIz+7yINmVslKrWwM7Ywiv8eidspgKwUh
LqA2cMZ5sIzJMxic9U4VFDg/Y74S+ivUXrQFyMNyWmMCTW1k1uDJPJEdYkhN25T2leuQs+uE4Abl
vXi64f+K0gMPDPcjrvxfuhjU16xWJmBJTXhpi8bdoY8eobVomw+9Bn+3NMrqVYvLiPpG1X2A5bUM
w/tl1PFz/Iwvs8kTarTvhzZzUKjrsluVFFia/vd4N3f+FSO3gf+IWKRW+KuygkZ/8MAzQ8lQp7UJ
sOBcTIYGNjL+wJJoRNVlHI/y7PPgWFq21TD/ll5r3uzxFrIOgfU4n8ZG/dzpVIg/jd5kXFfg6cvY
ffCfcbL3c/BQa9U6VU1/p8BG22K2OoI2sqM3XVMUtANVax83QfQWJtm3yPaaCw/u6M2cq+Bp8xr4
zkBqOHuSl0xVox8oGfZLOShlBwvyC7YHWVieKSOPjamHWWQNjvFix6a2ypKxuaSanu40tcrALxj2
qYrTdBPWg/aIxzbkAOgk7/3kPJJkn4H8LL8oWi18mOyRzzIkNI16Cd2xfTQbniBZpaknDa3aQ+4q
wW6q1OlShvm4GjEyfe17dsnlF+452cm0SkoAcdMvSHCpyQp4a3oKZpqUJ6BCLmRbHoDkxSAcxIRH
Y/JPj5xDDpdj7tfItq6g2Np372NjZrdwlr7Whr44DXl1kaF4DoFAsM5x325lSB56UxcXcgULec1n
XJ7psyb2PcaI+9A/8yMNtr1PqGbk6bKkubhhXpzkeHWKlI1vTQ1ALMPbWiS2jlMVV4e26D1S8CI8
u41hbMC3JVecrNwVG5fxqRitloKxUc3P3BKrIgN3cwHvzExM7YhiCyIG2awWotVtspHBWMvd6n7q
Big0+2TTxqM66kDQNPbTRSCap65PQYKbPsnqTM22qugRRhxKcz9mdbXP58xkjCLjZvLq9FoqMpWt
B8+mWmRLW22qL/gIh+iEklrsECaFzZmzVB63/ryJWgAsXHd9hdSYXzhbxx0X1gz46ColOrABx+9t
bjqh8BfwJZRTnGbd659hwgFd6A4wZorQ+D3Mb2wf0zKGecwm43I2ex4GruXfw1iF2OAEpvSUtG29
VVKX4n4y6k+Rbde3kDu43YZWtfR1SAEdigSH2kv1J8fO9V0RWDD558EuVi9POdSeeahZZsVSA+u2
k0M1tU0PQgGuLZum02J46VX6rncoCSEbpD5lIcqalmclr2XArkdMuv2ljVkM8+fXviUTUhJhq/1U
8o41V4rQNrmKhUuaK14E9ZZtBqar4GnWTZJVN0VpzGUjoJrXcYdGk8hIHVIE+AaJ/FyEgrxF7O6C
unB/UZ978Ye4ei8zq1w6SmU+GqDkNi06qmc7Toy9GDNjh2la9yBnROonR5TLRzW7G8JvdcHqlGfX
nDu+z1hloHfmGc3OK5fjLFJoAovayz3Of9oF/RWjIlYdwozU9mTtQkiKcWEOOX4zY7bO0B9CpVsx
yuwWtWXxUonqpegN/WH0u/yFd1kAbrTIyMydk1Igdeca9UH2OqKJ0e+0up3spepRoe7k2/hzci1p
WGvTkOseGvEAhqYC/26k726knqzZg8R22J4EvvclN+1ZbjQSD17cAMzsNJ/teQshLKm6RWM47ce0
8QOl/KjTdAAggiSWWvbvUDu8k6/Uvw+taMZ1WqTG4q+Ov5p23bDbghwp41NUoB3iYSGYTaZ3ClvS
0Iivs2mNLXb4VTT8ZEWGIPPQ/0L58BVD8fCLl6ETDK+ov8TpYO0aeDlwXdzyklEQXiGzbW9tc/SW
PN742ueDgGBwtDUXHbnBwF5cBgtcUTGWHhMq05bP82uKFpEZmKe+afxnP+jnH4reYsxIM+u8el0L
C8uLeTAuAfZ2MkzkNuZmKDx0nDFDvk/llJ54CBXxIi+d2BU/Ini0dOahdiv6JUufaJOyn4AXGUzJ
qkzZeBaGMhhvIuP206zYNwzhAkjygPNDhOiAtSqTsf9QS+0pp8r4ze/sZqE7tveKn9e4xHM3e1KF
Gq0Rnj56mYNOYDii2RpPxX4AiYPyiaYUy7buDiw1XPDs9GqOmW4Vy01XReLnT9l8GKksUGm4yYjq
ByfPmfYqXecwtL2zrhXWhG839GnV9rMVEKFeXcn+eiQjXHToFTfCP8fk5ZeVObiLPFSfEwf2ld3w
dx8pP21sP6+XUllICgfFMwG2LcrZOh5Yqzo1OCKm+qtj8vHcRL/IlkoKHeT1M56qzVVDc/hQF3m9
CnLHeh+74qeTWdmt9BrlAXloit5Wz+8In4c5G3mjmtx8z0Lx0+I7e+fhIvC+BBYQGyJaoth8xW2+
fyggMa0j1wVJ7DlYZmp9s68D6NY+epMj3jnY7ajTiV/LV23iBokPCP5vbRdsbA+EJXpv0U+PP4xR
K9ou0WJlRwLw+1gjbJ6ZCJBX6KH/5rKgEJnrpfNmjqa/xeok39pVKW6hXZ5Tf9Qx5TLY+tfZD7VF
2YWkc3h14urWK2G8H4bIPiLijSLkfLDSS1B+K6qwDRZBD1+0iLpfvb5RDXU7RJX3JSz8ft0aan10
2UBcAt7iMhYssgwUHDa4bpuXehLBsicXCVuoilGK9sJk0YrEgfapXgxNTN+02WIV8ZR84TtlyX/U
uClU9y1Ea/e760Yoq/QQznigxFu7RhnFV63+zbOBa9Vm2P0IrHFbBxWFO2E8d7npwdJTboGd71oT
sYXRQXRkTPRl22Iy3Wehu03QJD8WQzPsbFc5+FORr7XRO05p0y1Ukh4kYsSw6SLD3hS++BI6eYvD
uxstmnyMvqPLdHWtyvko+fEg5YwHLDLoG09p2wPSrwcPfvMDA2YzcxgKD/kILj0BBjIEYXyTBwTK
tKOSoEo/hxJFQVYsc601tR3t3Dujdlb78svgltfKzsnGF/Uz9PH0grCz+lIo2isqhc6DHpfNebTq
ax8D5SmzOD5G3kesivykIjrhxcO4DxwUUID3F+ZJefAFTMXQzt57UBlbsOlIM81NZbQvc2br0da7
/kHYLcR1BVCbqcTRqlZFeNQ9cdZa4aJZPyMOZ2Bi6HHGEuFnUoZgpEbkC2RcHiBjgaeXQ2TbC5uv
LPrzVeePLwPeQpcqjV9arWgeSLTyS5p6Knx9072qbh4vIFlk2zrqfrpUQm7YBBvnYXCgNpphtGS1
UZw4u8lOROP7Wzc4wJWn5DtpfUb0mjXuvSgpF/d2pDvDYmz0FFBd3q3Lwa1eKyMWa0why61s2obN
48fT0JcNJvhvXjku+xYaKFk2Iz/eTx12rUffhOm3nEEVxyQwHykFK8uwx4Qw9A55M16rMbYubgaq
tW/Xpmf8ZF9XLdS4/d6bVned2oyyU4HMZx29TzW/w1jRl6OIm1+9+dS7Dio/SeidKspMC1SoutWQ
QJ4RMVbkkSL8HUZxJJz4OV8zlDyv+XxGGfqa6WkFiZOQ7OwKiFJ9z71SNlXdzB4Urf6egOop8P16
rhO14xmELJRsOlEwnUeXZBnPuWcwn/1jJoolNAj7uSzUbBEBE6BwPvzbW22am2li8NQN7W//yVpN
jpAdHo+HvTHy6n8c3ByUssco/VX5pXsYKrQfXYG/DaybbBeZMKzgZ8JMrtEmY8s9bozSqC6TWzuQ
LVVBDie4em1V7AqW6sfcpS4X8vPf8QyhOFcgpYDg4XRBlLlY+1GkPoopcXAZ6tXnMr3VNQvQ2a73
1nVxvOtMHOHjwGsvYzQXX7y0ftf9/KxW/NKTdMBtHTgTWS5jaTtYrhvCMnfCn9QdWGmczAs9RR3c
qfaazWyAu+dHRl9RmWZdCiF5rau1/eGW2ZM2YhPUFKqKbY2y7q24/MUu7yHkXvgedLzDPkwKJJoi
savH9sHlp7RNdLffDpY7XlXHDVZoQOtvKgVK3c7iX7l9ppIFdJwf89UeWufdCdE5rTqteaTAJDZV
2hZgXWqw0aSxWHM116IxxTJvnOR7VQzLsKjTDzWsMUHIo/TFBhq46ZA+OU6TgUqLBZY39HqNmv54
1lvTfXY9T+OWvSHLVX2LQgt6p6tWB9/sHfCE/YcWJNwoXQcovtXYAOFFfESKOF6TuRkfMs8uF51l
fY+1MniGijjuNIRTt4ieei/s0ZGKzIMfyFgAIMyz8XHMzB7aT61u6rwTb+iiHuSIyG4nWGvk5/S+
KbZiaHaqE6R7NCHsvUb94cTfMqH019oXpCe8VYSQ/1oMJN1HPRpPOWnfxRB5/rNlmqSD6uEwY096
A4XgagAtOLTpOQKoB6Ombte1hU11wHe5svG/3PNwUV5FPIULt3Mpf8+9jXBxnLHMZ1WdtUj9gkVR
y4O0BlJhmF2/F4Ls9eRq+buXOh89SNNr5cXmtTDCn5i15xCgvUUJjnoJjw+FBU+195hIjduhS/LH
QJ8z14VoftiIZ2WR0D7Y5XxUauS8VEg/rTUteXfHulxR9/Su2XwAs4ySKrWjnW8ruoK+R6OtphrM
UujX3lUO9DwbaH5MEfszViqDTfaXG8s8ixyWkle6uve575OlNuY64jJ0PclmJQjXblHmZyVoMCCY
UoSfOiM9gbr46gCYPEeGtS7C5gkJ6mipT/pparyjmZHHdTxXO5eYui+nMdRWVtsOOy9t9D0+JOOl
nA/RLh9JuYAyiHZl4EUr0xb6mz2ip18Pwy/IcFPYs2NH1uqlJt++aFqv+C/WzmtJblxZ10/ECHpz
W952tZObG4Y0S0PvPZ9+f0BJYk+f0V5rxT66QACZCZCqriKBNP+/HQBI4nGZBvOJCMI6NBULoqjS
OKgTSWxpZWv4agLn4CdKvuYrz+9VSz+Hng4MjAsJjKGW02WmWHWdGYSjY9sYN4OV4KFXJ4eSuq7r
V0nbvQAWlB2kbGmoCvtp0rj6sB2cwVixG7mahAo+uc2AG8Yxo48CjXLTZ5bxmHihtwspzvYza09E
ar5QYJQfAgvGm0GvQPyJ2utQG9kLiArsq2HZI/fKHI9SpmWkvoAuSzqo4j5yFHC+azpuqFnQkbnP
gcEuGbaJr6qiTKfQLOYT+dh8Oj4RjIii/ktH7hEbweSz0hB2GCjC3fYAMB+yanSfVOg9VUfvOfTA
NE/dK77SiDNOGHXrNMiiCznD+TGacVi4pHlsKmfWN0bo+YC7DM8B3nDPsgnhz7FiX1syFH3q1Z6U
Iiie2EuLamdoI2abXVNA9u4HGyIA6MhDNnkAcX2A5QsnemK+8v2xydFZg/CeP7qd4BXuPjgUIz/i
+czuTUVcelOBELadhJVUxFXjP7Tln3IA0am6JWCabBynnh9BmPJWhtaORFmM+fEuUy17r6euSf4r
JlLBacG8WaRICkk5xMlatSBwb5WuvoyeU126Lv3RS4FaAKEbGEZAr0lSljb3Lk8ivlep2u9S3oTX
2oLdV1Gtcp9pnk9VJQ1fA+/YtQ7++3y+WrXNCyCLn9pKSfj581hkB+vACAtCN8QmlJDUlvMkZa1b
4GhsgC2NXZ1jUuMTpMOrS9bfflbzfFNU00MHHNCjCrLB2vDD4Cnkrve45lKihQOo+cH86JJMdOFH
1wzaBlxBk9e0b569Us/2bWx+6cM+uYb9v3CC1w9pN5U7z/VBi4lgIGp8QDdlD0xlYHJkd2la52Gs
xgnXKfQjo63aEE044FUr6RcfjJM/LOgtVpaptB953mvrNvaDl8qtYWqLa/9mq3wpogTQnig52x3c
vHpn8WoRQ9kMgHpQBekVY7GSKn3Eb50PG2VI9UejeY4kOJNqp5TW8AHfsZtU3HFHqsIIX8wUlXDq
1YWrDwI3CbAkmyrU2BaEdrfTAtW4AzjVbQcZ6aiDLyQgnKTdAK8VeNH2JSnAESjjIN10jmae2oh6
fY9krlcttJtnjtMrdcyKV5Aft6RJKk9io+53jfbJSL3qUmeRfx9aZZat42mIdwC4wLGS96OyhbxU
2aek6T43ZvEnpRPkiOXDcOK3Fq0GIlVPVpGQL+el897yfBKuauVjCLfV8zBla7Orm9dgmurXInMf
S8CEH8pAqV89Y7DW/TR1PGEZuq7m7wlRxBu/9R+sohyufTn5Dzlk6+Bzxp+CLK6PkRqWFG4EySc7
wTeJHzI6SG1CHTU58oTKpNZXIK7KE+VFdU31mffHQYpHp88vaViQ2cRBkwTJOQS8gQimZTTphnoI
+4OVJgB462CHU1Flf8gafN8kmqkbVwytSdX2ZcHrXUkc60NGlRIpoVq6lXN1rw/2IHx32/vcjsxh
3vYGCL8Ys8NrdsXsB+CksVTSjxGg7dR/yaEOSeUWZH51J43zgZx0E9jRu1YNkhzXTVju73PH0d8A
+KPupbFBMcWmDl3/rk3tpts4lNkfpLEaDSQ99SIMK687h8rabNtkT97owXK8/tYHk7PLorm8uMm5
wEP3CttXr6nDq6ikec3q8SPxOe9agCxwAOEBdH1jHG5dmx4paffOjqGAxiJlrfa1mqnMuot6Y0ge
TDIVfLXUI6BLc/NMdOTkDrBNS/u8jtIN5+cI+nLYTZx8YIsXESdW4xTaOmIXmTb+mZdW/7UsQx2a
cMO6UZceHyJwo1rCYY+dlXzoVKjCbC/XT/jU+3XsjcGnGtfxzgDnYCe1WgPtB2h/sIsIbWGS0tcU
/WMQucbH7mtTZcFBDwtAywfcdnFm15tGqeo92cy8t9xgnk4eNBXWNracn91UdE0tq/T1G4M3XTPT
yl0iqr0C69mfhuCjzX+PouVpowAD9NHg2/bkpxARiZFiDeYtDqZnOYrnvHioyM6TI3KsrIsBQ88q
krjnNSBP7jiCdy5WhaDT2Al0rU1sK8Zt8tUfjakcHYWSw0XMhr88pT7JlMJokacmmIvhFNnrd4oi
iNVV5WfTfjGWJvgjOOvYYM3/upzfc2C0ak37ADHBjvru6Ys72/5mbr3hMmm5elV13F2dTuJgzBk5
nACbiASPkGwqQSske6lhCRwMiGFnB0YhKdN+9dJCBJl76GnfKaSx1ILaC+mHWFlOg/M3AEcBIIvt
TBL1fdUG3zJpTwSluhWZzJtkmvNT0UQ/GmoD8xOe7/wke4tisVsU7+z+A5NledLNALyX6y/z5HCx
Wa70H5i8W2qZ+9u7/O3VljtYTN4t3wTKz9v/7ZWWZRaTd8ssJv/d5/HbZf73K8lp8vPQ+gl+xzB6
lqLlNpbhby/xW5NF8e4j/++XWv4b75b6pzt9Z/JPV3sn+/94p79d6n+/UzcIa3aHRgFp78TWLhI/
Q9n8L+M3qqQJmZUTI7zPuo87Myneju8T3kz7xytIoVzqvsq/s1+uuty1OsBCs100b1f6d+v9u+tz
mOHoPZgxu/PlivdV338Ob6X/1+ver/j2fyKv3k7zo1UN/W753y539U62DN/f6G+nSMWbW1+WkJpU
/MnfyaTiP5D9Byb//VKuVwOdWxtfJ8WKzp3SC4REks3O6a9GapJpqk668SjFUiJ7jZyw2Np+HZ+l
uiaAdPRSaNmMIXgujM5cB41FbVVrKU9FlAKg1o6vnIIBshWjtKSSsCe/RejlnDky7RPR97+kXsp9
cKJ2cw0ilpTJphlBy7BNksBawPYvwEXfAPVIb5WrpMfB9SB8Hqjzde3k3oBQmV7LHARSYWUkCUxy
Uhs5CulsgXq5y6RaT8zvPQlUeM46oGXkUmU4Uudc6ur2buiDKrlprMgFJ9mivqSYodjhZE8eJmSq
uzCBy9UF78aifn6obiZOA+L2MdU9YjhFTnWrtLS6aVpn7AOzInVdzu6NZjr4FZkNb2Y7o0dict59
AVyQFeXExi6hJbLap2UtuXQ4GA1OzeB8Xy/Kqu4S5ymwvD8vKc3ycRivOhuLu5k5c0Rz9IOn1iNF
zPAFBYLd/k5WDzwyJepviOs7lfqreRr2Fn+3M0m5wSVsBJe9bzFJCuX0RV2RJ+IpnnnKho6sCres
KDrNQfoonGNZOeF94GmRRzaMkJek4wJwhfPqPkMKl2mKMydrgh7t9s2cu2Uz1dshzfLz+4mzNoXH
Llae3q0lh1ZhX/F0W0etseCqTyFam9UheIi6LHiQPZK9Anhb62DvkzJLXBvtopB2gzcn15nKUmG6
zLwvZPTPrpuk+E0j8ySbGdfZCWZk8yR7EKZNx0zJVlKZ/TKTQ980g5yCE2YUFEdDNqusek8lvQy2
sRDgsa7SH3pF0R6ktIdMbktOrbGWirtWmMveMKu4vPXgIm0XCyJO9k4pgfQgX+OH7aJNtPAFkiEd
h+3flMZcmAdTd78ucpt8Qh08rbwgyuOre6lZLubBYUhW3QCEibjrX/d1H+aU6lFq6G7lTVhOoPOJ
1BkIW65/ko1VFDDW39tFOiQ20oKaELyFwjYjswXi6wnmuzkdlDcLmFWJwyAdUuW+4H3SmwXrEaxX
BYSGjQ4y+tkUTRyX3VkOZW9p3smo0wM2loPYelH8Vwss0+7X0EdvVwBtl3PwqcdLxhERBmQ9ewzV
MH+MrZzTVQyhhFTgb0vgoIaktgAjHVxa90QpwJyv5Jjc0x9CxwpfIVpQd1JO9ph3WmYstrUktpTL
yLmLzbthGYxUY3jtcVaTL0qXE8koLZDczDh5iUhQO7oOTgOVb9inqjcO0oICLo8ztxc+OiKNPS+o
rivttCalygHCX6ST9CKdpJtI6inn0ib0KLpS2AqN7C02ckoz7pwR+qbFVIr/aRjJFJVlpVSdH/y+
nZ5mz3o022x4rThwn0pTr7dTneZfA9MipESCFa6zCZA3EYJSE/9zZZG4mlTAr8Vt66+UdjrKZGOZ
hSybtnH9tWV52XaRybTlnKq6bUb+1loq7unJvufHe8Plq/8m6Tlo++QI8uK3u2FHFXcTgZgLwZV/
8irPO3FyNfOV7MoGLHaLFIIGTvu7tKZMe6x0a2csloCd+tBwChviRtDEikZOd6s2IsESt0BpNyOI
oTmA6uoctNDmRM1DXYL7LHuyKaeMatvcJKvDb34okl+9NCDJASRncy+NVcOADjoJwURtneY25unH
2PccwIdTUk6VdII35KcsJpR1k4pQ9H4nz8b8Y/prjaR/xW1ZXlqvTK5g/yfXrnY2jYfrE1CvHyKp
nKthJp+k0cojILQXdXanYSVtmoEMauKeMMPnXkJ9oFgr69sm2stu2lnf3Ugv9m9k8lLxXyW44BfZ
V3CZjqORAXRneqdMNKOtgUi5jGUPnmB4Sezm8F6u9N7pn2SjFfonBdInON2FzX1VKZVjOUc2/UTp
yVpqqmpSD0SVe8vWHk0zLD+2+JtDlUR2Ow3ND3g9WrsrPwZBrsKgPpDXrxYfNSjkb9Zgv8gZcemm
17pk01iaeGvtjgeNScn1OcxD/yx72VD+MQWuvZOjYar8c9CQkszL/adJ/Ku3yAbSTCEY8WGfENpF
cZ8s15ErvrtcS7XOJm8zgYn/t3mL8Y+5kQoLhRPt1DAq9tVsBk+KWoNCX3npZ7x3X6zR1P6CXNuz
TEK/bhC/pE7SfvH6hJBO3IfPYezyzLRi5Wy3dnp+t04H6Nc5HGrwbvgSXzS1cY6DUuJ/AnZg1UKe
c4mgl5iuHaiAuz4m9ZJcBLv+FCeKt01B61o5OMoJmGbJFtyx7tKJhmDd22aRSRNN1bZJ7SrHRS4n
LENpJmV5adiHOfHgavvbklY5v73CMt+ICUe0WfboWxaFUGkGExao5Hs5TNUye/Cy9IEE26Rcdzls
FkEI21ZotOB8jTBwaUY0rgDVGgic/60p4OuF79UC23slVfGggWMtu2WQwQJb4VZ7I/Srwt4aQ0yW
m9d0u0hLNFFyEL7IpjMBkIDr/kmOggoAnMViEGYDFpEz/7Rg10T+owa9t1blzYawY3CtJUhS1aZs
2/1i3Eoh0JnhdZKASKkwksLf2yxzFptGwC5JRRwbwUElVw8EodL4AFZI4mvlh76Bie7n4KemUipl
l1MdRTGMeO4ZQbGNgXJYy8fg8lQsJpBxQ6FYZPfnqFCYk48jXTxWZbMstSiWactSi3EBYRP+2izn
ud7OL9T6jyuXiPtpTuCL0TMnINZKSVHq+F21bsAqCTv9eRRKgDHcdaeRmS1tR8W2zlEj+G4Lo68I
q0Rnt9ajm9RGJX+RPAPGXA4dIvMPZjAKIiH1pZ62PfUxDZl0pCwIunO3MDZ+Z4fHHKKLS+aAwsWZ
qEw2sguw+NSs3ILMTspQ61075WOzqgz1h+ldv0yVvSESGAwTZxU5xMtONdNIEl6iFM8u1cYPfmto
rxNBz7WROOaRrCntNawdF7T7wIdxugQqTDWHtS2irxaUr0fLqP6sZtXluCpk5DQGJIF19XEWcVjZ
mIFmHqO2/VOOOhGzlbYRpTv/aCvWXKbLnlxXK5T6CEpXeh6ToaJ+nf2UxudwM2sSZqSs16jWbD3f
289VoTyU1Olup7aHbW4MyvXYZNpplk3akOBUCDrBlRS8UQl9AdbHKcj6Hz1p8sbaSKLPeaHWB7J3
6pOuAiz5i21QUg7KYREVZ8Ii4VmKWslK2GSEzmw1FxD8P/kJpXFtUzmnjDqpx1AWvpkxauXZsp3g
fF9AapZV5hy4682v25j6hkD5HKRrKyq/E0otX4hAVS+Kkv5BrL+/mGKkqdZ4IGUSKithUVZ69VJE
3Qbo8/lR2mvVDBHxSImUVCqW3TzpLa57MV1O8v1UI+EIru/7Bdw0u2a5RW2/UZbrAVfJyk684iyN
ySKYj/pEpZC8PgwR6nFyCUsCXO30xqeuqY2ro5AeK4dOAKjy3FKVI4eV5zQr1Uycax4o6qcfc/pe
M65KBs64X3nGp2UOm9j4Uddh+wvBtIyc9FtGDs6tEA0hTO0W6pm1HQV76SKTisws4ElIYPmRQ9lI
k9CMXkayE0+LSPaoGR1tnDPLOsQO3ZOfA/n763J3S51ac3/0yHUVtyCb0TFBUM/D/eAr7dni7FmC
NqC3Z32sD/YQTAdXa1vgaRGlum1QtSLHsiul9zlyut0QRCQVt2q24Uz+c9cW/zChUKn5TCLloHUc
IWST9oFP1pUYN6qi34WUu/xQL4bvZLOY0dmd92OyVJtGqu818vLfL22lnpvB7fm3ZUtKXw7GBH4j
uCDpJoFx5rPWeQNvWhOSTjsoPmvuB0CRnY8AndXXJoYy0BnT/HPuT+XWDSgv54gN0HOtrpxC1Tae
yMyHCjo/WyJzU/akbCYRnbRioZFN8asnh8CkofasFFieQbx4i+Gosme+gEvdPWph1j/qmuVvhgHG
m0Vmq1VwbUp/L0UDRZegzApIV2Nyx6MUyiYGGGJvk9AhcK67x6WxX+LWLx7JznQ4KloUcRZN7ZFw
zwWr2FavmUU2GyWmmxh4zUNJtPpj1/AJNbEF5bBgYqb+l+pqv2vPphgOLRmsVAj7F6m13fDrMHnT
g5xKBuwtq/XqUepcs9x3pp0+S12ktCsycNJXzdO8DwP0wyC8eLbyGoGU90jCZnMufDJSxSgD2uDe
67wUEgKtb45SMVpB/ejVbncASYv9iDBeFF2oHFXN7CC8wEzakscW7LqAxJTFVq4OiVyVhOF99l0X
1qRjKIa2VYLA33lDCA5BGhQ32agW1FBzC4GuHEJo/EPRlA3QNKoa7BbjXGihnBg2YVICPfdrlWTU
ilsQ6t526EoIgn4p5AxrwGsXKw5gTKays0HaPnId+5hrsMYIcEpVEOhBywVXsIS1XMaLGuJCAC/l
eGrb6tCYFC+HybwviP+D8hT0j76h830TPSO5xnAA3ogp/5DEfjEIrw9/IGkgFH3Z1lQwkEyKt3jr
Kyl1+rEHTiAAtMfBa53HSTRU5cICXOMdS7XIeQwzy3m0NN/Zt2PirBaZqSnahQqnsxTJqdIWGJtV
m+shOYqsJpVaEET3yyyy5TJeT8VxDzbN2Qud/khhNsXpaTl/stlybzKzwx8phi5oVJTtm09jrzQv
iensA1WfyTXpg3NKhuk6kkPTSbZpFzQHqY2q8Wvsi1A92TkfKr690gpsFYDvORBCWsHSVaPlO2A5
or0cznFFFqUWelc51GoyPpX8U26E3QNvqvQ+CX4WkIdBathKq9KwlFVdk88vh7kDYKcO4bZZ8bW1
ywKmBeCAjk3p5HseusYLwQae5AAJ/Cuygd8GEP8bGIHj2oHq+/bO1gQnAC4WbPMUlne2jxuKd71N
q87GuReN7Mkmgorq7FShX4GBjkYh3WrVG0kL4CbDpG6eDa+NPw1J68WvZd61n0q1+6510c51quqp
HFT9lbJ00iPrhp1iFBqvI9kem8Aa/L3URibnfVhLDBIwMJ5g/j4nPmlSiTCu8SE+UgJ+kko5P67+
TF1OQ1ISlvGXoFZAuBbWSgmw/wywvGpZ6iblp/YsG4qvVCt8Hqy+fKaYc8aXpAJ2OftJunZTjqu5
aQKM+su+7Yu9EVrWg+7o3/0MQrJx0NLbUPCkZDsJOj7ZiLdONFIx5rl9DMbsQ2tXP0ViQp675bW2
4/XdvrODUxzO105ClArwedlbmvYfZFNm/Tu7ZVoc8/0vlHbcmGmQkCvtg7gzmVQMi5pTvQl1EINo
ZK8viZOs5PidmlzQ6BBG/kXK7yvIKe/sFtkbmxKsjh2/h++aWulsMrjwmystU2Tv/d3kJr6hkW3d
6reGcsVlbWlnhIq1rXiqgNQNR8B6cEGV5lublDtLYEvLMdAmEcnDJDQusmE04DB6MxYTOymUc5am
dp34VJaD8kTioPXSN/mfSmENFznC5arvOJtZm57vzQvEIYcoKcZL3rkaLDlUakx2rMNvmus3KZNN
n1uAXLp6sZXDUpnJ3a36+YjPlu9/V4cfyYaOqFDTOrgCi3xnelN3TZLGo04lCk6KQH5lURzXJAiF
cx2Qgx6EN9mzdN42hdaBjvx3BSxjeI9965OU23MWA0MhTLT0r2YgkCTXyAo3BBxi1HnMKTYMstSG
3heWtvVEwMD/M4WY5Jy1aXF2xvgpMq1sH/8SSXll12G5et8dqWhHygd9ny31b4x+rSZlv1+y9L2f
q7dlsCfJyd1qg5dfmzTqAVqg0qCkxmQV2X34PSfNkyKiv/jLfDbAxvo0a0W78TU3vRUFSIKA++mH
ya60m80ebWP3XbmmdN8j+NDOl9AkPXtXh5QSOY0zbt4IZVc2RkCCet8aPula5GyT263Pl0U9AXHf
rTqfjwne5K+LIgIeFiY2OC/VrHjmbcvjGDhSOaJSwjw3xfxFjmQzlKb40gz1Vm+m4lnK1AggmHp2
+XEj8iHNJlQbbaXOFCLgT/T9rBjdepFlWeuupp5k9WWhMfnma3CX31elHOxEmVy8kmtIWe6BLeun
Y7yTMjZH0brSo/YAzsitKCcoPqBZeu49e7yCm3mNxYgy+ep5AoV/B2javJFD2eDD/06ifIx3ErO0
sbybT8RbTpKilmrrPcgG/boGGJo64XEik8yHmnEs9VtKdrxZztFDK0ZSroe2eWbvcJIjV51NshT1
qdo7UG6tpPDeNKp+83WowowOpDkpCwfVeDCneNVkdby1PaV6iEqL6CzQvIfU0YwH/t8uCc+O9qG3
CaCovRn+ayq1dQYYCsXcvXnKzaj4GlYUrrqgUgF2pCjbZK6ciwlCyclrVHPv4BR57KmH3ADBon6y
iugbEa76Lyfew6gR7HjO1HuH6rnHztPtdVEFyOyu81YFe/NL13onqbWVBMT7dOIrDteofVDJhTym
UNxsDL22L5TNfwdSIaSAQoPSW4iWZpHZYLQfCrWj3hwLKVfGqezBsv45jdrN/8ty/3RVKRN3yLlL
3wZkytcifNmKphORV9lQbLSJSfi9LCJpEeiTtut0lT+osJUyOV8OKQR9Jt/dOsrRsi5VMjlYIPuC
cqlTR1q5oFnOXqs+pVjU+QMoe+/WEGGbmrw6FLoaPeRDS/WvZdhPeINgnvJ8wJXgIV1Bi2H9MVrd
y5DwDVbGZm0NxDg55Z/v+KpvoFZld/IyfVtXJqUyAllVNywa2RONNJkFOmsnvNbRnP016+V044kG
zPUY9t8oVjlVlFV+CgA32lNf3h+qyI+hsVG/WXzHDrnrAL9TOMXHkQKkvefO01YOm7HttxA15Xs5
9Och3qiWER/l0NMF+BVEF+eJR+XHACQryo2A3qpUVbnC/0xecw78WqW6+odRy38Ma+FvlUMv8Xyg
yPofWjnMHktzOwXq936ePZBfbRXWodQk17fNE7KjB04wtgZjCf+ZTab06lWOZJOFmQCy0L/Hg5Fn
29E56jaOftwGBuUwqnHvic06hTHVQBCIQjOpMKFyuGv5qZmUKAnrtLb0bakPYM/+UnuVZZQbueJ9
WSprV1PuK9sWqph1n/bFyUoyeAKhi93M5J9/Uy1AGHTvD2UerO2shdGpq938xUiMb5B4ZvsyCMjT
6YLiKhvXH9vL4N7kYGqqqtssSkMJtLVVQ7E0dtVwANDwo59XFBN6tb7ydEd5aAVhCNGA4JanoC1Z
mvFGXlZ5YK4GF/DJqO3wG2AmZ4FA2x/nHqZLwhfxl04Ho9K23K/tEPCiS0pw4nvqMrqh7cGMKLyv
wAR91cq+fjGNKTmxVdK2QDwPXxO2x6nhfTXx1BGpLVVyYXXt2Zzd73Ie5wBe35SdPI1UPBKP6Eze
u5F1hyRTxxdTs7U/qCiFu5MUkaM8Osom4ygUOiWvKXGalE1UUfapthUE4bnjgjRczs619OyNPIS6
saBry4O15rfqrUli9VY0PlSbgXaUI9lIZZz4q4HauOsiN3TdvHSlMVdQVaqN99Gejflq+9G06lVI
BWdA5raePrp7OcwU6wOszmvYWOHEELA1phaHfGp6eJG9ZA6zZiW7QeAmzWpRqW7LoaXWyAxnyhvD
H11o/1Zma3ugOc7jJRZNgBcm39TG8Nkp7G4vFbBv+VCfRMUn28ypOCzrsOFvPZA9JLuhgN2JBamF
eOFc7o1A8rmP70YdITcNri8AsUTOtMyKbsBz0zh+hg4co+BSK7iK4XOd9UMruHsa0uV5q8fGoc10
/YPa+z+0QN/Fp2mAGY59gruili74NjvJvo5N8y8Q9o9N3OHkA6SB46N/tBuneJSO/FSv5pUa5OFZ
DgMtDLeVCjSZmzgfmnGGHymZ/7B9t9yl7Yjz0XPqz0JeVPr0ByWzwLLyFSa8s67IkDoV6hh9Nt0E
MGOvee0mUCCzqP8uxW42hPvSGFdWdrA5o51A7gapWfTMvw8nZRwEfSHqe/duHpJuBXU44Lm/5rxb
526tQS+Qr5Y1A895cqiD2Ne5M1yUoBggvIfKyhq0WweXuQmZLzKpTdRxuMimqPNXZQycfdLEtn+V
MqBByKHRy3olZ5BkEuGeFqtW+ZwcNOI/JeSvcH1Tk1Smwy75VczFH9CZV1JrRfGXolG7w9xqOlUN
YkYUtkSCSjuiSu+XoawCA9LHJsHsK8fYJAHasmdDU7IJqVuCGHulTuxdCZ4ZaNe6pm6CoP2rLHHl
K2kFTyB1L1RW/CR75/8K7Xs3/FBIAvi7TCBkvFO4uUPx67KMtJYs8Xfi+L+v/0/LLLI7ffyvGbkF
sgq/Xe4mEncTCXpoab3cqxXqz4GZGytNaaoNPobiEYax/NERPfILKGCyb1IimzmERa4ebOeNqZe2
E+ehw33KrxXGasp4jPndVs6US5uu2j9M+LKkyMz6EMYLy8SNHIXxbo6twFtpvFevpTtsNTmU87Iy
LQhnquZODSgbp8yv7y4RGaHLncmrU+/r8MCf+/2i8NquPzc4He+3YaqCBEzZQOTsPGW4nToPR6lu
Ve5T2njmlbyXk9SpQlQMDkAdxsTuSAyloi27YVtrnrfRY/bha05w/qpBL9ignbsNf9SbDXjPRa7C
U6F7gs1m0ZP71x5Bdbk6bnJwo856aK0i5f2aEQLVGpUUHZANHuLZtB5kzw1q4xi07cvdTk4JhvRf
uZ/Ph4x/Bo5vZjj8JA5tY0QrW6wq7ZalRF7o5JTF6X5JDayMiKqszSCijUPfBZTgleVBDuE6hwjY
ohRJDt0MqI+6e4EwwD3DL+Hcm3dDqZCy3oujXTmFMciD5P4Z8ZCu4Lepn+CYq5+imJiXWepUfA1T
zcdMQ53JW5k05i3YbtIBtA45lHZybhuz9zBxMN/nvluvacJ2XzbUYmuwnp/Nov/ReJ1zHtg0UAIP
0hLFVD8VgrK8gggBOE4rbop6B3Y5mBPADFZaFWzkCm+6cllpLTU+CCL80KBGmlXIoyDfhBKzzOCE
b2PvQsk0TrbBgi29HDJ1cx9Thepe7laTF4BgYYff3mgsOakQ80E95/hNnSDb8JT9iln7ynmmqpD9
FY2VlAo0zET9APTRtVMyltElos4V9HnjFGfpLsDHeYgdyqrmsrJOxGztQ2AOz4oxUGUNKvLKmPt2
xwFq+iPBi0D96fRZD8BE4BvS7uq0v8tzu57v8iHT38il/Uw6yd3eTDvlCqsikCwj8ElDVT3Ugl03
TTget+UUnWbBvTs4UAtoEOjtGkG2a3BwOfCLCjdSGwDNevHthBeUmFvlk/2oKtGhE7ZQH7gnN/A/
AmE6PzV2b6yaGtQesOBWIHYbXw2tgx4j6CPgzE1KXPVGX6Wxlzz0UZm+wLh0q0AT/0KaVb6zg0YB
YM0rv3hUMuM/Kin2g6OdgD+sidmVEs36CnQ1BEIVJECDW99FgR0CUEQkv75qtYIvLSM9WxpLG6mQ
Q9mUDnXsfgAjTxAKzJfFUPYUAelcDH8uy0uxXGSRDWH0R+d8Scdi3tVGE2i7arYpWlQ4rm0gIq3W
PEcbtlFCZcVJdRk7g6d45sXpDgdStvp/ZpFLFZ8Mz9jcF5Hr3Y3MpP+kKUZ9iI04elgauyCLepjW
iwR4pOgBHEu4EubIesUlGRylbDGRvaZ057WvacpmUWiTyzS8psHe6jPqDsXF7kLZLWoyO0Bv2hip
+fYuDAdXXFd2X906GU6BP/UnT3V+NFImh1KxDN+YxJWSrt6Mfy2jzL659qHVWkvtMvm3azniwkpb
hgc4m49Ae8z7aHTCVS0gtFqQ/YECcMtNqXjGOQ89oLck1FYCaNQ1Ib6znqwIZ69fTyosl8xRC/4o
06yfpQnwAxHIShAwBUFpHcbUcdg91sqXYdCOVM6Bxq2GI8EvgV0u5NVcfTcSkDqiONQfytY8NWG3
G5T+FDdW8S3M3Ia3pKF8iGKz2oyNMjzaqhXtHbA1zi7UE+sunUqo7XTA79v2a9Y48QejVJzHgkLi
HLi3Dz7xmNciOEmVbIB+IKVZbeANxJp9xVPTmCs4d/+s4Ap+TQyd96ehrOXIgszo1Rn5kblJt5nY
a28cY2UrUfIShF3/koxZvHEzv92nmd2/qEURX3kCfpRK2YyB/4fLbvEiR8BxOPvGpHYzVnELrVnM
FYt5TvhjsblJuz2O4OvUtQT85oI9jADx6UHIJudEDEE+2Tqtvq9S0ICiSBl4Cf9k4pHEOFraAOxs
kV+6KKqm/ArNiwPEMl4AJQuJMo3Jo8y0IsvwVrVZ8iiTsISuESOpC+L41qipuppadh2O1ZaECxN1
Ra5++ewUZvHMXppiiXzO93IoFUZBnXAcOw9S1Fh9fdFb5/VuLyYFiqBLDTj0pFMfp+vBbL/FXtCd
pQmRDPfWzvZ6maCp7VrlIXlpNHOVOGyCkzLqLaCCU//oZcotrgOFwxKJnw9QlvX/Q9h5LUeOa2v6
VU7s62EMCfqJOXORPlOplFdJdcMo1/SeBM3Tz0dkd6mqT8feNyxiAWCq0pDAWr+55ENL/V/PIK0E
SHnuTRfOAh5FzT4IDJM3MWjXtR1RIlsepplI0TZOsP1ZWuqgOstlxMewfx+bJC58Ywu5N9W2peOh
Tsie2kNuZDsluXczjlF9h0dJvcalNf/2n0fkXGP8/Rq9UeNJYpbhoU6z7qmdtLeAv/FcLq2m6KPD
PIzGWtOs9sksx+4pzd6ElaWPKmLjMYKToT3sVF88+e7FGtFJCtvuIUsEsObaurA3xZk7l/LrwCM7
srXkrXN9c9f6ZnwsU9259NwMnMELbhoecw10XU7H2de2XgUAEtd3DznMGbOluRMvE9JL16aQjnjp
ZeD+0vzoVYP/aW5B7u+A5m0+i+6sDr6O8gEP3RIpx79i6kzvUbwgFRxQBSkWgOeUY6uroyy5uQb7
BU2a9O4hd8z5NFeoYytR9h4HJJ5J7rM0Zu0wyR6ofiHid70214h+Rl8BTgIHi70X4SZYJFZgcFKJ
sKsZX+xBE5cUBRnITfxMznlYba+dTtK5RyfUP0VQGij1BK9lyy3Cd+Z+LzGw2ZT+bD7XkdXeUP6Q
K9UUiIPfx22KSU+j9WvT/GSIqn9SfQ0CC6lWRxfVMqqpWnuXOeZWfo8GjnczpVq6BgCAvcjkTLey
ns01dkvRV9d0d6yU7E+yq1AVEShkOZMWvVaLIdgyQM1MF2OSZkTRSc1kaR1/nWt7V0yu/WkYhmov
020UIv09gxhuvsc1PodTZ2ivjhy+NnaT3qmWLl7bvtNfgNT1DxTXbrOsxPm7D6hkiixcq6YohnwP
FNjZgtN7y+HHH+vGKWZQ9tp8qEBdi4zUkL4c7GhEc+rn2ZijlMFmYNipDnUwqsy5jnMR/LhBNGz9
MT9rKaJgf9S3KEAE0c4tcNEavZ6dcTOlF7/XBXfMzHhEqXlYp1Xr8abP4ap1Gws5LnNcV15Y3jh9
XXvX0zyoyhvDs0lBuxWKjNq33kSdm4RbidXQCAx84ilVmgO2OH03PIlg8QzPreRbFgRrUo/9H3ki
7y3EqN7niR+MZdbVfeen1UEODjlCIxcXM6n1TWRQsEez+4uaNHnHChWiH6495KtIL5qXQmK03riB
XDUhDuDUByWKovzm2slqDl3q9M/kJBavMbDtqrcpo5Aij/VNdbpl6D/xxqgudcDu/BX/bv9WtUyn
9damN4A4Wy6NdPE/Xkt11trs/X6tGMMTyzT8W2uZrK6ViOcwy62NSrtJu89wN4q7P/N1v7TlqHnr
vEdxqF3W1p1A+2NGD+aAVoT9nBmJu6tlkW67Za0tkwbpW407sFya+mjOF7LW1H1paUYlnsb0QU1U
F3Pt6oiDx8Azj34MgmrYWrl/o66lm+M/v1L4UoUxjx4zDK6HUHQ20NEojXe9bPuV6vFl/We3al7H
6HlrHMF5HD8mJxU7ixD9oJUxmdxGGzBuN8LB2wwYK7XAjPvrEgoW2XM9MqYYWyZOr6PzGHCtZiSn
GYk83TPebT0CZtz1wW4Iy+mzOaM99Ve4r1HaVWHd/cfwb6PVRYolp/fbaBWOkuS7X6JtPOqePLBz
svcpavTP1hR+k04zfUMk5FFDgOjVEokNucrWYW42bH/6eV6pEcgs7gbpw+YMogpAe//JTIxxbVKB
v2U1ifKqrnXlrWr34MaHRRfKH76xtMa2q7T+KMLqgq+M9z6IBrejmqy2Sz5136Czc3LbXjtL6Yvt
XA7tM8LmA7py7fitbMzlxmP9QWJoj+rwqi/8+VkCbEGfRAfjtbxrdgPc4x/ieKjddlalP4ceWrCD
bf85PsYo6mP8R3wZL5fxgct4dX31hv4+/uN1Q67zt/Hq7/l9/D9cX/39zfL3u1O5HSmgPJu+/SMy
++Fbjwr0nGb4w3grmHQxgv92cSBlIL7hn/59TCz3hMitZMFp2wfUg5Jd4AXTZ/TakGJrtE+uQPO4
XuKYF0+fUeRZWz/jBUS7a3wZP3uWPJA96VY5his3rZU2zSrLNeemHkwXAw8pNqpHHVTHR1OdNa3J
lL91l0l/6qNxPHzEJ2OwyZRF+hOuy+gy5al4r2T74lFV/QO93Vxz0Rvr5+Ew4lGzHpFh2WWV3yDt
xwE/reasmupMHbSBcnlodS1KKDySNCha1dzdqkNa+d1tvBxUM7BHe43ES7f5iDVWTx5btUNtTnam
Fc4rNU9NUR1ThaosnM4GeX9Xf5ezidVbE76Unh2f5eAa1/iUIHEyZg52mjqOJOwNrIsckH9Js/xU
uz0u6hlorr1fYNyNdrt2JtELb86Fijybi/5dMT+NMdsbv2S75U5PuIPMTx7eBVBKJeaLSwzazYSx
KwuO2IHm54h7yG3TUzf6SOACy0D52G/qdTh6MAoycVG9TrzwrECJbQ0zmp96hLiW3TCLyW5t6qb/
lkTTJwNdwj+y9N5FyTBcOQ74iHnhCSKrv+0z1i2iBHYg9f6zgOE27HGeiy5IQC1bTHPAyhclrvGg
uxHIAANhN72uTqo1khq5U2f1XSvr8Xqu8Yzd2CLjPRsBAsHhhzWUh1DPa5iJt01RjeW+kRNLZgT1
1hQnx1sb2laBFhRKP6b8GrTleqwmC73bStuGeh6fUmOYH1s7QXIWYbnDqNv+1uuidueNOMYaWji+
duki+NgV0VEk/fg6eYmxYgNY4MNA71ynPFEwwLPyeMSlpOaJ8fOACeSfTfZHyUnza/To0QK6QIOS
L63br1mLUDVJDG4baYgnztKEZ4/onSw2yWjyXzLdRV2zBEtMCn7rVK14q7TFQ7xN/TsKbs2NBboE
byhNwpeMoh0X71Z1Bzui8DzxoA4s7u9M3UDKMES77BpHdsDSqvsW5PZDmUFMicWM7PZfU6y4Hsgb
Rm8foRmRzoNuktD+uAx1UoxteDJep7YIU66zuS82RoARcgMY5zadhfkJKf461LtPpS3Ci4eY50qF
9VTgoGE5bwaqltT7vR0W7OCmUhKKG00scGW9ODZp42ubPmnYI5WFtZulkd95aVhcDzlWJxhDI4Ht
AEW5lCAr97qJD5vd9tNdHkoH9o3hfkaieVdZYfmjHLq3sjHGV8vVh60mkvaMw9twLruy3gyi755l
nQcbSuTxoTXi+ZX8AjCasIF8MRjTa+T1nzWwJtAEaemhzfomH56sorOedbBTfLzza4Ezz300+49q
UL18ZeA8GCs3RmlZFP1e08d0V1vo98F9GV9M6Z81nrtfHA8dTHMEnBPHuE5CyUSXbhy6L/UEha50
M+9hRFnsZjDAAUwgtb/UJN9M360+obyfHUI3jPdtZ3fvS8lIDcClFw3cqZCnRgrxJOL6tSfvug/J
BRyaRfi18w3jeUEc7dLGjU+Y/kKCRMxqjdmX+Dpqf9RCm74DKOXuB1/8MfLd+GBWsXnw2kB/6EK0
vREem7+DH0JAS/vWhF4G7qYV96GLbXUrXSxngToUZZvc+IuCtDoE06yfwf7ku2mBVnzErmceItNe
xxfq2mMvAyODt9g1LYLuz+vw3jgYoWKvVlfFeApnl9Ti309VWx2EZY0nHRrJ/xykd5pO2TkcxpOd
1FwFAGMERgipBB2QmRkb8hI2sf1QNaO8T/wviWViq57lUXEOp+BR9bl+Zz9EldQPTQEmdYBSkKxT
O7K2snQMalhLO0Rlds2tuUT2jeG+hcZj5e3zGpW/qRLGYW4oSUNmd1kHG1R82hn8NwaWsr9v2xjY
vz5cVAvB2/6+cjwyzEUqtiqmDoueAl4FxgUjEy6lYl0g3nJD607XEfabyMMTGYoZLVEJd6sEa4F3
zIJ/rIX7QPU+uct0H5OZyHvIzdp9KHK7O+GpHa9UM3RHcYebIik86c1fWmM4jQKki+an86HTLGvH
okN/B4CI/Kl2bEftgcyTfBjdOj15tvBXYRD+YVXpsuRbPKztJ6dmbdJRN1uNKCi/iDTJNm1Qt7x+
hhEAKMFbt2XB4rpQ1vW88W76SG+p2JbyLljsCpCInZ76HpTgZGn5Wxhi2+y6CNU5DuoC8LwfqqBN
v+LiF65kbmHsMSCplnqtwAwiAZrhyvwZuVi8sPrEfehJ/G2nEfghtHFj19UtbAyABwenEOaNZNF7
DCVvo6cv9wjd6Q7WPKS30L+5FTljeofVIo9FdgEP02JmUofV/IS9mU56BEO20fVstFdG4w3/hBTG
IT9qFyHbLnLr75Y+HatiEeEPbBjD/YzFQR5NK0ca7svsYI8b9w2b6rCBIS3Sjd+GzRsIJJwhzBLx
YdNt3qpsxV4ofJt0pzwjJZKt1ajMhfNtZh62I8skJF82XlYgiypaebHboOE37TRYodbaqxf5kCJ9
shOlkE92qK316RzZF5lVMZ41Y3ESWCh9M6viu63bybtuAF+MEw9fWcOh7pplM0BZB6mLPGwuyq5H
INrvOl5dmSt9aOWdt9DIFJNWMW7BYkrk8OWjt9BxVWhIQ9RZMilOvpdVTzPcxRMm03JVN6k8jGDi
dtgj6XdpF8foVxgX1QIpCzBlOaBc2O1T9Il5QoZWsq3NQay0KncekWMRq2l0gs+yr+9wgfDCFY9a
ZxG05VVv4yKFOVIX8a4wS56Ug5lqgKMyPF1F4kLM6Nxb0lTmvAkhXLFO7M/XZi0DsetsBJk8ytJ8
DEmy81JD10962uKzhczoKhNBfasO+VK8aXjnx2swLQ6o11hn1annFuoj5Mi2tY2ZR+aBCumsMLlk
Zr5zNKTvJ3Bg/IxL6z6RvnkflbK+QDBE1fWvULucdShMBuPk3nzEx1Sz1k4rq50RpyE60Rh2Hq6X
444Idmeyr5dSF8ZytD+3zfCH0c5o649R+SO/tIPX/dBSu19ZXj09ec3s8z+1hhM7W38zdOVXVgAO
LhqUkKVeRFTCoNip5kfHtUnxKvXb4vZv8dHq9U2CrvZGDfs4lCUpDKu4VxHLyytvM05GvxaWX2zH
4KSLUD6qQ+Tx1gZC6kfVRKncQPEXJZ6xlY8a38JHZC6Lfeh5uMsvs1QMNU3Y60bin9S4oYP4ks7B
7jphGVaKqNi1czBt1KyhseRj0+ivWJKWZxUaPbxmZZtc1CSweyVuI9GhokJxMQYScZOBc6XZDCRj
keXn7inetTAPd5ZjhifSysajMSPvqkaMbvuV7Jb+1Opec2zsdtgFHV7Bepkc27KyTUxeRHCpO/j+
vW+fUSVBwhUvgY1tLSJVWBNukIFtjuQtvTeHh0tcudZrFBvJeQCDtq4Cx3szo5Zbod4k7LJL+9UO
sD/JvWjdlSDmDcNLj21uGmfwafE+SZLhruy6aovaqP5Itt5ZW22bvNZ1bKAvk6NL70yfNQwhvrUy
OVapafJs86Z9HMwBvBIOfcTN2S8mwe6GbLwTIKyfTe+BnXnrbvbnmzqV7kucOduomomjv7I3ZnRT
7cIc3wtBVloi6xqQicCF3KQEskyfSmBhUTVWd301Nw9BNHxR0ytPOJvcRpZdUL1O4/yWZLN59H2g
5n01yovpusU2wm332a4NGwprEX9pHdyj1ZanGY6xHJw/EDl4sZ20fI/Lsl7rrSEei3EKd+qKA1uP
6xVddFsvWj5gPjU65XM9jjbQfiP+YkfyVqSCTRRXLEBVfDeoeE3fFu8ZU0TeuxObfB6DY57NPLKe
ogEYxpC574MJlEVDfeBooSL9pIcZu0gECuZKLzD0Kq4ourCw+hvuHP1aoehAtfbrqfgaeHWMAVXg
rRujEYfQpznIDLGkYcA1mXwNGOrO2scaFuGqd0zZoUVAsteq16whtbtQC/H2s280X3gbNIvDr1m0
5eFvfK17o8O0K9fPdtxmd5NmFQtVbXxeEGZVKY5N60wv7PWrUyiSaKuAZb/H4yWugGi/xyvWC/8U
V+O1sWqoSOb2Qc+ScJf7RoQFvZm8RNLU9n2K/oEbJOnLILTq5AjML1VvaWQa+46JJ9LS6/sCN/Ux
u52NpYjTtV8V3MPSZHYaBmQKPtAfKka9k3L8T/SHNlrZScUUQER1tDZ1gRZwqGsidOzj0HbrzSZl
ZC0R77XHnb0VDpYn1XuH4/VrswjokwRE4WwZmv2w011fgmpUmQJr6q2LOhPLGYL+d6M2ZycV+oiX
hdPth5+zVAcF8T+nBp39yywRzd+bubUOwjCSuz5P3U0J3WdjV6isq5g6hFAbDqLycbWCxHPXNrJn
gQv3D56XtZZzKvkf/pyCO9jer3vv5jpOXSsIIE12C3Hll6CmB87GncE79HYbaxtplc2hQeh2lflt
hOHm8gopr6Cura5znb28glVJd5MHBnkns/cfnNmAaWeMzXff/FGVyfjVrgpzzduQ31Fatk8RBmE7
gd3uXWSkNh5prbvVcp+dpSGLV0eXsHNq0R/GpVnYDdLLqdecVC9iDhIoUzScJz0uXu0+/+wng3OB
0128WglbeX5Vpy7ia6NnvGo769U7GD7kjSIruSSanz/BHLpTcdsrSxAakIZnHJXe3aHaTL5TvGL7
bt1UQ/zn9CBHYixGRf1iOtk/Tg8Btbw7c3mdjgi7dRO6vli7uQkaw4yDdeqT7UnNib2A1yef2v7N
R9TopWta7T7MKKTnXvKpNyPvRIqnw9OmSj+N7Fp3utuCluIzWfma0+7FFOAwZzbRZexwZx/Rhz60
ExZJWjjJTRdV9uscO39UGe4UdfYANZkl9kLCgK+xSpzy4pnWeFZOu8qPdwnxfceOw/7LovdnqKnx
LBzyJADC2vTHJqsfE9Sp9T2cgO6XJt4x/RGrqMe618tLlDYwDAM/35iWhQLicsjz/nOGXMpxkjXG
gVOX5HcGiuPrxHX7nWqqcfrSkU+CImJjFtcLNGOz8c0MFJ40p+cxIIuQmO0bDoQ1FfLJ3oBGWhIK
CG6jyZ3djjzUXu0uW6V22r1ZpqOfgtHT1mpWGIp+ndvYRKte/W1C3u+NREt8zjOc1OB4d6zek3wz
tUF1amPd2ZDWjHYy4wmOxoB04DGyA3Ot62mJUHcLIPcMfogsiaT6n0ZtfjQXmZwNa29v1Q0Nz3c0
ytZkH5MXr0tBZuGV+iNvQeoFzvcEGAJpY3d+MgtsaMfRCm8sGz4bUhHxVnPh3NtNiV/RTLqZajr6
iPbXgbswpcEQaUtsE/ZjULlHuNvOpY39euNPmXhrhH2nXsiKo0MKFxJrOB6klT4DNSiD5E6dOW39
XdMil0Lgb/G66XwM7HEXz0l9HkaNDafUbXmWTjuc1VlfJH+euYOt3egxUHEGfIT/NhR39OHa28tF
V8WpSEymlM3SPsoPPlZW17LZwAd0W4vkTXVWC1ykjFdT5mXPqvjlatYXlkrFrerCP6DYCPwt9qqT
JUh2vVYd+9opHyknR6kI7zGxszcYNQFtimGzq1iwnJF332q6oFyMS+E1XgeiPUiqtys14mNCFiMt
5btjDUrzr4vEOX+KFyPys7yMiqtZqfSsjZ9iR646frk6L2jdxYlePbCV6F/awruNJwkSZGl5Rv6i
6bF/US23Lb8H+aLJMeXyxcXRHa/Jaj7bS7MCz7yqLW8AOsFMHdGatQh9eerbWb6kMprWOT55RzWX
jDfWkok1H9TcUeeGPQ2Rtb/+DQYKI4HENUHN9Shy7XpTz3aqd0gDG+jj4q9XY8HZ5A4WinKoXgMn
Ocy6cD87luZsMsAPkIei6hn+4P01jirHJmU/f9bHonv0LPFFxdV14qlFndPv5nungHstu9n7PPaW
wd22a+6iOPUvjrAd0hAGGoJdPm7aEVvJ2ouGe1iYw7220PMbHpOz7gM5+xm3hR1tKFzarNAYoTpC
28CsokCBZQmFla75CLtOdwVmJTcqlltpsuKOaW/qY5cA/jZYxW9rX0zHlMLm81DOD10z4BPUkQuc
3FY+Oy5kRBwCzsPSuoYi1EwaNGdVK4Gvhpd5Ntyo5hQkxTbMomkXpGAQvb53doVi7uhR0K+q5RTz
+J3VyGhZwhDrF3aPAa632nRJBAhnweEac7rP/flUVK723nFLtXNW5GytD4iM8u0CEfne5f4BE7Xy
hYdEe4NC7OKwSxyNoG8Trje68WQPRRltpvuoro2bmGX2jQlPxuvJkAtu2it7GJvHQiv8QzQl435M
suk5F+M3Uv/Ot8ThPoJewqeysrKdB/LiRDI9vkcCFzkZJ3W+ecWjo4/9105g8esGTnbxDUABbQvq
VXNz6wZthHYVsO7hNkdTHYJ0sG6WxAxw/yX4y6mvomZf5zvqw2g+Lv2dbaRrf9lqsrxfY0gQnMlf
W95mcPV4E2uau+nzzr3g4N2z50n4tURVfZCm6YKvoSO0WwCj0h4hKXKzPqggFS3v2m1HEWQT35Gr
EaWuTW+gd6KbzvyId669X4ylsPCaupy78fgDc5cGm4Zkfgx9NpyIrFxUS02geqhvxmWrqmtVn7Ow
7dd11jb3akjAM+w4l4azMlEDfrSXQygQ3wiL1D+qpinD7BLpBxjP91DuSes3rzbqC+EK4vyjzp/8
HoVpil1SXD7pcFe2eo7FQIUqy9EN5ujIbim8ZH6MHxK5l6corLUVP/zus6yzP68oqIH8dcUW3ay9
Pxf6FqtQcbCMFE2LpgneEGL+0Thmcx/BJMDu0X9V4cnUSa/ks7/3llGVa+5tERvP7LZnTN+FzWdN
XKKPuxnBcp9wpmrfinyj/o2z8zA6Jlte6HRuWcHFzsZfm7hbaiuKUM46n2aMlgarOScahNPdtJzK
xQpIHVqjdvEOYUyFAEq3UsGPMSbKvXu7yvV1XJB2VM7AhpgORUehKuE3ubLBaL5MbiaoA83wgMMy
3A5N5712zvINKj9hLOZfwiH+49oCtHloWe1tIqsvP0113nFrDYpjGGjxxgsCudNqcNfCx6krlzyp
gkHu+cqWbwWiJ/2SuLWgwGzSKsX+EyHaBzt00xXWZvOXHiQpT7A8exBpmlE+DWEr/pRqVGdKcPGq
ynjtYaPNKjfYfYyTyZCvYyc31wXefENfDPfTcshqjzx6WP3oczRAVEvFzTCGRVpPrEXRX74O87Om
vqvsNzXqI9xNLHBsUeaHj466IoGVuAAY1dXU67W6NMC7mkX6pRrCrcWt4ZK1Iz5X/RQ/FmB51sIB
hTo1ABiGqKw/G0b3iull/KMwqYaKnruub+yL3qjYAlrhSXgtplKa/cOcIvPNr6eIDE4+PoshHTdF
VVv3EgmYnWiT9rYXMErEYC2EzkFuPvDyMhr7tVf5UPQomFFhGaL2VnW38EFxhhl+tGwQ9zXpYKR4
yhSbuPJh7h18dAxgXIVWkXtPBeZvGE3yacfdqQeP9wYzTw1PyLMcU9lG66YdygN3KWQX28TaRMsN
Vx26Lqmiazu1m6JZmS1M8n/91//+f//32/h/wh/lPamUsCz+q+jz+zIuuva//+V4//qv6ho+fv/v
f1muwWqT+rBv6r5wbcPS6f/25TEGdPjf/zL+l8fKeAhwtP2aGaxuxoL7kzrYHtKKQmuPYdmMt5pt
WsPGKI3x1iiTS+sX3fFjrIrrlXjhi0ru3gv4XOxah3g2us94omQHCsjZRjV7wxY3DeY7vOX0gkwI
7swgOavW0AbuM7R38EbXXpOVJZKXd6qjFCPUqrpE18xDqMuS2bbvzOot9GLv6M1Zt1FNtAaLdePl
yXm0quqt34Cozt9Sk2JQNhvZWg3SUyk3PqnQo1XEL4VXXOZubO4NK6gOfljKlWGW0MdVsKg96GpR
cFYtUqrNfWNo07Zo/XTj1XlzX7ryy7//XNT7/vfPxUPm0/MsQ3iuK37/XKYKNRRSs93XDuUcMHXl
QzU18mHQyhdlCm8WYIqK2XZ2ymI+kfqrGsVuImMzzY4gNIof1cKZUQdbGj2ePukPoHnNAx858STt
Tz9H2Uum5GdIDx0LVV69X1dhMr5m6FbMAeUC1QIbDBklfo26rH8sZg8yL2NCLWgviW2RFbn/D2+G
+fcvqWkK3bB8QzctAx6e9fubMTZB3oWDa38Zg2BrLmrYxnJg/9SzeOPMRqIoAGHwV7D2xmjTUOT4
JaZG99T4b9JSs+CML7NVW51FI+LA+pyTQpxNBKK6fkcOI2Mh4KSXJsqy60GORYLquQpAjtV15BQY
pdph44MND+WNmqPi1yEUgl9QJQnRRWgNfVXaBawEE7vSf/8+Oe7f3yf2ap4QvukZwvBMffmx//Jj
FoBDZ8mW+uvctN3OsPp8Z7GGPpLuzV6SobzzrET/Ung5hajejsn7R8ld5GfaSnVUnvWCBnHwBC07
Ocncn7bpWGNH2HRPmLRi7Tln0aPskux4bUZLiUXVWXQS1/teSzDoibIerurPHlWLmdC9Twcs3T4q
M+pMaKZ7+zFXzfq46C+Dma9eV434iAcjsF8kFrkvAHm5qYopvHFh5JfXdmRi98m7tVe9zjLkYxxC
gtF1hq9mfHRnSV4468EU4X+42wqx3E5//1n7pmuYtnCXJINnOr9/Qq1utOi+Q4KXWlzvhlz3cVlC
J8nzIZ6SjmH/joXcJQkaea46HzEDWXZvbiviGzOTxUNsJ8WDkeGSmg2+dVSx60HCkAmjCuPWZZyK
IQKck+OR/V41+8kpHoZKeCSbs243qRcPgorid1nLLdSZALkQ6NypZRbdamw09KvNlNMa5gGpZK9d
p65Rnf2sgi/0y2mHMPMhmYP7QG9hBSQF7/iQ2QfuYc55Hut0Pw5mfFcmmdgCrx0eEu4cGwwr0+dQ
ksojmxG8atUAFW+ctfcsir5qOiB9TXhndLnnZzhrj41ldIcZABnp4D69F+SE79UZnKLvXAAFy5+h
skMMMunyV8ufR+86oapDGKw5+NmP+Z2EfhmQrow17lrlIow3O2WdfiH9BIHbRYwq1Gt3bdkDfsjC
hh69nKXujKS9Om3n2L8GVRNAvnXq/rBTauThGkx7uqRNs63fRUC91SFMD5Y3aUeKwClK31prrg0v
wioBsYEzVgHBOdM6eUNeHqEAWiruhA17jV9OAX9vUa2fTx9jSp/F7Ua1HeF8Tayw3Qdld4z1KnqJ
9L7a2NQozuVseRefOvraXIoCfb4Yb2b2G4/ickeV1TpiXE4dOeip6zbOdKUzKAbDGIRYGXpQXhfC
wyR98tEtsCzVCUg5uRsadBHsYK7WVpNPq0lPsAlbBpudTzm6iD+7ptudZ3/QL6BK/zwUBUY95ATc
Pfv5WaxameuXxAC+iLz9To1zjB/61EV3bpd6t1OBhf0YONFnf4Adk0422zLZ2vfuiN6dX5rx50aW
ELQCLwNHZGlPlOMulgyCF3JXcuUnJ2pp00ULGj3cSjw2Kf8Ct/Pr6s7U4Fcg3YvFeD7XNypWgHlF
E9So7sjovAwVGhsNO/Vwy1aYBBgY2MOEmHO4rWwWt1oBfkTNU1PUmR8lEI4y/jcf15o9hPMzfizb
LMp4YxMweFtrDqKNy7Zia3SCFQ7q+hfYIOWNHTTOXesK525KQB3++yeHWk78dl8yHdf0PdvxfENY
nlom/vLksOsEd2PNqb5oVlKsXbJC+7Ku8BYFyPQubRTs0LV7LT2vvyGfjH7BEvcSlBL1yp7vslkL
7kPb+j5UzoRPLfsXlhPtyRaj/impq5WKR4EZH8iGVjvVNAosQkFwPJO1M89WNDbXy9ZGxYK80/PL
bEf5LhPGgPFCFu+EF3rcU1L304C8UbqAYv8Wz8O1VfXl53BKve2AMdAxQ3fxU6yXV4BxglbpNY6b
ef8pI5+sgL5/G18QV4BhP9YSdBxu4sYrn5a65KYqYmunmtrUlXewUg8p+a4K4WUBwzuS5THpy+oJ
g2wqLF37Y5o0Y/vvPy3vfzzneYa4FMJsPi9bUMb4/SnS1K3pUcWMvsioxwnaKD/NThs8JHntXoay
GVad3Q/vYx+BHwh9B7ayZ7ygkbPDEnt4t+WY7b1exHvbyrttG4F0McGX3BjLwaOydqOa6kzFIltQ
q3HdUyLS4p7nOJIuOguuGi/ke8QCsYsd+dEMtV6dA2MazhVmGS/dZN9FTTLfIUpUvvjC/kG9o7tV
rWhJUnZV1N6oZt7Hw7rx3eHYLDPrkK1aOJvuXvXG4Ma3Zt60u9AX+SlaIGdgIPuzXPhEzqId36+7
dmjPoPaAWqqI6vsYVQ8CGXGP3ULRojTVJ8N3bmbOUt/LhUN9jNzmI/fn6pAmLcmUTCeFkeoMNVO5
DG278OAGkDNbf3JvXaTc5pVtle5t2ViXprSnY710qF4VNzrH/Q8fvPpgf/2ZCnKUtqG75v/n7LyW
5FSyNfxEREDib8v7am90Q6hl8N7z9OcjWzO91ZrQjji6INJBtaogyVzrN6rBZk37vMDrkaLuetfX
v4zCr1a5VYCoNZX+/RBzw6NG4j7lVWRt2FJEZ6t0rNt0QnjXRmBR1siDJ1ezM4CDsgWeTaW6de4Z
4SKrwdWMPVJm8oBWVHZxbOY0vzEUFll4jjuoThFqGS4dS739329q4/MiX5i6yu2sqzBhdV3XPi2N
YsMsHV2LtC+25j3XkJrPDbPMPw5DjzoffEeNBcpkL1LEpc+gRvqVkXnuTZmKfBOzvcdICQ1SM8u9
Q+mE1kEFQrPrkmk6e91QbQqsmW+gn/WLXh+bYxFqxOKNot4BugYllExrx0u9vQF+7yBLhRp176Xs
v6X/1fvR9jGOxFr8L1P1Hw+/MF1LOJrh6KY7b94/bYZYmEzs2cfqS5SmP7LsSnjeOw9RZF3CGcsj
8TmmSOMVikfm6qNNluLWEScNg633E0o0ahayGE0ziFgvx428gBwsO1CymaMf3nEkaT3+gnp3KAyU
wRigteL053f4tyyqQz1LNY3JuicGCu4AwqgA0AM3TNRXW+qYzG122Grn9yGgvt6r+jzER3Nlgdbs
iAxsnd1UdfogHNM4SLMhnIizG181m52JiC4ELKryIMfmafw+NgXv7yzMMmh3vjJs+kjU0H2dVlu0
Q3kGKe98CdQEe3oHMB4REptNrPliNL77xertZglzAXURrXduqgQxVjF3IDZEODgPsivIGv9aTB6i
m3NHNrJ2abwRM3AzyM/toM7hITqiqXg2AET+/TGx5XPw2xxgsRt2AbbatgMIUf8cGUCyMtHQsv1i
DSDHyzok+IW7wDpSevupNLx+Zda1tQvmqtKD4Vb1JjvLXl7duPcSFR4L03zIWDrJ5tECO8XL7Q01
UPup1cB/OLmhLmWnK7Bh8XhUOMy9Tn4b9P0D7kTlxSxN+2z6oVi2KCu/AXOHUaWPL1NdgPrDNWWf
hX7xUCnVsxzQKVm9sNqxuUXuMT4G/pSsE29QvjbhQg7IReauCjcYj16RufjEe7z650vjp/fA+tZ6
YBWj7wZdwY1MEi+d1CLs5/f8vsgcbVUtqm/H+QD951dblRnVrTwglfLPNjn441wl6ur3cR9tIkIp
iTXFb9f6fP3SBhXENkmQPb+3bfUSwAl5TXTsheJyyPZ5rdgvfYRufG2/dg0cuqRTK9SaPOvVLrED
h7LIwrQDV4LBCCJntEOvhJpQZ9ZNlw1oXidQQ1233HcFiT+EQhIeE93HLhq6fwR9rhr7IwuPPnhy
8+beEWBfRF4/uRAEzpPROPfA2fR17yLuFuJGfD/6VYfNHb5HEdIVSxYuIMyH9irHDhMOXkmleLBW
GetrJMOqfEoWsvf9kDdLw42m24QN0ckcNH0r/iuUIvVOPsmffIisYKQ9bbFivvlokid8Ov9T9dPl
Whh9q9IU1kKeK2VWPq6XYjl2UAssjXK7WXd9rt+YhdaQ4OBj9bk0zG2yVy1c8V76+7gczfCNq5Jj
82aMuyXh7rLo596j3lrGewexae3kSoS87HXm0bJUDD7gFMbF5IgmHRLExFoMFLUa3cpD7jWIGXhh
upzRNO9tjWlMezub4cLzuHY+qE0LvyUW149TI7tVLmJql300ijXqRo+G4463tjrVS63v6q2sysOQ
ae2i75x03zXFdCvbtBR4sALpSdZkezG6+9wpxvNHU2tG6Oe30U2mm82Nmf3wNFLFdYKjEaHW8QVb
rx/kG/0bV9GMu0ELLs1oDy9maemgaVBvwiHln6P6mJkGauVlTAtw+TAGl9Gop+Uy8S8e0mZ3rqoM
97UfsYsmZbj1u2m4F+Won2b+oeN2WUl8Eg8ocC4gBRnb5YoDGYWXkxbfC94R6PKPt2wDi3t1SNu1
pfViLaujG4e32VguZe19xFhqS8MXyhbGMqEznz0ywl52tdE9Qz+GomP112c7bCLtnWlYfb2XHfKQ
9MA+N66pz1pWfbWQo2VPY6vnICnKO81FPLtszP4c24528VoASYBIy7cEAbIUWcfnPE2zbYae4s5U
8+IR669bOeBLKHz7ENi1EqJGB6/DbYzz4DgDMZVxuEKBTS+QARbvIzRWMkclNk4fI+Qwv8hwUbMa
kMmG6rBYrhx2xwHW5IM5zN9ZUh01HxH5IKWaWI23z7JeX6PWUKKsSaDCHrz0TUdAp4yt4TtGRQCL
sdS86yYfeZy0sXZepI7MvY79PiThmXMt+5tFUlmyK26yLB33vI9TFCueW5hemPQNCADW+a+DO1c/
2orU4GeciZYbEG7uIiCX+4JV31IqB6SVje6eChAzKnP7Gqi8lqViwDQmd3ZailPR8y1PRY/iM6qN
XyZnpixpynBJVUJVBmYiwmCTCvJ7WTRa+QXeEOijwM3h0rTtK9RcK8nKLxMg/61XT8VWVhNxKAYP
eNgwlrtpNOqNPBlJyGUOz+25VxTknbx4XMv2oA53TaSZj8WkdoekN8yVvIxW2Rc1IQzmZT3SAS26
k4lpGbAFveHVwMZ4UdrSoGgabzFy/yLbNR/sNvhuaWwwvMTDMZiHi0ZRdy6GfWs5qlDNq1FbpHxB
QJ91q1BQ7OyH19FskAAoFzF+a8s+dsxHS23txdDU00vj1zFuT+H41Yx8eOuV+K5H2Y40iQ8IU/mZ
w42MCFRcS3bswYI096bP0+pH7Ke3ytDpt5MfZjCmzeEmAza/hDDhbeJYzNq+SuvtRtHkrPWGoF57
UbKo0E+8uqaSeQtdgyFY8ZVu4sxHJT96FYHqssMqK+Xs9ZpyHmx0wGJRHmXTR7ssqb3X859iwfmp
wwh0ZT3xYdtqsHDomuKrk4TI9hiK9zhmegKi2VVu3Lzwb9nhOAsdCgeZWNosv88upghuSVGeIlXv
j/qgGVe18c0rfiHxLMu2lk3ykAK0waZlaA+kIonMtiwZXFULHvsYwC3QlxgUSRs+otRhX+OuZL6i
0/Li4d7Xf+RlGD4WqqhWzpjieeQOzXmYD4WIkHfIqp3qZc1ZdWwOc0l2ymGloRdLExLfWrZ9Glcm
A7aX1gOkHe1UCXU69m5aYqBTRw/TQBrcB3zxI8Q3ozG8H50ZhAsP6Snyrf609kGMvZ8Ega/cRIm2
MIFKH22BcKwGI61DsFLvdorR3LxXUZU3TmONOszCXhvw7R6bDAODquAxicy0eiwhCq4xBgu2jm+V
j5mOnCWzuo1bDFVRGhiJOjmil3M1tG17F6AlvZRVp+3KAwvM6L2KoqJ7hJcI/mgenE6WehaF/z0R
D148qV+Bgn+LgGi+DnXpLfzKtB+SStSr3LGCW9h/+SbqB/U8KOVA8HpUD8nIj5RYBRIr+PksLVW0
NzBs453Kv72ljc0FUp658qtRY5Pdfde0oP/Jo6FUSfIzYmW3iLFGeCrDMVhXBRDhn04m0lVsJTwB
amS5p74UO2wWeQAKw3rKykw/FN443sy1sin4pvwgewQFnCwUTZ8QMVXTR9s3gET7SnWQva6WobmI
rj2QeHpFN/So3LnTRlbJGkfbnoDeehqz9BE9KmORtkp8cvM6uAqh/WQy7J7DIM13BTybtYUw5bOf
uxphv0JFlYVetwtOImjyuyZjBjF9hG3mZrs0qiNsZjmhds8NerfrYqjVrezlZkHlPqkS8Flcsu9X
FTClJwMZvavdG//4XEiB6Vqeo7fDRmDPaKldfYfjWA40ucSyK7bCi4/U4sqp0voZufRnmEncn1G/
JOPtvjmTB1BrPsmEe7IdAhOr8PmkwAGppWNr/DwFyftJltMvnapw3vw+RaDCjuo7f/6kVAT//CRA
cPVzVvnPluIrP9Ky+8cnwerdTYq1YC41QYnOyXiZopeHKm02/7LJm2MduUzWv2flSQ8JQ7UInAFA
+jPO02ZeESgqfAo7CnSEP9v4KKpMPKUiep38qL4i/CeeAj0GwVpXD0PJ0qcfvZUcBBcbW2Og1u+n
BM14iAxQRbI6Aya3qNDp/HBcwhmUfoU2ib6TV0QiEpRFEZN8mnvHMLrGWNDcaOzKD0R/wkuee9ku
SPBZYLWG8Ic5hSffTfJFELGlzMMBdmk64IyVWA9yhD88o/nW3cv+ANsRPru5yFqo8SpKRzU5jG7w
5NSuhWCKzm5ctbZepSszkNA5wS2FHjRXayWLdnEcReCNqLpJOSCv6do7WTUaC2Zo0Yhj4Iz3TMRP
wrGyOzvusruYLQdITCL0XcGzsPQjHt4wS4+yF8RIe/77L6jpf4SzyPC5rmoSq7FgCZmfwlmRzWxS
1k7PDm8YtwQIJ52s5MTE6KWIYzWYaUfn1lSNo1Vl3FT8XyHaeSRQrdG88bI3oTrRXVHl8V2JifXe
ic2G9FgEsdxFS1RFmHhbq6GyHvOie1E7XsxtqjdXv3ZQWymmfaKI7mXq+mk3mcA4A8ThXkod5Y2J
ENjFMnDIAR/+fjr0kGbv1Dw6/Xy1ooUh6zpWee6xJ3kagWfL0+tiyg8F2WEMuBhWznCKzEirUwr6
9Nn59ZmuW8dHx82MpRzlmwj6acyOR3kNNJFI1o0rxYmG5UAk8EagMHdTYL7gM71dPppcE0yMPiDa
JtvkwcOKZ2Ogrvt+KnLO2skorWcVE92Tj7/iLtdT9N7m0kfb/yr9fZwdub+u5/639OkqceiaW6DT
5BDV27pTvG0UhOGSDdo079KmWy0Nko3Zdvnqo83X2mnVtZq+lqfJjs4Q5dJI7W770WabDoJpoyg3
Zj99BweOPGatmTx5vro3dcJYk9mjVF2Hzh367/nSyoL2VXTmA/ixABCOsqYBApPqlBe97Oovf7+/
/0hk6zp7BAAZFix0wray/x8Jo8xikxOKJnhFqCaMD5a9q/XsAYJX88Ny2q051toX1XfMZSBs/Vqi
qb+vgsnaQvbPTznq94sc4OAChBU3+XxQkPVfWTFIUFkVdXP5+5+sf86a6LZr2jrBTUt3DMcwPwXO
LE31w4Cs1JdpHFaRO9VAHzgYSYHns203O7bJ8aJXvV9t6mBj8Y2f3UKkRvdqZ/URah9wcw2KFWkE
yFNp2r/64PUXqZmq5x7NsHtlTK9WqvavRcUPJLCU2aXBCtp04WfiPDYVoc3BwF87T3jJW66jYZtI
jyzJgxxIBr7HtyrM/wWCoDufJib+445tIaJs2QZ4GhAqvyePYNGDMMhm+wGLCdNMyvxEfsafjbwp
2vMhFX5+8go45wSw95/aZVWO+Bgr2xIzR6s1MfD6my/yadxH9ePc3IW4A6spQhPW6O90xM2Pgem+
QhwgBlIbIwYNtm9uHKOmdx4CE3Q5wJy/kU2gtYY9M+mENi2d8iK9io1T7YTGDjm64U4tyh4xjRsz
yrmk0nFv+lWLast8gryI4pXBAliAf5QXgWE2XmKs42SnWbfx2it6QyZKjgkxQpacpOfj+SBLTW3k
C2SW2/WnjixFq30hB1o8KkuhISRbtYWNnF48LQM97B7sxBovfCF3bdqh7jUfyuEVxlR8/95vERpl
kVyfZB/gDJFlzSlP8LyxygYtVz/Q8GzQ1VOilb9Ksk0e4rn302DZJnvrxrD3po86TT/5xVF1W4IP
Y3JrakVBXPw/B9k5OQjeb3JjLI6y/tGtRkgakzQYSNK6+O0qk7LR5zevNh9UcBmR1qYXZ34PAw+J
z1OTXfv31zAg+Q1mrS3597l3dvNBgjMjkwhaQF6kK1P11mw3sk+OCtOp2qO6OrJQmd/l/+tTtW7c
h57x61OjdFCXzmACRUinCQVdDBoTJPdea5AssNIK9wpx07nKai9G5VX0RPF1BBhO3SCya5o1X/EX
1i+oyhsXWbI8gx0gLhlWWRhsEyfAJbIjYp+PjURdrmX14yDPqNB1/WhSST4sWi1GJqXplTMAF8TY
ROZsAtVSzrLt4xBYfrD0izA5ED2Oj2h44QA4l+ShVrwxX8giWatkgzbqNWqD5BT5GQpYTpGtHX6G
VRUV1TpFZgNVCfSgCXINEN/an36Zo5/Rd9l93RC37kehrt+rddveutgGCd3w8qWZVYReyqLDj47B
gdu3lyyaTgR/krNPDg/ZU9NZeI2hPw+DsNatWU9bWc0xB1wY0xhfy6D2nypWLJqbGM/JNHYQln87
y+puUkgyLDebiLiAqN94mg8joLVnz8qrbd6z/cnzoEDRMryTA1B6Gxd24Fk3Q+h2R7PIkRAe3OIN
NOh8AadQnFUGIOiIsJC4aUdjWsgOIFC3REqax87zC9RlEJSNM9DroSMOcoBZokmtEHTpHPxUi2Wc
ekb30LtsWj002tg5V5uZhPN1WCGcCHgohsDGklnfeaEwnowayNHcHTkxaG6L/UraV9baCczhMIOL
4X0hPacEyrGUinODuspsxLMkMcMv4n1QFym8XLc5Drn/i7Ahhu47+YTiFg+08VKVJekpIJivtTGt
tbBRrugtjHejS1ypAEO6izMx3AlUFm9b4yT7ZEul2QWom8Bayiqxi1vDMKwDnorBvg51fROrWv4y
ZvVGfhfW0HbLoJnqS5qUpPBG03z/ehFiXmVZnr1qOg81rjzqfgiG8t7E8EmemWkxEmiFCSehBoCj
GL67docx+AJX4/2HEB4ie72DRqeOV8dVTcpsaVUIIygdkpeZgbZpXcKTg9xauu+FURZwEnov/Ldr
VP8/Y/78CK6T1W01Lws+PkLxhfkvr2Xx51sZZypdBbxp2Lrlfn4rm6bfuKnVDo+GMTnXOGmv2HeU
r1qLP2aHRstWVjNkO6xKEDCryAwu+5YQ5NivvNxXupivxy6WGYJ4kASVCEj8f0qKYbusMsZoK0vv
vaX1L6lJZEp+37bOKyvSkpaNQS4QIv3znoe9Q10WYKgfjKpHeBPVXbXStZ1tIMYpSx9t7v9ok+Pc
/Ipr6GJUUrJSaMYk+5Dg9KGbSiKPiesdOlHsx2yK9K02ePZmbHnzvNdxp9mgZ4wmypC8dm2TrPS6
sg+li6CoWd9HtpKwKrOyfRiEKdMz1WjsvuO+qN1AZdIh/YXf5SgiAOlad3Ayk9XKe7CBtDwXwAU3
Xe1U1iUZshKtubB4Fi3rjzpo8H+cq2GRr3zdqx78dDJuef5Y880AndHGeSl3cdwM2Ok5sZdsA5Sc
rj1Z3pPtDRtZG+PWvcpS1ToqKmP46cU28tML2ahY6SsKWt7+Y7A8nyjVRp1PfR8rz01a3saysRtw
HQ99HZasrnlbP1RL1ip98UwI2AYJUCQH+T+JXPeOzKVB8DbsHrsmI8LL/8jCr2AJp3xAcSuzzdci
Db8G0ZR+C6fo1ahyg2X/4HGDOiAbMYd8mAeEvCceQ7NkqutdwNbzcum9KNdQYoz5ZbWxrZeGzh/x
sbCqtLbwlh9LKRRK8VyAHbedWiPdOOFU7lmPOw+kiW91PdS/FqYXo5jo6xddD4qLX9a8hOaONpgu
BQ/Wo6tm/t4Oq25T9kw4dfRN9pN6DtZTgiW90aizN4PXr3WW/5ckYV3Ra27xVbjRMyyvDlk/YR5I
5Cor2c63voywB36ZtVS3fWvXW7twlZcA8Ro5IME/ai16vTqgrx49ZCEBmvmCqm9US2ecnDPsYf1a
Fx0pmbmj9Uj4omSl3Aqv9o5TmpYrKzXdm6iH4YIu6VNd5TXyZYX/aLI3KHxtfO5suziNlYF+0piN
z9A8wk0T6hmIfHrDAmFVBeuni+yt4DzZRvaMytJwqbBNYEvCqDicpu3oK4ghteH03ERtvFSxvznK
k2zXX7dItz0oda/c2BlOsvKD4b3sbTfoVvIkTBeTVeM51h5Js/pcRWizTOMEsKOed01hpD9+VPGJ
+lUtC686Elr6Z1X2hhUhB3luM7srhaVPSDcl9+gaJP7NwDuEfmf+KvLq62Z/6tI7aNC4lfUfffIM
xTPXemypYEL2ceZ55ks51BWSHQjOAcAkZB+ToOmEtU/yWZrOK1R8pezoWIyeeR9Pzt17e+JaRN1A
yDrN4N2ymv4h22uWJMu0RhAA0lJykzZFswhmqIkyYteSBo5xtaayv4D/xA8iQla3awHWIM67trPG
PrwX8auxD7LukYzZYruJRg4vWcRwjHM2ImNZl1j1vLeVpXUO1Uk5/ANcM7f52u0IVNtjsmD5Csqt
i8K3qvfv7MgLf3R9ucWpOA8WRfqWYhAeLYr2ys7YDBZ5HKFo4U8/6tG7WpXTv+G+832qcu1VTMaA
KhgCdwNh7wUq8cjseraNpGDCDgICm8t7SPXQ0+wcglxzUQ6SpVpv8IpynHQp25QKysxCCbhGKq9B
BiHcot/5U3Z/nOf0WI8FwZSvOy8dFi4y53BNY3+tWKVxYY+rwmbVtH3mRu0Z3BYycWZQ3ysBa2Vn
qrovKMVdPR+04kJZ+VnXvbObwpnUJJlNksXk+6l2DCaQPzP/qRmxprD0NF901WADQONAsA/6Q4Fn
netHLEQgswouf4OCWnfwg/pFm/3Z5MGdmcStn54xiFeOskkOtQJEIT10TlcfY+0A50HNDHZJVJkr
IUb/KtJmwr3KGnGmS4xzE6ndWrh59oAvloB7q/tv+gAEpmYNvejiYhUj6/MtH+JZgU8zHt0Q8UN5
pcrXfl0pnw1adUsRW0upzDOhrdwMg7MzVxKWoee0nxKE3foy3NS2Mvsi0GMnRgQPEX/OJUhIoiZR
s6OQnoa5FGllevKLqtnlOBC+l4L/tn3qzf26X6tQ+UEHqAeX2CiskrkYWKp6UEwOsioPpu5k1vp9
EMqGpsBog6FObGnLXCvCmw7pzcTRk2cgP+LgGG29EhZUZ/QyUAYLiA5AV0tvnETHh3XuQA+tWPVu
6xxKP3CfqqRdJpYx4JEC9D/ru3Ejq+C+9jjJmQ94+0SkiyGAJahvt/i58lWz+s7D2vuCaXu4TPNZ
oEzRq02WhNkJWV6wzMjubsvJ7241dxqXQQB7XU1IPuhzhMmfY01NHxp7J6ueP5pkySl7YxXOboYq
hj9anDonHMkdNv3w5lCaM5dirso2eZgKVi4LOIdYRDqI86EYdFsRAFtq5MMQ0i2QUpD1aa4PtQ+K
SdZ5i/+n7qfVs6FmaH5l6osKfjit1OwnG0REOzOT/RJAgyA2rDuwwtYmcIrwaNmpf26dOeGkNNVj
m2eoX6Ds+6N9S5I4/5kJMKRVJZxHhWkP4EDSnP2+EofcTuNtUrblHbtOJD7SMnnrMNyUZ2ldcfVH
ZiuAe96SqXX798ifMH+n3ZAlNFxbqISFXdPUVW6n32NexCiDzlEL75uZz/IHk+4fU2J9cDt+itqv
39J4Wr+YLTLXEQbryzg8jwJrPK2GVqyYWnhtxbDHCQnLv9LTWZHllzCq6n3rrnS7CLdpkQd3QXaX
xM01133joCqmfiBagKFLXiTLsGtBwBiQDdg1GatcHVH9GhKVqYPLwaBF43PTPmuGYqyaEf024nbN
FloF4WS9girSBNhaaAdrBt/YKqwgBKVfhIa4Vqa/RD9Azuo3U/6IGZ0L0gcFY0F+E+coJzupmqdt
06p9VNwJoyKfBCZce3NHNjVdQqxUjnZ0T9ADVW/R11dzxInL66DZhKhIHxXVJuWOQuoiw6d1k4JM
XfUe/lROkCw9U8s3ULjUTe8l+mYyv7WGyPYdoZa1TXx8aSJkuiECPiztqmDtbbZ7bwqTHVxcsDIT
uKHYzBdI9ELoxENNCfmT65wcT2yi4ZyWi0ENp/se0ehIwb1xDHjnQ+9FU0TE9hock7IGeFdsRt0R
izjoSd3HTblSEWTD+QEtGaUXX+Mcyb7Oysp15nvZQlHKdJX6oriLQAMCKRBnRKzFuYHjFGthiyND
sEThZjgAOHaPOBgifF5DkCJnGNzHkCaXySAIOeLrBgixrPbo8K3QwySZHzX7CR17xBqKhTUQMYim
9luqlvoJ+MybH+hbO2DNZJV5lC28biwPRMP9xk9PqW48DZGlH/xGtVexiXwvqxZ/GWlug3ekVZNj
eWBXl54g86enkkl6DBB9bWFkVJFX3AdG8WCaTXowQ1LVnnEkfH1FFst6Ye7dBw7m7viOO0F2znUr
eq6UZKvZfY+pVVgvc9KRtwZguq4yFklgg34oAgzgcNCDKRstuq5rzq11mIBBrGc1zw2mvuc2caZz
kANQUWyy4lCzToWHy6wKI2tjD4Z5KMroKU+9/uyNBGVjNDMcrfJ27ShuHfajC6ZkZ49sKaLQYrjX
oqq9yIOwUU4cygwLvqACdFWq+lEfa6Byun0qyMZee5Aoq9EKkO+3saEFbLvsvWnRqGe/dMwn6IcL
JwiOJVHsg5Iqw350u9cU/vjZEAPYaJ2fUQfguhQ6xsLs6AE3gp9cdRUCCd7kiO3ASnaVCnsZKvo3
tS/XIhS8XsZhOKtZetPAycOdHnwtJHnkMUa9WcVZixF6GqwJWLjbxLfzFSLKK2vwv1pC7/5lWtN+
324zq5maaZvQPYkaYAHzGQmMEllmu5WbfQd2JJ7zETwV3jF2p0DIaWyFTRekZTSk1oUXQa3vzOIn
vhn2NuCNhk9KjH16HB9isuxt2I2whnm2/2Xm/T2RzZ9oG0QDgCtrgkyEbXxiqmiqSKq0LKIfA85Q
SHrjOdir+W2ZaDmetWO/EzYuKgVxoGXB3nGTaPVC70FaSRnhYkKVIxoRFdeTja5Z9YaEC9uWsElv
czVz1+oUiM00z7VZ3IdL10r0tZGaeADlwXMzqv/2jf8epZHfOMBrzQR+DynkD/omsUw3j2G2fU8R
NDuguWgdQeys8JGPMGVK0MPCrMVbZPBdF4RrPZzPEyzNhQPz0HSWf/9yXe23cIv8a/BlRyLXdTWS
zZ+5+wMgf9ExoXx32YWge9JWGHjnPzonmElLY7OaDDdeWBFKLc7g/NSV+FvbNMOp7d1pnxvOtlRt
9iyEDXesDYeDpwQAzprQ3mhBia78hJpk2wUvYMDUSz0Fl7i2NcAdXXhOW5FsW5w4zLUMf2BV+azk
obcQRfQQtuU9bzF37Rd9iqNZYm4rVX8OE4weIwPVNsOKUY2bEwxR67Z8XYgQtaWlrjW/26dpLZaB
qXbL0dcqvLpsaERztbKsZF339tGH+oXvQ7pIB9wgEer86TZhsDXD5lVkE9KKRX6XO4Z7EL526EPl
Hm2w6CnmqV1ojvuW5ogF6mOrHsHlGLvM5wWSK0m0NT1RHXlSqhnX3LY/zdG4Mh/AgquS9dijH1t5
cXsSatOAqXUxbVCLY1O2zTlJsWO2/LxdolccL2LVCYkTaTeYJyjkb0KcSutx+vn331/7Y1XDnUgK
z+TJN4RtO59WNTlKqXZp+tn3zFaHm65yC+y1PKNfkte5rwPBtqggqi7mu7Mo8+DWZC74+98g/rgH
59wvGBVuRJ2U6uc8sKbY9QCddfqu5ck3XN2aE+iNBHW51AelilKMTE6LuDoD9NiyA/P3wagNa0La
wJ/73NmEpnjDmKA9D5jlIg0zKscETYFozNRV33fiNPXYgv79z9Y+hSrlxITNgOE6QnPnXOgneIYW
s50E12R/DytuPjU2v7ptL1YYDyIS4vnlPrMtIDJT82QGa4L3e8TT9S+5M+x5dUNWxYeQRUjRX5Su
WBB9dQ+1PSaLyMGbADODpcZvxlLY0R7CUlPXY5Dv0IdSV03tHzUH7QkPC0OrTlf4p1j7wZ/qFZFT
Z9s7xPr6JkFnJcUvFHOmWeY7efaUIdvYPWrMAbnqYwl8dF16HkosftidbGskn0MaGSoulqRtHtWL
MhrfMoPcZgAjchkrY7se/cHe5KYTsA/Nu1UddSVsyNHd+K2+CXKzutX7JoU7n9jrAd+ujWcYESsS
l9Wq6fdE96YGvpterirDb5ZewcLVjb5CDAzq8k0xDPPMzG6uFAX7Xs3BOLSEpr6wo3AkFuY9QJVz
970R/mxZ98FakmvnYdwjwVvsiroBTUzUZcuKQTugoRsiGvxN1bH1RSBErzp8tfIm2Ftzrs1gu437
ZYjDZGDs694f1j0SZrwCzOzeRZV953btDxMpxZRFjdB2GoS4m6JmpXoFgMT+TgU3e/DGkyuKeBeU
vbYYOyOciJZkS7NMliPW5ze6rWArW6Jl2atukC3IXCi3YfaSGQAYcKLQ0iN+m6wNM23l9z8RG0/v
69ywdkZXT8uGELRqajcI3M82R7AJ86mp/+U18IkQ9H4rG8g+2ITfXWT3PhHCWtVzeS5t77tVhQGr
qS5bxLbibmIQSBtNDVuSzl13sSyzuxi+hr9n5B/zBGo7i4fNYHT33Ww4CHPxIeVH+fuT9ucEwQrA
NV0AB5ol7D8EZnTRT1M89PGPPmyvwIa1e80F7l6BMF56zNursa2SmwY1NHAS3VITI4w0zfk/9s6j
SW4ly9J/pa32qIEWZlO9AAIhU1I9khtYMpmE1hq/fj548BH5slhV3fsxC4O5wx0iALi699xzFK8z
mMJIGqrebauUXye7B0GbWhogyGR4b40fnNL+Nodz9SHE5/+fwCLO27GVuYqm4onRNNvRaXl/XTGa
StzmLZIFL1II8c0CpeJYWh+7LGHggr50b07q5EZSUJ6I2cE9BCz2PWzDD1bmnAvFNE5iMTXI2q3U
TuD1ipM6opZV9qx3FPQp3BB0pdWN7a2mVKcEw+FBscOViIPAGhjTnHMzLrKrBe0BaaDnGaTYFy21
Aa50zW2SB80B23D6IR8azGb0Pl0//fHv39wbBJv4rmydxZstGypYV+cNXmbJexgBpjR5sXO19Z3U
DBlPAsK+W/tRi6v0Yk6K6RMr9TJLCEX101maW+OST41P9BIExGN0q01yc2PkUQW/tfLZQrj+QbOl
E4qFg9Tpnwj2RQ2SYI0d6MXYrdts8DCqwOmRhPXdUgRfe7mnUwtYVBHn+jEgrufS9HCR//v/yvfz
T+8b/A9DqGrzkZqK+aYRNWNutHZYFC+ZYcg7kLTjHdHADkLbQ2idYiY993mc7sDJFLfOEr7Xu+hH
UC+ql8qqsc90J7wVm9LBtAtzDyQGBshKwq2Svk8f6aqCU2W3X5Bgnm4kzL12l/ux1NwhqDxBwIB5
lOjGO517e9AhHIr5to6OHqJpn0n6w4S77y4tvsTWCUmNDDVLdBzgwykczTUqm3BXWftYm70f4KPX
Ul25IEoOlr8bZJh2UQnrwc0UhMdXFmMJdq9jECaR1yMa4rZhsTo/WGIt74y8cGfdlBA1yaEAIUDn
HjqD4qZbWY/C3KmRsIcQHCwNN2b00idpzuodLop78IvlnTp96LolPrLkDLHTmwR150WFyvCQeQDB
VW/RPjJBAeLZji+92V+cukHLh94aMnAXp2J6nzGpcxcArX6C4ombrzz8ptEgVVwXd8wgnYttlvEF
J1bpdqluHJUomM6zPf+Y4l7F61Ao52BVdA3U4iXqaygcsGO6iAZMNxUqHUGNLmUHt99EV7g3mKYQ
IofBQ4a0ZjWF6sZqgRsGy0V65jINDaRiSfbJ1Bs0LVcFXtXG5gZmiNgY5dJGc3urDz9w0Hf3GbMH
F3qME1xv40EPmvQTQP9z0GAjLudvdiaFNyx66v0UwurdAK1zkxnWIWzj8sVYN0RIuyi0VjdhUH2D
e+elIQ78qJTGHcTO+ju976ejBZvqCC/tvRoDqZyM/Lnom1vdhJW+s8OHEZ2tB8hSvVbJ36EcUf6w
QsZC8w7bvvVHoSymO+N6uBSyejcZivp+VqLDbFfpw8iKB86zuTvSLWHfHqMRCaGISFrwekczxvQP
PSmDcZU7fsJQfgHxPt+GPaaqxXbahxD9s/8wv7T+aY5rmYqhGawfLUcBb/imHx5QpuSr0/sXE/kY
L41mpj05cVm209OHMmW4t+2aD7Ldq2i5V24SQuRhKuEuQpjxYMbLcz7FxiFLIZxPDIjHv2L1sFxo
spxTmqwWKubxjH83KEQSDAIVHl1ceEtshpuaxYj6S2C6qkaYdDjO9k4JZ+j783G+kduvaVYcNUCf
76AIKBEQLPpb2KuMfVIqPwQbDFEjB7RLtJMx4QOCviz9krdDtiN0jFGkj1iYc60xj409MTHqgeAB
YkPDuLyMkGqlq95n0Tb9+z5RFW8ZPuR4vuBdmxJfLqAGipbiZbJBGpnT0B3CAIdSun7CQRPfDckw
38am8dAtVXNd1f+fv7DGtYJF7rmEVgwwWPcm+98fypzf/12P+VXnr0f89238jEey/NH921qHl/Lu
KX9p31b6y5m5+s+72z11T3/J+EUXd/Nj/9LM717aPuv+ZL9ba/5PC//rRZzlw1y9/ONvT9/zuNjF
bdfEz93ffhatuHyWOauN5Re/3nqFn8XrX/jH3+5exv+6fZni5/I3h708td0//iaxYPs7MkamQaCy
bAKiZeUBWeC1yPm7DKpCd2Rbx25iUlSUTRf942+atR4E6wNHWQ6SX7SDFunStUj5O/HgMAHgKrSw
cTNV+fMR/CQAvL673xMC2s5fZz6GDGhdxxiB6IShmDDQvVlV1omeLWNYJDdtjeOnBq7kEgm3HNJs
uklsc0AQXZIbZAecWvbQl9GIOlw1j0HB4uGq/ToynvUcNmPNAGrXTOiKm+N1A5wAK4Nq61C7z19z
Ra3PKIbXZ6dg5OcqJAvbGRRfJPugaK7lIptaQe1JKcx/7RCWZ9gAwaJrNcQP/bhPbK04i40CJQsD
35qvHAusR/7dhuX57Cj5z431KyX2gZoP/VmRUMyJg/y8GEZ+hnI7P5fA+kEbrcmOwHG3yKFf7KS6
OPcz4cWILYGs+5UVKUeB9zWYl2OMa+Ycrhu0fIAy/toYvR4deh3Af6gigtt2Pzfxmh0lQ9ovcXsj
9leBgZQN7IYeCK9sdbTAQueaIH1Il+U7bGUNA5eGD0Yf9Op8TVq9Op4AvhpVQ8wwrKb1udarnxuR
TWLohpVY+tFIdj8ykhK6vrTWsJsNKZkull3usiig2w+C3VIN37t8fpB6jdnMUqwroPy2i/r7JpHD
PSPJwS6YPlhSWrhNHxO+PCGAG+HVhFvpqNj5hz6iL62i5m5UUuMwI2EoV0n4QERT3TWXBRGfi76m
+jwsD4OiPAVp6lvIu/gNBBHAQ1OWAemS+yVOylhTQQG05SlMeFfi3STEfiHGXgfLbQHaTry/cFlw
LbTYmroHvRzNnWJ2NrP0PgncQJ91r5TNl64s0N0N4v7M99yfRcr5ldr2acB/Ccf6VSLqbNntOLFP
dgItc+ts8Ju5r45bvf9wmrfF4rShGq0g8fUer+XpBRHq5tW9GuLm3tyDyP7v9zUg74EBLsH1iuIE
+AR/PprtpGIf8tvLQYIavLT2by51fQRvHtOb7ATtuyv3bbcTB0ejUh0QWTpna0uJ1/YlNsWvbNpG
BMdseVHcFAlIanGMKLlW2o5kPX+YOysiCqGr3d+d9s2+7fIVM/b0t4dsdba7Kbq6c7Ghoky63rso
+F297XJS2Dv7JnVutl3bodu+7b9t+1LUODGGznzh6zNRTetj2RThPmI5dZZKNhUebNnvFbrIRpX6
xXubVO24YrkWghFWlL1q1q3sy0qoeAS/hZ44x3a2N1lxrtRCAA7EIRdzaGwZViaSMJnrxy6AZHW9
9O+OE/uuB4s64kauZ9jy29Fv9pX5pJ7QkihP4whjRRV8RSCcFca5M4fqHDvZBGZuzSNINC148f6a
NOag5Atbu9G3RRVhGlqMJCqdesxqLF2jpdE6iMGEtmsnP6wljRgSXlUKRVVRJq8Dx1ZVZCF7gIc6
RR0IFNs5Wze2YUN6sG7QsaSHViQc9MvcPop9op5IEWhbYk/8dYg4eMtup8Gu8vOskWysWk2qgWGV
p5NDYn8WKbExSmeAOXcpvFcF3UoRlIIcB4XenemhX29+t6/DcIoFxu3XZzKJcXBNqWs7FfvSZW03
oiRUpmOlD8qBia+TubGp9yzUbBRFi/jubeXrcWKvJD5reP/3iZpBLJkzfxCbfgi4+yocvFWG72yu
g5vYxOraKa5ZUaCkMGu7VfmHjCDkSZaiFoc8G9WSMSUXiWr7hhN+ntZHpeHY8KpWk86gAUaf+XTs
6ooGlHykczKwP5xHneFh24h9WEu/ycWk+DoirecJ+klU79gUEO3C4IC8Zlh15xRY+Vmkko7QU1Z2
p7m3jTOcCcYZ4bv5YOJVjeR8lL1gUJs9TtR3TVCCf01KyRPvXLzfeX3JGbyKKNOtn0Qvvh1jHQSz
C7JEMcdrakPvbVZeAGF9BosDj0g8mEC3oWkvrAPqXPrZ6R2ofddUZEBWKVKz2Zc+qlrIR+bFvHia
Q/cA4mulFq9p1/LUkI+gGB11OSFGvW6PsNmAYUBU8T0PqjwbmmQA47YsYtEbbfEdrIx+nEPUk0Yy
fCtSX6KWCVlmRjSyH9u4XolJh7q9WNw1CtVv1lkd8mTM3tJ19ibyRMT9uVPkRYnYFEDBcAWqmYqG
1YTPTeS38leVxElEHmAn4rZqd3u9DgRQwhLfuoukvbeVMd9PEjJwnmzRnWhMbK4bkNisekftqORH
1pbGSV3LxUZbZ14i1WpJzoRrzYsjtzoQM1DypvpWpwHKhpNGDjwT8PBZbJY+pk8VSb4yNGaqdbr7
2/LZDKEULlEafVNH1P4f7BNVrlcRhwTx+B0OtcbfLidS218l4txwdRbmnvhT4mltf/dNVvzRVILl
6LFbR4Vto6yD0JYN1xEkWEcUYif2GoQNfLDr0MIik9FsqyhSkwXPMPEwfx6zFV9PG0PueHyz02rX
p/rmsqLOv9xnMocHwKXtTTksXbXhSxebLkT16Jp/lRRFhaT8rPS2ZmsYvMp/Xf7qTG+rvspfk6/O
jSmaVif1mE3XS/9TuaiKvlZ5apXvr67x++Tvr7TddDorH2anSvav7kAktyqvTiFK3ubFzleHX8tf
3Y6WHYiayc+JlKqvNsCyf2bzMvH1WpqPosa2fzvA0mXojJfs67YL8KV6JgQGI49IihJALMr1EuXM
CjGP0UtneSs2E9Lp52XdpInegxBZk2KnKM46qL/draZIRRnW7BnKGIyvv4oJG2KxLMpfnU4tcsak
sapkovpIivLrlUQ+aZYPS+Vke0KwHMXfDhepV+fcbkmcXRTzut9JSoEHKJ8kHxfYJ9FWthYhsnpo
KsXx2i6ACVcyPntalKgl55W1C2JmIQynxXkc4NohWm5dFI/rXGfb2EUXeU7Ro5071RDHBY7SnZOy
+7mRhgV4jcjnS2pALLcWOS8N4VznyVnXs9n64err9Ax9u+q8ZfNpnyRnw7aLwyz17bm1o6/MfbAg
zDC7ELj/gtjed1REvKysD1NahjtDeR/mZXMu++GzRWjnJW5nBIIV/Ws0644v1tbYyb6WzsXptNxv
1n8nlu/bRqzwl7iJfFigiKxBvuqCJ2LXpCET3CjVzqbGYG52lpeu4tCS3B9G3fyY8V8MY7q0ereX
ZSZhfDBKk2e+bRL5IRm7pEnvt7WrMEWIVSze6NGvTT10nXFQzsIK9f8Ndv/JYKdAoPHvDHa3JZGb
BdoMV/ufMPJdj/llrdP/DryBoBcZ0+1Ku7pZ6xQTax3skLKGMoEKtvSXtU7HjifLBHGpEJpCBGZv
1jpd/zuR84ZjaSorAOx/yv/GWocF8q8gMHSbTdlUNH6agVWQuPa/OiphZEjVIJije5M1RKA0CDen
ZXEsalCkuSSfloIFepJpl7wH/ZEN8Vf8d91ZQxkGuH+Eqzu69HIx7HFygsIpftgVAo9I2XxR7e6d
XjUJiDK99ebBUPeKlHkWTN7HvrY+tUb5mI/GvRMRY4Cly5Y/pHP3bYHUsbSSNQoRSWyCOL9E6fQM
MvhgQjd8n6Wz/Bghi1e0Oh0LcahZ0GNsMsGqZ/rkD52uuSOk9Bo+6WX5JBn5H9osxYfyRziWPsSn
h8ZGE1Tp9WIfEUh9gOKo90LiqUIOc5XINGB9Cz9nUPR6sTV/n3RwRzw9SGD08LgMtivrmBtnZz6H
w9OEYu1j3pV+77CsaReUdS3VukhDpB/7JVCZb8/hbhkJ8o6d+Hvd2xcI2kqY3mSQBTtFhf5GtstD
OTksF53ez/U29agxHdQqgDo/hYI2IroBSbOBlYW+M2z+uT4BJ0pQMA6R8DBXTb+wyu1dP6a+Ckh5
l6gIcGWgyyfjvkYMCZCCsSpL2wS6OO/RPsZJ1sgP3VDWrMWKzlvSqIT5+H3LN+BLCnHGqp59Vpp2
8ms1e1LwtrkazFd7aCvGdbW+wHxn77Wk/eLAy++iVFH6dOFngg3Gm6qO9jAp4IODQyKHRHuP6jih
8zyBDK5O1knWVyUb3hEPjZZ8gmpSoYPntAfi3OeFFVVpz/fwcTWX2IYaKZUkGKJRvtPnU9Q5+nEe
OAfY9E9WteK4rNzZRZn6FJbGdNSMwZ+SaDhlaVTsIGoNjplRry92upPgsvCSZdxNMatMrZCNfYEQ
3CG28OXB/4TM1DclTHpwwNbXgkhzDzYMw0UNEmmou6gOE3Qdqqe805Od1BW+JLfJXa006Q7SaHM/
aTeaap4lgGsuC5gRKAxG8Ez94chRdYry/rMcwxDcTHXo4pH1pzKJd1qjdm5nhhfo79ryOZUA4SaF
CvIuKouDvuJLZRkbVBypj8AHi13UEOweRZ8CpDewfcKY28U4iyVA3gB8iQhvlcmtJzeZ4ndT68km
eL5afyaYrsBXuZObe0sai32oVAhJAgjKad+WsoNNKHFThfDcRk9PM4JUCN9gekXiDQ8Tgp0OOvIE
gD7lTfAd1THZkxcFKvdZ3cdwe7YzXPb6bLxYxXSr4WByuwRkQ173vTvFqCMpQ1p4oNoKr4oTApzh
oxmcChNnvfLBsFKE3LVRtHOkJJ9rA6SUVYGgaUAxTX3R7ZqhBoSa234T4/gMorLxlyLvgUgeeWu5
C6t+eJCJbnJtW/4ax92utHBG29qeHhjOGOM7T7xws05VLun40HXlCXMM77azUNIKmV4V+mnim23C
oxaYiLvKJZKe8fiUmeoenYLpaPQxnmBQV3B7wcbTx3nqZUM5AtaIPldOdCeXdrOLbGtAdoNPLk6J
AdOzHnXIYtk5JTRcWVL6MyCuvawX06Fy4JQgcm/vSGjWldnnsFT4wopJO9R9cF/LQEQSv2/a+TQp
rpbpuqfIQ7dXdenJ1vJ3kPA9GQU44lwzAFGvccYBVoc6nB+Tfr6NPsYxIRLKvFMINvQmGXxT2B2A
jJV72YztgxrhcJ5h1mv02RuraSf1px4KrvsoUVOMYp3jFv3AzLVASpJZ1jISjwjO65w5mENGo8kO
Tihftl2iBup7Mq6Z6zHXsvXAV3noZZvdvOCzT2xpOKdLiYVmTSkjcQiS+V1LVzocTTmomVxh6cB8
gF+dlfKaFZu0MXPfCPUf3bCMiwfufzrMrXMPggjbRYqpoZ0IDO/tMUSYtz2ZKnQxQ4BNro70m4WO
Gt4qEAXgOaS7KOrg5gIjGrOC9oRbx+5UjHib16etmtRbeAyQrjJ53dw87WrY2/Yp3aTsCrR2PQnq
oUeFYXS0wnYXrT1hsjTvkNE7VznqbaG6fCiR3tSQ8kKqYDnC8pgdZ53QbUlTsDixIfxUPcOeeOrb
3DwUjZKeawPekCrF+mI+mGH4Rxfkj+0E8yPmMnAX4a3d2Q4hH6upqqnC/IiMGIvf9c0ZSr1vuvA9
auWF7Il9bb2+Tdh/T2P3Mc+m8GwXsGm08zHM4yOBPCHasfZTx2K1S9A1ykbjRznPaGASJXJILAI+
lnXWvZpwhEtKtghRhD5Kh2O5PMI2Up0t9RkAQXC05nIfmuGyqzuQGSF0pshHsRH+QEKVuGGRVDq6
xyYsO7/WYEqFHc+vOxNamMlhAEd23q30kh43lHhDmxsNT0961h8tY3qvy0Am8pLwMAvtNTPKDoEi
34SpCdDeGr7Kilzu8848xSOqj3KmHHMIbbx8hBM410PcY0FKbIz4AjS5nwDEDrGnrDbKbYovUm/2
qWHf7NpR7d0cIKRMJCleubyFqWpBtNoTT6mJq8rP4/pFPJttswib0Pq8tn2MjFBDQHkwrCZEsVk6
4hhmYpH5mEpp9vQa6p2kUXgmozlVh9wZ3WF9G8KFKDZaEBu+pSAel06Z+ByW1ZoZQvzo17L6Q53V
FSwNmVQRACCd4+gbq9BndDHt2avXz3taP3l7dW9u2RzKlfwoSiZrahZfFOW1SWDwItZ61pyi3ydq
iLJG0vfgGqPEa2f9uJ1pKAZoCVQNwZr1OtrqXxWp62mul1hLtlNdLyPyhE98tMea7/RXFZESp7nW
2y611RH7SvDn+izZ4SFPrK9vCv9lVhS8Oef1Vl/d1nWHeGav/sarpDhLYPcLM5AJUBd82eWrhyWK
X1X/7T/5fflvq/7uplE67V3LRqksY2IOuVt0mfQkQjtImcJ9LSvQ6C3NURQEswLiWiTzME5Ld+XP
vYi8kX+kkdDkI+O91Wb1Plym7mxnNqv23ychgiO2qk5UDxk6aOkQENxpU4fj0yqxeEtqZsmeOFTk
xUaJiuHYBArxw4PSHKvM7nZVO4H5rS/FuP4JnaipqlXlHaY2DOvD4NTQccJWvJpFZ2EGxdzc7MK4
urfy+hyt5u9y9c/b6ycnslNMTIO75cVOaf3yRerNIeWYdcehY1q0QgTERpiZRYqQrmmnJ8wDnHzK
z+IkJRQOKCKt5xsCPP2euHwu9orkq72jrX0uVlOFcEzMBOf7dokkvCLcZUTv9uiUnroBwWovsR3J
n1JC3YfoKVRN1kFruxUb4W5KmAzjkXcSX52zb8Wsnp1Eo+9bpkuqV6ANnf4YrXgDZVLP3eB4lV11
uwiJ0mB9Nlr3PR8lGL/XswrXlEgF7a6zIYEyMfku4yqigd9f/I8gNd8H9YhekegQxD7xGOh7rRPH
bfenriPmMJcl7sA/n2KVW8zPhc09t3NjFxiw2jarDZuZElqvMvyTm8EelgkclVr2uZoUw5ebDOz0
vPaBUHrXgNOs0xxo76YmOTAlmHZdjNhrkk1H4WVS+7pYvFjBPJtZKlIn68ty0u6u0VLYa1ZXgriv
wIwhC1PvF6jVmL1pj9eKv16tyBLQ9Zxoc+xOZYkLsFzdy5uXa1j9XVfvlHBUXX1WOAUqpDEyzW1H
Qlhys/AgWS7G21629OPm9BOOHL6FH1WU59f3K97EG5+heLCxrb2gYc983GmIgUsdWomlEQyDvB6r
rKDewVDtVzwy8WbEZx3KgwY/0y5a/Ufi34gysYGm52dT2d7k9YNem4+o/CYr6ol9//5UXTFMzD1u
RZMT35q4GZHNy4wRfsuL1HXngtcR8mAru76vEOv1UV7gOVjbtLgsa01askhOoqldk6J9i5tj5vdn
A0zFhbZbDqvC9ibmiZLTf9DXcT9Z2waYWgke0DWJ2QROoXDWv+I6rw4wWUAd2UaR7Ivq12SwPrWY
MNeeOcXVFbV+qSK1bcTXK7Lzkuv7WYEUV4m9N32Q+GPdgHAosnD8R0fMTkTyevfVMt0bye1UdrDY
kG7RKgZm7uRMjlfEi6l/s8WN6LDWEpRzEg/bWZucSG3PftsHyJCVeWhI7lZZXHLLbseK1PYat4Lt
fG+OjYuPfYpGrPjzouPsrajB7bJ67UTL44mn3UXkrze/VAqGFGmUd+Jc4p2K9yY2zvIUSlJBRO36
4AlqmGlKJKO+ZyojPsTfJ8XR165qKuf2aFfZLlsnb8m6EX2JyIqU2LdlxT5znQX/r+qJymPwPCqA
+693v/Ylg/hAtzYT2OtnfP2YxV5HLfoFMNOf7U6krrVE8m1eHHQ966taby/w9ihJaWKvMz8oi5x4
opsRw4hIiWN/t2+rIkpVMQsUyW0j3seWFSlx3L88ayVcBtshouKbS/1u35uzvrlSuHb4wD2aPupZ
o69TeywJ2oCeimjr22axtQosyDqebDtFatsH3Q5NXOTrTiN5rSm6W3HyreqrEpEMCEVyAY7SJa/t
GpAcQZdbQ3mVvyZFu3q1V+RFfdHOfh7pQMwUg6NJFwWTHpPj+lkGrabK+kO2pCaLp25vwLxw6CBI
9JzxYzoVmgcHvfyR7gSmlKmyHrELw7e/9DXKzO1JrzXZXRRz/lLoxdGsUdVWCTR5GNSS+PVgILa9
ivcwoxBXm6TowhOCDUf1O/DGRHNpAUa9Nqtulhn0rBV2ySnX8xti+DE3YifxQMKHnj3k9WG0sNYN
k7mXRB/39g9fu5OlmN1+XVQt+bQDUc1DE8OrGFi3jSOwIFv+FUzkd9Xf7BNDt9h3vYI4z5s61yuM
ILHM9oDPhqUfTVNsbNF2t7yzzvsmTOeYxUT7XfPCDXbd+dvyN4ebRjfv4FCrXKlbOzVxeG5bRXIv
ag5pDZZ9qh9FwSya4O+TcZiFnpGVz0rcmJ4C9zY2PJgtx65n2NThDhijZ6u46aWKF11+GhPdOhK7
hmo8EoZtc8RgZ51HAuw81lFndOX1T3ArPCgNfAyTc6cVw1OMxuNXG24oFcqIL0ZvvAsm+blSAwiX
6J79mKn/cVTs0iNYKnL1uBgJtSCYsVeQEIJGrd3VKIR6tZFnuzyBqq3GznjoJFgLvhIhbexV+HPd
WrI7LvFAXER4DMYu9bO5hIFi6bodou/LPs4QaAta2VOM9KIwzh4Z4j+nprrs4hLyAUkKPpnIdYTR
JHlwcqk7hLOI1UC5jth2rGAYwt3aXi3wwdy4jmXSMKYJzsRgvhuiECuFqQEvlPNyH6SEyQRryG9F
yujXYMNxOYRtC51MG2R+oZffJcW5h60DTQmg94hr/MiliUB1CUUmsK5unBmf4JQBRYRhDt176wEd
86doHsKjBQM2FgK/LYM/erN+RKl8ZycgTDKTpzpksad+05yiu0Mna/HwGxM+Y+wtCLv8LC++E6px
Mtag0zKaJoLiEbWZ0+KhLmXnnnXfs+VE0lkuLftolaW3qNivlRF2q2yIVgVS7LwE5OCkxdVh4sMP
itwjtLXFcpP5LNuwnLeRW5eFecxAB8F3a+6hT20Q+kCgRMaJ4NhZvleqCEYdyy0GWzqkIWYLRW92
GlFEyJ9q78eyti/GXOs7q0DToG4/om+s7SwLzkfddt4nQJ+InGrjx8ToP0fAhVO81Ch81bULC8EH
CY5/D2IB2B1Y8lx6JbgtlqbY9yFqX5U2enMUy5cCNlW/GBTD60f9YDv105wb5a5aUnVXEZXswinT
3lhKO8J7VHzp7btihglPzaBZxSWBoVyxPuaz8sTqk1WlTtBtgVbgFDQBf3fC6FxgZiKk3suV4Zs5
Zrbn6OV5AER0U2vjnvDVFL2gwY3QLMLw0vHFFV5W9Nhks+IG9YNDhMzoqRu7ytVOeBclX0KPQp/C
aZ9iYK375pjf6104ss7FV+EozZdFa7/njtH6mWJ+0OErWdriu1Up0bdZk78l1VS8b4Y0AWhWgp0t
lR2fnLLqLBUu/hZkd8eLs8TofWXKjTWyCAt0wtvH8GZqivY4GowrJR62Xi3Dw9y/hFC7PKRj+h30
0zFu7YrIHohTC5QE5ybyVHN8r/byt8WEopqeIsWC0I8uw9CXdJp7wv3p/iEf/Zwlhu7Hq8ARhHMs
DpOTsWLW0z56Wjqzch0tOztllvhNoH8u92qJ1lNqtgju4UpI5s/haM3u0qk35qh+BZfu+KUUY78d
fLlFru65qI3oMZHzxq2qYtqHbYOxKZK8QWuaGwuct6eY4xfVMvlIsBHPcYwnXbKeUTcx94OUp/cm
SOrY1BrfgkTK02TrA7FX+U5p1RIBzCnzoFv3nJYeQ5X5ZhNZcYfVl5jBQ+NVlfMdhdcf+TQeEOxY
brKogHkVOHZH5LFlnVKTtaaS/eHEjIaDC8cTn5/USO/tkGs4zbFUsXsWhnHQtfRRtTPTJUqH4Q+A
UeOatXVCzA2MR/2+lBv1OSzcaij/GAs4JHQ7gmAnC7wWbRJkQbLLmAyT13C5XTh/Ug30OsZc2mfz
7E8qnT8TzAcIyS8juEtfk5bS1as8OtooJLhKTavtdU3jpo1Pg1HK5zr4A6HinUHQt5a3nwgvhDMA
LVY3WNSLDbMVRpAAVsLYL5sg2ds9FGbjUl2abDWSyzBfNaVya/fxUW+q6U6fpGBHsBgjxMy4lIc1
9P9TM98wn3Hrofmhr/HR9RCBUIy9Jajsw6ClOSt4HTvtUpy6pgGHOPbFqdZZEZqq3uPQpJWHpQIj
lzqPB/hq93M9witTgeu2cTLvK5w2sVM1x7ifInCzBPbR89MCe2h6Mgy7+6ZEKG+xoAevJ73b2c6X
qsNnqja4gkI5/CGF3XO4DIRta4/DqFknrYQhSW9UYqTT1IumnPcXhbfaon404BWHtyJNL72knbX5
qW4r6S6DFiirouwW+afe0/NkOOGUc0sDqbcp0SHAorOka3CtfAi8Ychjt2vaix1ahttj7/+D/vFi
OoRphlAY+QXSLb1GZ6UqUuVrVvoO6/Kuy8v4IPPEdik6SQctRRZKKe8Su1TctMVj1yHV52LLv1Wl
4WHpkovT0L0hKviNFfMBJqN858S3OMVVz0jMGRI5RiMpCG9VU628vrbvAlmKPa1ZIrcfFLxV5vRo
xEZ0qDKdv1UuRzB9zuWsVPiCJ5rjRZY+ZgpPN8RM7zoBClZa/IfcjkhbP8FIMfnS0sNJnTCxjsP+
GM+fBhmgKmSXdZbGYLLMx2nWDjjm0ijU9hiP4KBTic0faeK17cCesXpvpv4r3m0aaMCJSj2XjgGE
CEaufEznqHsMg6Zx1VI92NF46gn52xV0Lo0zJRdFJkhQCvymQuysdd6FcYjWsL4Gsi6+asKwaU2o
KuZluQuc8YiI2TnFo5wVhJuExsNsxgPduJbuGKHOau503pgxHx8MIvTUuIRiOZ/8IFbo+pb4fa/O
tTvnJrPpGgDsXDgzOO829FXJZJJW1x8D5cFasrt0HIBXfNWcJfVmDS3ATq19LVomXzan1fBjGPii
CGs0YgiU6klanZb9xRhU2SMAW5c+z2NqHUJtpNVnUuMNcftlgau4BoL7YZqlByKyeAyw47h8JOqO
setQqFXujrbxZQapMeUQukuZ4meTBPXOlGdHdJMQY4lgTCjqU5c0k2da6cIgdwqsGvJvO+pPjjnv
gFAzYY4jxMOkhwjWdtRc6CfDHRHty7sE9ogOLilJd5dQvrOkYLoLRvgiUGv3UW1J3WZ+wtIGLNqI
vlfFcjNpVuDjr+VJxMo+OpVWuPCChvsll3eV9h6UhO2iUSLtpo4BNTMbN0wbJpjVcmZUwhPc1zRB
CCNRWPk8gL7YhUb1xTaGk9Nbiiu39s5xoh/5nH4BaSK7MnaJm6bo3sE54OwjYzCOU2h/i9CRNfIg
9QHEIFJt2d2+zSamSYrxPvp/7J3JcuPYlmV/pazmeIa+GdQELXuKkiiJmsAkl4S+7/H1tegR9Sri
ZdpLy3lOFO4eLhdJAPfec87eaxuvBfUP42hcUm1e6x5AwkMBLFF4N6IYsuZA7QDCRLgHkkz3WdWC
5LirOLdEPUcxVtOqzOLHhLRPo1qxc2PERiLde6QfKUg1mtxdJIOp7wQMAUNnXjzIipJieBhezMX8
aRswiHWhK441NuxQy3FEBpC1wM50E0F5qzlTvCJfyIZ6mxBtJuukDOrsxabcIlweIN6ng2CTlL2V
O0s7UFxQMxTQBMPdzKXa5IS/+sJbOckc1Cur2gO+ssvC3LIbqk8Jq4NhblnRSdyC6Umbai+2D9ks
Wn5eTL+g9P6EJemkCRIgIHmpU0CxxLjt4iVDrjlafpPi+R4EHmEIMdspDE9iRyAI0BXjPiuEgeqt
yTAFZdq0rhiTu4S+PfEK5b4Csfgp3fQwzPMO5WDKqSoP1g7YER8k9701cQjPxECAU24rvbiZ00Il
AttF9MIgNN5YQnwrl/bUaVF76kvo2XPcCuc8kgCcl74e1/Wpp4CWTLE8ZcmMq/pemkwN0ZTme1EQ
0dYpWe/Uutlw95vXWG/chRPAHEKUM5agktRAHSF/DMpc04ztUjfXp0NekqfGWNJNdYKVGunLWCPY
jhriwcQIc7/WlMLJizSgbHhrqnsiLpqDnPRqTI8TpuPpLl1em41VtsE8oCSAPz/z+tHpD9cJ0cKu
TB8GUbmf0HXop2XxgWPxYCQ0gDRw6Y61oLIYJG0kiLYC9RZt84G7cJL79WTlxdM8mL80U5veKtN6
bdq8tTsl/0pSQXdDrCA2x93NrHB/5QSeZ5r8krfGK0RkmwGp5PWRnu/WUnYJkyodoe8gUs/oksIm
2khl+lL3KmiUftLcAiP3vCJ2ShPhWqYLzFGxBxi7FB7xKgq12vqqxy0+wTkHO8m11LWUO6fq3Kgl
xymch9jHNY5yparxIgD/rejdSbE7CsppUqbJhndaB/UyjgB0HAMamzPJuRREhrVs9JWkJPDddqsP
BZBDDjryPJMrpomma7QpYtnoIrPf+IIxMYfJ2XIzNF9E/RCUGCNWkex1lSO/0kIIvgRW2zNBT5jR
R44csZF5E93PnN0fhMeymTJAwCCmEnvpaT7n5iETgfIkQ6+9FpRL5DOIToUqzdHaFqQiErZ1bBDB
iH2xURJNtFvGYnM7AYFOuxFyIeoxzsHnPgUsl1N8sJLlWbfTjEXz4yIPKROJAmvXCcEykTu2rlIl
j2YXFAmrZlEsm6VLL4VuVB6Aiy0PdeUBBual9Ma5BKLrm7MiOLqOnLdux0sKCVcLEW/Fxl3V2qJO
g7OZulTnPHDcgT7UxBL5jybtYoswkHDJX0gFYZln05piXQgsI2Y6YsJtbqvHeepezOQxVvuXFA+m
M0RI7ImiGMtU33I12qjT7TB1BCvi4qnm6mbdjMBqaHigDcVWKjF3TDiucd3FHnPviyRHeoCirAwM
tbE1ibzYoQW/JK2SdJZk8nfSkMOM1MqyO2H2NeKfnM/SQUBuBXWSfSeT/sn8Pri/xG2qD+8aXS6C
EPNrC+tUTGEiEJsZWEUKHQlbsjsNb2C672T+QwI+SVMGNyPZdf/TNEK2C8OId2CYjzIlCDHNaU3O
RsHpCHCRtnJJa230qSvsKOri01AZBF3OI/kJA6DjsiVBVh6uqzy8FVIknyo+vXO/ticiAO4Tgcqg
C4J1FaZH6Vut8pSa9xmsbkSu1N97EMt5aKrW7yRFdJNmxrmskHxmDGm+N6X+D3TK/2iL/yttsSJa
aHH/PQxg81FwDybt998Uxn98558KY0P8hy7Bo7mTAGTtn+piQ/4HgiiATrB3kB9LdwnxnywAVfsH
5AAJ6t8d6KxqCiybP1kAqvwPnZArE2qRgYdfFpX/jrpY+zvuUFNN446V1FEViyKiO/1f4Bsqp9Wo
MY11cz/pZYl+RE/oEdQmXJtDvjEAuMl+Y+Do9+ggD8/9h/oreu5fkMrS9eHRChcfF6YhvPb1fggD
ifITND3QDQo8smpTt6DTQLP8mvUsJNs6fMwDpK5++QG5mdOQlNpF6MZX6avZW66xtVzigv9yTf7k
H/yvcigeKmzs3f/53/8C0fvzPbIjWpCBDf4D4KH+S5BZG8oM7MgLZ/povGCGBamKpNhU4O6rv4Z2
+CEtY7LrLLlpifT47384uLm/YYf++Ol32oIBZ8GA/fAvPx3S2dykESHD5tWa9uJP9dieURmK771f
/MS42kJ7+DGe1MeKPsA+JgziSfDNo/VkGs56bmpPvUjtUTpQlHwUp3WbXbLB7U5Ja0+XoXY6Lzkt
H4T50fNE25EGa+oiUvlVvcQH5UEMavMb/bHuCdb6kn1nk6c/qDeq+4rRN/piWzuCg1sN2xbY2t6b
a3EdOY7AM7lrdj0D+vFq00yRWog9hCraUGoP7Ptfsz0qmzuCtXFLw8VAASPzqTlJmQMyJzB3ilu8
V1dqxfhX+szb8efX8gc7+SO2/eQYbmgzZrI9fkTmZjqADeNg4Kffy6ZwBxdqNEUDuPMfed90Tm8h
yxO2AN67T469gwHovfjsKEpUV9i276MJxNVrr2Zh59jsZA+Ia/SMWMG6wtbK08vysBpOdATt3prP
1SX7jlS0yrZwrJ5JaX9E4Fe+FtOzONlVSvFtgyF+Kz90H9w/yCrtJ20c46jrW1wbcOlLsGrRZjT9
iRNF6s4RxyZSYW19eRuJp1SOZCbalFuleFFFwkts49K+T3v9s3oIzz0EpaeJ0pe+dLVJILz0jvWY
BMKJMcMpIgRlEz3oe44zpH/lDoHc9Ue+a0yOHXZ8qVzlJ/UiXx582mSo06fPPvWy0Y/hYeiu5oRv
cLzq6iF57oG/71XmEJNT6k7q9V65XwPVjwmSddCYoC7XbtJXeERZoh/XN8QqllucQyd/j4/yUYn4
aLvaFUqHw1Ch0Smy08A4oHEt02DZm69WSkwPqmA3/24vnKbnk4y4+CwSUehpj4RxEKDKzpg4lUzQ
hmM9w64xqIN6xzAOTW/Lm/QDmqpTnOVHqbbNa/RJKm+376HavoZX87ImNrc2LYTepfJTtvqpOE9b
jKaFcjAuHf6g3Ks35efkl7WTbppN/mahorWtTTw46dF6sF7Wxq6GwKid2eudgqfDzr8h5PFp7uX0
Oa2c5szU/dzlgK05+tl0a4xsN72hDjQIjHLvmVjodd3c6z/0TeKSUyJ5VuysXkeV7FsXbRcNdnzs
akcnaG/a3s3Ctv6rJVSeN6j7QLK3wJURVNIkkKYgPS6bsN6oht067akonGEbH7PUwTMQX5XeXUR6
Rl4oOoPujpFHuSN95dfYY+x5o4mYB7K9bOYHLEh6sODs2KbX/n1xN8smvuLKEjgI0Fk6G0hNSft7
Dj+6H6HbDfRMjuO4XV7r3ewRJWIRX0mtZAvB0m5FOjzBHDmdbJtnZbhal/HY3+JdqtvGbXkUX0W3
cKEwi4/Suf2vsGxsf3+JwWV1NMElMQ8wJNp7iqT9C6RThgOqTbrcbDrksaW1BvRQX82k+4Nn9Dec
0V/3gP+wCN9/DFEBhiWy2cG6+5ctoIWNKYZSs9Gk6fn+I6wFXnQ0f69dUtDH6RHKN2zx/zwL/Cf7
jiz/x931ThEWAe3oqgGNVrwj6f6y8yhRoyLv6LqNJNwtLknoaTMBt/UcgRrTFeFd0jo7x/4X1i9p
BKVZMj8qkrHckJpwNAR9q9bLcxWG4wZeNY9azqAMtLNNAox4yIb5PJMZTfus7XyJfDWHIlr1zFk2
/VaWajLAq8nOmu7UzywZ+YoUpwIbrhDKXq5Kc1DvwCslNXYZQPim617ketDoBSW0HcTBYtBRAfkx
18eeBEyfu9wgT3YjKyOi/eraa8bwFGmdfLTyct+kNaULWEobD069tXoYN0aJ1zJiIwvF+maNMF00
yvDC8HM48tHkNNC0/VYXoMAz0KwKmmn9TiwyKVDEdWtQHvs6I2tbpSAW9HBwprZ1COFJHICxPBvl
+JAQmeJy2XuWA9Murc5vWknYVSItfSqIV7luBbe1wPQjl/gZ2j47yROTwqQSnwhqU4/JiDe7XPWR
hUpm5qYJ6FqWjda0Fz1PCMpZsIwn1HOqVhLUXJk/8nMshaypZTy73HIEj+cgYbVIUmyZoLdAbQrT
n4ldEOQ7hjgVjWPfGUfSp5mqixMbn6Gel1YBDSCon5M1qyerR5Qkk5gxGPlmHGWBzpXWbbNO8uYp
fVAq4Zcl88pKbX3WMNHweu3KLL6IZgo3Wq2zn63ymQTeY4ybyukrnbFror8MCfMzlfErDNiYfhqH
hJHSS2pJxlt1/UmDcyjWIJgz6STSOhEIJpbmr2bWHtdaUMhyXV5nvX6p5/wjPg9iXHiwLh/nuHxK
w+hZTrqv1JzpuXMDryqxQlr3ev+1OnnSlJg0eYQUAp/iRvN9/iCCag0zdYOSeyoxUmkrTS7Ix64q
M+Qs0lRxYAqcCKq5wlwg40ykGW1xpU3yJcAlBEKuCpsWX0k6Ml1SmC+CJJpeyrpwRHOqnLmOTF+Y
v+l7uqKQP8+1/BUay25aypaFj4AhMQuEbCDUER04G4X+QKsrgsWA6+Q0cgWWMOIUQZN/PUoL2Q41
6QbTU02OQF/HvI7MrSHAq0sclOLg3q+ZGAr+nH9beeQbNM+VmIjl0vDaFSCi2WxUQPslO6hljwYR
dxWTpqxBDjE4xG7b02wgDd8OSHkK8Oah9K6NAlEKop1x8Cq175Tp2vy0jkSez+PV7KYD9TcSedFX
68S5d227dbE7jmjjnOj7wmj1vRKBHEyK4kyaQsrkIzQAVhr3TaMdlEMokChgR8ZpVdy0wlag9WoI
foA8AsiKRG/pJabrYth0GYNFau0ZlGDTPgpVFAZqFUUuxNDWqbRY2kUdkPSalY+Rrdm55ihHGL8w
iQy0MLJwDmkX32MpxWS3VIlvdIK8+/1FX2R5lyctZzbZ6uOg6c2HsIfLWwpa56ZwrxBGIn6fYjFD
8TxlO0P/SLO72uX3HyXmK5J04j6TgmHZ/S+B+SMy8/6rUf7FE5HuV63UHCOSRKdo1NGLkJ9CgsxZ
PmcrD1Gcyd9NJAvQIsbEe8AEhlzxvD52k8NxkSNAvTHd7lihIrWJo2Cqys17k6/rRr6ltde57TE/
zkfpI89sErAySGmuhTXGZu3ObssTz35zmGNn/mkDyRs5IRyUk3mzqwvARfEmzJyW4o/uoPozOlI7
PFWfxZ4ju2gzxpTfuEb6m7nvnuINwTFkZRms82eiHI3OZqUv7j4IPihHRD+hum3nGCfxgZ477iQC
JFssibgMQF/SFTa20gX4KFHRqt3eJJyexgFIMN8G7sxwyBIhC+bB/CKo4TsZbzHtmNRVe0cd+Mbx
p1E87WU6yIODoEewnDLj1ONkvZufrMB4qZ45yEcPpj2/GIERiOckMMgoYBMrOWgoP/n7SlKhY36u
78ToGUHTeRVo5dRe2JvY8nQX+eBGaihV/HvjcldF5J+ygFqOmZ4IWGi1QId2mnmR7JMnMGNp5HRF
kFu3l9StRqg6T1u/t0JHPGK6YC2l/4JAtmtgontoZu7dcxKdvEl/0CQak252aVib9oU3gSnxYwES
DAsC+4nTloRSgM0GO+FFr3kf1K7G4fREuvO9L7XFOdu+yXWgICSYnGoh5s/ONQe0nHYmqCjZ8gVI
GUALZlG2ZvpmY+vu9MZnnPF8LQENtVbBdOOY+mEefHlyUvRIo7cIdt/biZdcKj4tTpff+PmUdt9+
Yv/k8jSYpTwR7A7L+NnSdxmjuGijl4/TuJ2tm3BiCbNOmrbTb0wSxw23RSFs+Yjv7s7oyTipXyMO
qsyjJOtr0CsMZyFOcmY0n/ED0QlOT2ay17/wDV3Wl/BM/dTdWoQ75WP/zKSKnx29c/R9Kw/1dvyi
JitJ9vtWfCDnx+IDALmo2P3rdE1mB/W2deKxyby+2hCPhF6a5Bq/fYoptXrbvPEEKJ8FxVrqjhID
SS4a5abTXO8GQlc7ZVeNo+rqYgTUU8+qPbqdROFB6NzUvP4dr1ccjnJ6L+M4QiGs721DtJ8ZIaIv
MZqguYKkW6Itb5N/ehwfKukNsQyWR9M8EJ+VZF6aOXyIBoXkKWsd7SA1nrEPdyYVqEldw5UiJMFu
MpcLhEk1fBmyl2gNCt3RCToa9sKnWnrJYyRtoJRoVtBwEDtZ53uPeyW34Dhvx0OGZTDyuXNVOxTs
JoCBl/nzDmzQMY1cTjb512I56ZtoHfJDiOmaBI3wnoMqIjj9bBsbwEVlA82uItt4476C3IOHE9tz
ixZ/Q+fwc/iEk7HBmNkd4k05YxZxs7c86HWHwwAFGEbeF7rC2bkPQqyMxNPSp70nszkQ3AXTmUxu
ESfSvenQUJCX7kp62P1mZ2mmmf3eChQuzkzM+4WKvNxl2fMYcMqznk3LGV4JmVPmwHSUbedIb4DG
AhAJAc2cW4EUke1jmx8TX7mW9BU847DH9rE+TYU3P9AZbx7yC/XMrffTuxZRPWYsY5Fbu1DqjK84
saNNccJQ+Ta+of555z1cqHTNchPvxmBc7ajmXeeFC4toy1x3PoM3W1rYPj6yHvEUPiId6J2Bqo7s
GJeyvH/szsKNuKMnHJP9m4lb134nBXeP9MLjmHAJZ88aKLadeXxKF98MVhb9reVbn7JXvLCF9g/k
X0mH2a9O0an9tRLSY1BdEZxpnQXFIZpXvdaf0PSPrLDqs3JKrtk+2qjyLlLAX3jhYsuLvTCDyw51
v63FB/2iHo2n6gV8LQdMlJclIWrcddqm/aI0iGmotFvI2t1uPVPSndhhaIVQIyafmD/BUJPfiMih
M1yD3CLVKQjkCHd87oXLmGnP4LvGMfsmKZ6icBuYJ613gC0bQjCGm1jYzJLPdQpjn/dSZRdxPlTq
Vk4dilTmLuHgl0faKlPFYYEgIwrSrvnkVGE1btUf1Ev8LNiKaUu+eZED64kZDWAuhk/YdTFIkywH
5RGS9DaWXQZX8yFBoOiZ1qk5tTEb0qlB2MhT+TMiLtty20WvAH1Pv5c51Yt2xTvdlYkc6fci2nAs
srzloQjQnl+iBB/aJ+qB1LxE0zF5Z/A0gcpqIYQx6Nib9cCJ98jiP4AByPbh9DxI3OnCjz02gWl4
VfrA+mMtCyXYc7YbnxYv/iW9CpZLRTAd8xsdCOVNOtMAASYtnfPt6jcX2uskOxWX6J19icVAUT6s
0R+O47l6TDpb+9UjXXKKV8zXpuUyYUEvRNmcspWxPjIpYx/WGcZf5/oamZzCHZiZML4VctIlX2K1
u6Xvd+jIGebCcpnfwhAYAN0wp98q3LEpwke0Ht462OF7BJYBTaPk1Z/NtXqvwoP6UieP6YNZ76Ee
a5v0dj94Cn7yMaMRwjaZuBgRs12KSWazslG8ShtGF8HgLIUd0xDZiEG/pTwdjrDQ4zZoZH/4NgET
MP4hAaqxRWZrN/NJXE/hE1wZL7wN38zqa04BzzCS74AswnmwlZ1Er7hiEgsfqovqRI/1AZ9D9oGy
tvlR/OG9pr/xs+yKD1m5FMCsKepWPvZxPzHa5hD+xJ6XXBB6PYwiyS/bfpd4y7s6uM2VVZ1Rasm/
Sm/shDrpCVjXfXi0MV+YhTOIsc40lD4UX/zmN5IWTBHTW0a1rjoHIRk1ZLdLTviMpLvca4/M77TY
j/NL8a2snGK94ltDypVdVmufST4UmhIp4ClCsfUwkoDKtriI7yrtllwl5E6kOBGRkL6thDe3GRuU
6oGrrnj0EgrbSWWlm+DIo9EBqWk3SUuh7hkQCDpopYBUZVs9LhTobyW6g2Or/HTtrzZ22wfeEzoT
dE/hNvrmDFOeiXhNLpjkw4hEXafaGb3XtqD7nfqWDpxxbfUbPjy4Gy2j/LCZG+P1TOz4eTyMX8av
6R3YNZrX9bP5pmq0OrdqnfCnA4zARsMI3CRt0dZeI5JA77uQQ7D5bj0uLvllQcHp0p10ezplHDPa
GplsUAm+NLqE5Ix2c0o8Ag0g8ahf4pYjYhK0aCr26rHZ0PBjeWm86JTfym0axLPTfQ61h6I4fm72
VYdAwWanOBNZdDLJkg7m7/HbPHFXCpFTPJNCdix/Wc/RuT8WiHQ/rW3y0h5Qb9E/b17mxV/KH2l9
IEe1zB1KryXdlthQWn/+ZZgMiv3ZopSxoWssBZLlOQERNZqR7KjzIu5XWeVznona2a1UsbFmiPsp
yqU9+mL+hyT2x7HoiehGpeT1ObstfiFp//vL77/3+1e/v82YIhbyLOtYlAdpb82JBL/j/rcZAoLw
XR7yqN+QPhdfOpFIEW1WXMUUCZdinQG9r7om8kDPkPm8aiWaSR7UkRTMqN1i0zG09IwCmge7YLpZ
4EJyNSO7JFa81zWT12b1dG7VQkQRyQ6yGqJlhyUq3R5Dui2PSJ4GEgvWQYf3IaecqASjZ5wreh0S
S0QmIs0oS+Mth3FE6Fp/kzI99ghwm54kUBNJUeZ+I9NhhzIdoqPTDbcJcVHmcvvUdYrpVqH5IZP1
wbG6RryIJDhvI8b6uewiOWy9KW9pmsth4SvJHL8kCdh/pA5Cakg+o3YETkRr+412lxKSpOtWKCUe
G05HphIj7klNu50jirUZ6TX6s706sK/X2UojxZz2cZpfBFIbnJFQxGPcKTddXUfm7fUuHXA8lAud
TFVIH2t4BmZt7A02pzBu9iOTVGnNe86PnJCnKrzkCexRhbF7L5c062fKZyIrKLcJg8h8FACYtAzi
RKM99fVDX4u5K6srLXFCu7wlQW5jLRwqAJFso8m6xgWAkJSoFnIqd50RHcJ6ftOzUt6Ok8CcrNcf
wvQjH9p2B1zrW61J7dVGE3nCkqaBGCbsv0KQDmp+I/6RAwCxEs5q1ogz1h6DRjg/rtGlKEvtDYhJ
J1Qi3o7+xsCZ9vIE1z98brQfZIYt4+r8ZYxz9tUmm+mpWT9NaeylboZyJYR0TqByh6imPVSU3iSb
AqXv+ir05rjpZ/LdGjH+WUONNhLVkInGJZ7GeBPSy2uG9dow0N9gfMUSIIAriZD7UlxNr8v9h8ky
1amEQtsKCzrQOUBJUsT0uPdVyRKcJJWRrcfyRqxpT8PBCdZMRToAFQVv6X5YX6dGeAWTTdYNNbWl
0G1ERNvjxfzje4tU+xHNbSbVLNYT9Tv9tMRACjLn5jnXxQZNmvjci+pbOWebAbD+4Agqx3ukphyu
LWg1UwySIuIV3KXF3WulTTv0YrAXS46oStVficnM2XwwwxuT9dnOrpSEn6rO0TghdcGoODDXhGcY
aA8t9Wbl0hvqzI4SlAFWj/gtI1ugGgc/qikZ5JgRStokGC1y8hrbIto+xhpDJRAOd9VYg9oooZjp
RFtujIu1GC9COlE2GS3nafGW1dNnOrPTmJABFot+UNFvyUmDCjwgN09HMI4puSF30qzCkpKLVMtx
l1dunKxeXyiL1yxyvzGTRocsm+i7UWIDMKLnAapSYCjBSF2a9iPGDEFEwzn4XYc4UkjuDPAPDeoo
3SckMWbfb+VcydBu1eyLMqwkZaRvIURKue0aOnrkut9XVk9ZUGq2IZgbhXlbNNRn0yovydRepWa5
t8lIulo6CRBd/2hNHa4OcboWak8An4w8OjMW8ho6xhZkY6VTxThZJACjRq4Y6YKP+/Ci8NFyd8ol
1BSOtEBQOzSww2ta5ZxHcmYxrOHFwWpeFEAa1P3pDeYV46sUr4iKXyKNzOdxSg+QZNxQVjPfLAmt
Qq5oz2MsexrZt26aLfK5Zg4oiNXo61ai2zkG3ozsGFvNZjQbMDKk3PqAFG7g5SiuM4DUZORaEQHQ
2suM+UPNmlNNm6Hvw+9YV11lHF6xTP3mL6S2nqdEOy4M1kQVyv64Mzv5PZ45yNb9TdT38IFOzDU2
tdFwA/TdtzUzuC86V+waDvgEgS7Q1CMSfR3i8rQtGXZPomWe5roNxokMmKQXp23Rtl812v1F/CAm
m+20RDxoJoiohA7byGLkt0zwu4zpb6vFx7xCyccsgQMPJc5y+9DhbAEZ42DfxY1TjvRJFUE+9ANd
kVa416rm9JiQ+GxnaXIR27uliehdpWHsOxOot1bWU9SmhQ+Hi401qzddt27hPe/CtBX3VYs9IxXz
x3nsb1jpG7spQLZEckSxzJkIMMilEoSPecQnEyvnaCz3SCfO02xFXI0B9CsJHraE4EowZj8nrMBR
NX6ro/TbhCgJUXShSUOpwzkqN9zKKq7VPPFHNW21dhr3eRxdRWN2u2p0sk6TgmbKc0arE93fUQ46
VjOibYDakzpzklZ0c+OiB6TrDvaa7zStXD9WLdlL0SpscR1cCpMzKGzJ6zTnFNF6/zSjqHXCybgM
3KcO+TwRfdFAATTmmkNO3cSsNVLvmj5DC7qwxlyiQG6sN4oiBElNo0/JLclJpHKLMG4/msmTwPt/
SWiek477Bo87ZidGhNqykUklOufSmsStOop70UJ0LCsFLeRUYZ1q1cSPiTu2ja6lwAwRtiawfbdp
St2xIo0VozTxQ6LWzxl2/zE1DVefMMlEMoyvdZJ8hbkOLEwKYIIx0S0tH2pmQU1Ce+xUdbZdRXgu
lblV037wTEES7HhAf19WuB7XmfRhecEUhn9olTunE7n+erj6SkxdhmhTJyxOeFjUvthqNZSv1sSP
M2DrasBJBekk/0zNSBs375zpeRREzTN1uBhLSunQDcdOjhMmu7FHuOpmMfunrjDpa/btFkrdJjcI
yzVa7TIVbLn1OmwTjHIZH5GThMah1kPBrSM2G4ZWeZ48NUvHE9Npr/Jca46YFbcsFK9TGy+BhrWk
T6xX0pxp9I2zrylTiIOhA9IQ6W/I3ug6pATgSkrGkKY0bEk1MF/kk19J8hvSZawROj0B896z1uT8
cRUE4lLXJ2BmYLyYSKmIk3mMC3V6NssK/4QpfUFbISwoJRqnXFACkwzhj2H/GHXbKjc+iTYX3a7U
d1Gx/KRVFPsEfpgI4XQiglVvmOmvASyPaDnHsgPLwGlmnmqj+WUgfONackvEXVi4/dzpbuZLRdY4
8lhKTilL11AcosM4UCioqCOqcBjBaSVPWYFKnwHNXbiKKqhhlJ2NSCDurj8ilGcmGstEXyPqjaOs
cDJgYTuSeIl/1MLi2lUOYaNrkJTjeVR8wZSZy8f3vO22VHddMam737/6l9/OeQWLrqJwbbLPhMmQ
JykNZG4CdP7y5fefme1ieYkYvf8Gd/7+0ow8ASxYklfUnNpCSb6JQ6XsOr0kY1zskLlbqO1FAZV5
E/U7LR7p8MVESUcShWxqKqU7jwJyd52eZk7ldseFj1FUbVW6TloOFjxr8j+/DEt9EQrF8EFm6Lsu
XdrSlrXK2Mmxov/xpUSguutvljQbO+GfXxLkBXhomm16B5Hn9y8FIQU7jdDS31yiYjLpiila+SCG
k4yGUssOOVFTwe9p9/+IBP8rkaCMouwvwoD/JDHos/3osr8TSP/4pj/1gRZqP1R+PK2WpouIBfj3
/pkXpEIgNTQd4ZpkEHH+F43gPWRIkVnuFEsHCqrwv/6fRlD872gCJVQRf1dlkE0EdVQicNhALqHx
0v6uW8iVQRCXMB4P5aj2M0KTJmyP5YRp+neAzu9f/f8v//0/+/2AWb+t1//+n0HiK/hVVKH1dSWl
SP3fP6v6Daz5/Z2jio5wNBKVONptG+aXMJ+qfW6tg2PIEyo/VhpY+c/x9FKZlbwt18nwRoUmlClJ
N8y8W/4tMsV4HHdl2b4WO9UAplrTr1A/BrCbHk6rWeNsp+jDGIjxTB9jXIPJqp9DE6TgQAZfWyxO
LyjXnr5x0TXDg1azuLUVAV5TWy07tspjno4vWAa3ed7qR+tOA+utlPj0ydjKSiv4cUg3qa6gy7RM
CsQlEt2oeDEs/WOaGvzJzFLdgTlKvejGThMn0clk4VboTPyK3pK2pPfYy6B8STgAiwlVPD8Ha5mc
+bj17lt2dbQETNxZpaLENw0QdhWEuz6hY6ODelKXtHSYu2pu5xupiYIqQ2jd1+WLnEabTteGrSqM
P5MacxCZyqdMTEcbaPVArxq3sNbTnaDMqpX8JeJCeYa5y9RQdpGzmJu5HDNX2tDGrDUBnudUniCs
okOaZ69M5jwol68wnix/NFkaVfKpEGRFB0MzX6yosJwKJwaA6+fy/7J3XkuOI1uW/ZX5AS9zd+jX
IEEySIYWKV5gGSmgtcbX9wKq6mbdO2bT0+/9QgOZjMggAbg4Z++1bRu6uSd3pqQiM8eS3WuZPTZR
HR0Z7pa8IGTA8D4NiXpZ7NI6mGZ1bJ38aancL3BUaViRMwQupV6jjAYYCg0FKEGWw5SKO5cYN6NO
vXV5/n2I69kfJ64DXItfMTOl+2Cskl1mv8uRWi14PvvGlJTjegfhfuSwRiVmWDj4Ogt1TzTSFUsR
DgiTDkJaeeCO6l2asIGgIV5L79tgk5FcVKSbr03tpuqCvZLfy4EOTGJ9E07UHjL43PvY9tB2pvXV
HdaKPjfkjUqZHXC/cfbK6oGsPpsUv4Q1O6HefmybD8vEBJ9bbEaNHB1nZ9z28VjdDKNb+qFdvgMM
rk69ZmVAbOx4qDJxa+eGj5EM5Hqd7PRiPU8zZfmQkjABHSZwXTZdxtSc2bPC1iQ5g6utDHd9SWRX
bkv0mzq6z0O0CCoTJ2Un/Y4/Ndqr2vkgIP4jqvt9adYAHk3nOemyn1KunBzrti+wWNnWTFiN+a3A
MseyExjeoGe8gdYtodo/8MIGvtE9mYOhKRTR6Ekz90nheNNh9jWNUoJtpo8lo3U91c3JAlZ5U3XF
N7ea2Uh17EEN480lbAsXOedK6NryaRAI72NS1cs6vt64cMM5aUS/DqR/1uN06np75wasNAT122OB
9+fSBfEvO82fGR79xQuTY9mHpR9jRha2jV8w0pRQfbM3XnVR0YssAsKhyFtiKfAnKwd1FN1Y81Oc
zz3eGP2YNPZT2tFxSKhBIZ5ZUAn2rjzb+pgEIn500gHouAecw6ZICXt414TmeSq5J5xkos1fgEcl
lDAx0tcuB2zF3WWK5cAAYFgKyQZE4D7f5WTKXWqkXEv8iYBn6mFdyxKFXQwQruySgf/dx+cQP8K6
RkUKmVCigMF75LP8WMLBRBY+3QPk5dJAq9fXLHI6OnikktA8bJ2TQ7IOYpS3WbD3D53K2MMgvgsd
98Nh835tsN25aXKSAardxHafS5jBh3BVz4y141vsKm4s40HGk3uTDDY2KiRYvrCoVZs4v57wKxI/
WrO+Bign62Jn6+SL6QGQrOgDhIIWjlzTHzuEESx4xxs2WIfWXQ0hy88qt0421pFjix7N16b5tQqo
Pvd3zexjPzP2lZki9CGCG86u9YiAs1eY3ONGBSRkIgFtUyu/N5r4WVEsqsHV7oAJWNhvxEdvujFd
TqVRMZEqkwVxvNdDz8bB9R6LYB8MAjFDic4aDD0bKnNicT3bPk5jSpSIvW4wfusl6uiNmQZF64AE
8BYxV4+dzLJnP01+6BwQlGWem0XTC7SLgZtO/KzH4TMDEq8mw8Hr1bWMyh8UNR+YDK4NvIcb+Mp0
cMzsyZNZ54fl1UsoNTXjr1hD/SvyhoJDlLO/I6lSd7/mYO7PbRq9Jl1bnTBa7kmfXw4QZn/BcpjQ
Cbj7znXMa2xVQO+UnzrQazoR93tqcVzl4NqoQrq/FopKNwX40DHFgNZ2WALRD5PoyR7cs/h2M+tB
om28N+A+7eYpKu9gKHyMk35u5vkKKgFR7DAX1yE4dGzKbzydvavOVOciNYZjV3gMtfH8iEvnrZaF
wEjkce9QF0BOhkIkyEn4xnkzj8FdV9MYdStuZOiFqUUMbzfRssp/enHR4ucRrB0I3pSLefFS7uXC
pRk9UhIIGuNbUAdIYPjdodP/ggNMn9eMr2VnL8Bp46c5f3d1qM5MQI5JacuRWeins/3Lyshgdw14
n4Me9kGE5wup5DO/EmRwyqA3yuQxlmsfWYfXlIomW6boIisPwEMeeSeqR9T/9JE3oyaua+TW3fNY
scoo22Y/EHq4y1GN7iT3003dW+zPywGYCN2cSqmf9eD5nonRe7SrzzmVdPb1xS8PoQX0uvrYsaSD
kIuikV7BaWjbed/mw3gBqLCTjVPfmM1AzJBuXCp+WNBbIARuTbfBZmADOXuJQ5o+cdqQgxD7WK8o
9KXDI+tIup8Te2uvgApvMBz7bTyeOnf6FnTBdOOWrXMYjPFnyPaldE5tkXr7chFfdJLEx6l1+gtr
BZvSnElfsvE8PgySaGrQ5S5L6w+Fneq2cbtTIOz0SuAOXSP3Ye6Q0CwGdPE+pKdmC7Xvc9Pbm2iJ
5zDvThieCYiTHfrmkEZu2jY3rlnt5byqLwzqynx/CT3k+mffM2AYRomeNHasPWPZfEMVPLqvLerM
Qw2vG2RucuycvLzroupGKfbsvS25gKCZ0yTOfzqzkYJB6BmLTnKMfxScyXrRQGDnfLx1CHmC84Ai
xZ3IpR8dqAauhYrBEprbSGjoEDPNyoWZtQodP0mQVmX8v964mKivqOpJiQGzHYts35k5atVJPonW
QCJbU0NvbEVhL4meqVylV0tUKxWbBYNp059OYCjO2W0NDd+vsfHfVAUdwTb9sSTyo22clyACkVGZ
dAHSHitItLj+FmXVJGh2ZuZ337LmN/AmCbojBC5NYLx6y1jtS6g0O1yNVjD8MGFLiS7KydVaKLpm
PDSIJZnDsJ4Qe1sY/XfdoQP2HPy+nrGhdV7z3K2eUHLFgXXr1qtyooAFE3ruXV3G1McVE/kSIjA2
KMRyusP+2lLLsxNZg7916KvWsbhkqGMijM4PZGWPR8tBdDWPUb5rFtb01N6GVwFrv2yI5Kaid1KG
WZ4kmd5YGnZaBuUBTA2l4aCL75MSwsFSEjriCHSOtsiHnaxoXERljfYtYmVj2BG4RgBdDMpxdZVJ
OByGtP4pvZRE6gQS83ZEWOfDmn58q8XEstGhrjg5I1SoyDLgXYyfBA3J45jOVxP40n3kcGNTvz/N
ydzfjkyblBIyylqSWgKL9PspT9FJuOuy3fEQG66eXV1GCLnC4G5W/bRPhso6jPioEuJWTkwU16Z1
uksWzPGpDZanOUH4MaUB/R/pnCenQxYy1cu5G5znbKgK2BHQ5YOklu/56pKC2jGpufNTHUb4+h2i
VNGHz6SJ99WU3NWBe4c2Y+hVeW3LRT5OGNUNNUfX3rC/wL1fdYdBcKJW+Fq3i3vJq/rF8qr9Igvn
pPPnVrrL4yKX2K+XvKbUnge+5wHWp9yPzFoGzmF0l+Tc2+KFHDVUsuwsDsUQA0SQ6lOn/YGVG42g
fLwfdVE+FCPp2uiDF5fFablm5P0jD2/NzfuP19w0+x6HrDjwvQ/nyh2YFmEtoxwQTTqet1dpB+3B
cqA/g4ZxtqdgPEuyt4Ha/+s5sI8YiPm6f9AQzod8rn06mL8SCa9ht6zZNttDmYfzGiOmL2FtfIs7
o0cgZyJIEnULatvL10MJdfvP5139LQSz/ydj9s/cO+LKJwJoUQisCXAU6f4OyTPqvRjAb/TmFA0X
BnI0IOjcnCkHwL7xEHMzINVxOxxySmK9aj9FKy5zY+D9fhhXmN72dBbiqTat5tC3qzElxGGyoRS3
37E9SAZ2NiDO8fdLf/4HTY1wZ4jAOaxY1e23BStOBiUKNL/fL3pmDD1Hzsff8FrWWsG824iAjRcu
t6G6/oM1+g+05saeq1cb/xyJB4qmVKTN1YfdtcSLTdQPtog+r6dm2URiYYsKnHan1ppdUUj2G/Va
mIOPRstuJQ1GsHxIOFi//5UsaV9TwETaTxdWjAEIhFQnnKX1VG1HU24syo8RQTFr03WjIr5l621H
lbSgzZiT87lnBPeNlY1Pn746l+Qtl1SfAZQGnjxt4X8RhMFzWmTop7bnuiEtmfUJMBaUZdPacO5q
WPDbkdmk/QkDBhg2uPHt+rAdZQ3ik05PX4b1rYHcd10enWNl/HXxbUcx3R0u0KmYdwrsMIgfPm3I
Wkf52wfnJK0XIo2cxKE2jVBgFVVxqfWeNVWIF7JjlCj7GNKfRFrFgzUQiodKvj6PRLyOMiyO20vL
goAXlyt74OINqBnCoC0tjto3IOMVpb49LUih8Sej/2Fhij94c/f0fzEak/Ui3R7miEiO1FtjNNZc
J2+DzG+I3e359rA9XUSAwbEpPAh5OdtwkLugkZf+yiYuoKKLflywZfCjIIdQtrZIm/UTbB9o+yzT
c1+uPP8t92/ewpm3EDyGCfQEIN62cMe6XtqzIxDokXuRNVCYEoYS/WyZI9KEfiZxM1njsLL1IeVG
2cMpwke3gpq3hy18azua7TWX9Pfz7UW5vQgKY/S9mT3yv37OlqkEj7Y+73qdN5+3w98/vbRGftvK
n1O1Bo3WJtfdn4dm7cG+Uz1rk/XFZMCHmjcx4/zvdw5gwgkN4GE72t44TMzDVG9m6EVcEhrFUWXZ
kPrWZ9LjotmO6G5+pvzs4F/j9Sal1ObLUBY3MKWsfSWKVctAE9FgOfvnT1jr0X88Jbbs6NmMKvDu
CfP5/esNoxV7kNgkC6zf7fa1ei5f//Z0exjXf/j99D/eAm7QOg0FIzoGbcIP1gejVIH0RdjYhCBE
6zbbzB/KiMFzUvVI/SyMAOuto4uzIXq3Qzrnd7GT2AdveixnKDRbDnmwMTH/EVFBGbfeL/WaelE+
ie1sbpkI/zjc0inchp10HA1HMhYYJJnCeSy9wjylZoJ8jHNh0KzxKyE/MfX9Fbix/fnb03h9x3a0
PURVDSmoh+zokcIoKlLfBoYszAX/eh6Mszy6vTj++XHWj7cdFYyf06DjE2XiZq8tvJHb69uD1TZo
6qlBQVpAYg2ZhVY94ws3UISnZj2chEGmIlyd3e+OxO8GBfY3dqB5nPTnDl/RqIbb3+kJBrM+Y5NJ
msKoxD1Ko/+8CNdrEvvOGnjOibOovx3UaD7+4/reDruYUmg62u5ue1oZEbJtpS7/eN92ZctO3StL
GCjg/nWbbO/5/X/UCvppkVcAeNb/l4wl7qdiYgUbg2778w/cfqS119SlaWV/unJc9snGNk3W2S9e
x6poPfqPp9s/kDDi7P63I1Nw0ub/riNjKPXfYhvOP5v25/zvzIbtx/5mNhh/eJJYbc8ElGd5hvMP
boMFt4HXXYxpcI35h7+pDYrgN+U4rl6dpo6xtk3+6sgY7h8ev01K/kWaSir7f9ihWTswZTaHZbEm
2NEpkpbkxlaeC9HNpOn97x0aXTcECvVWc2onOIHRLO4o6dHp9DAcJU0z7toQ7U3RGCS05Ei0GzvY
CyxhdEuxU6dB/Rp63XMf1nKfdEl6LVpIf/GI1Id9PQUot8WWkJXJoZ3Y2Lm9/dXMp+ACQ+a+KSfr
AKDVOAeWfatkm97Wno0l5nMy5s3FAxd1U7LM5IFCmOqG/MDKIt8berWoxMb8Un8LVPLRuGWCjVvT
+8aCUeTQtMomfQdVDMtHeATZtEOwR2xU0UMWdEhGgU45qx7JouzuqYa/uhXKVGtojygC21vKiSyb
5Tu8DeHD04930TT/ikG5DNSpayY7jfGW+HPz3Jl4g4hvao/hlD8MsRe89oX5XYzJ19rwSHqT7vBY
w5ihD1TedhkNcgG0hwnl7KQ05KWOk91dAzWn1EZylzQi3rcSUJnLBojNFE7WuQxhE5jFa7Io51Cb
KVFIiH4CsyZmKkzyYxOOb3Pf5KdiPFKeKo565DdXNjpYiizANdYgoxJ4IyXEz2HF8gU1xmtj49qI
nNeyTihOjIDJaMaf6xomaxQf7aqBZmpipIHau6vKpfPZ671aysEjM8KSKHqLJo/mWYNjNmLbPrDM
84m0xs42INbPwmJAJaG/wvlNbiScp35OTt1oclCjwGq7rt8Bk92VyQg4bcoPTsUvz4L0kq27Pa8v
joZBZkZXPpews27YOBu7thk6mEus+3OJ9XL9idF2BEwiyF9ugv3fS3gtnwBA4Xsl+Ws+Sc3X0Xhs
r9sJw+9gEtHXvEsxcVKQCxBKsN9qNZNnnpZ+eS8ikrMteHdsRFAWzE7z0lFtHOPgTi0OvOO0u46j
Kg/mrMf9bOHzNBQSypQdnk4pXVIdPs4DX++Qv2lnevaaxoZbWuHJSAk199Ytm+r8ZeTWqLjoWElf
2a/EvsHedqlJ9rPOZbS864lLrTGzI9fwdNCZDnYBdt7FPXfgkf1wqW+NCNvX5LnHEPb/gdohxkv0
VA5qXk1RCyNHs7NHQzzMcfq5WB5KOC4XShzAkrqMuuky0Stg+z6hYko9Nln1GHPND+OHbX+uEjW8
9OKTpUCBcFKXs9kLTiqQJlht7hXZWcZuJvrct4k4G+OyUKEJsZqjxvNzXbK01+V77aQHSvvsoOKx
OE2gWnd2XVi3pWpemAO7q4unm3o8Ue+otGCH4rJs1HC08+6pbHp9DOCNQ+iAqOzk3XKXZeRARrbc
N42oKK9iIDKmnYrT9FgGpXH08IGMFRcPLagB9qnQajk1eXVd1/DRgPQ5MybMACxTfVoz+6r0TtQY
97arv6rOempodfpxk70gJAmv/CnOLnykstITk1K0L66BgWpuqNU4Q+YHPTlXLqcUoVz/0y7RoCQu
gsLR4m0UFK1DKmzgNtiGFtR2WZhRYp1gjQVZBD0DHlQ7tbhl1ADsxqyeKOhAqi9oBA159hEDld3l
c/KjDEE7mGH9msKUvgks1MXLiihMmhGPwJL1e8pvKGCLSdB3gZWp+pP5K3RxygYj59n1ltM8qfPi
0C622FtcyaWDCOJECBKd4YXcOHwSoO8pl5rGPivdd2GPXKKuWp7Swh9H8TOV6RtdOXevxHBr5HgA
o7aVPlHxYV3+dMkRrYLCumiJySGKPwThvKQaZif04vrWboly0GX60bQEuo8hfaXY2FO8H7igiSG0
Km6gRqcPZQeE2owC7tMpxwvfuwd25Bfwcblvr2+CuojetyhO4UJ3wK0z75haao8oENkm2HI/oRJ9
U3zVBoqvEG3PzTSj9gIW8OquGIDRoB2IMPymKH1xWwQoUGvWXjfUq/u7VHn3bo7achwDjKtlFRz6
wokhS440bMsW3E0c/kwEPc9+HVTjH2E03KERHXZYzIc95Wi/dalwFSJHeGZTvm0n89gN0JzTsGfY
EgWuvDK8TyWubBvGL4lF7q/YQeZol3o4LoX9pa0k0Ghgw0ASKelORiBpmdWI+PLWb3LY4zAa1TWI
6bb3xpAdct3Vj3rG+lLQMg2b6gkwQPXgDCK+Fhlc2zY3UP223d4jpm7q5XALblJc3bA+5wRaPjVt
RTuNWUWUosarL4KnoZvvPSPB4ebEJPvE7g+W4udQaGqDXTTRgNC/Fp1Y1yDnQxQakbmO6/aubtF8
LylDU8ftWWgTwVkcG37t9pe2nL7I0JsP6WKtl8EpjzrE5VhX8qEAj73OWz0OGS9p701UrXSBeN9c
M9Y5ZyHwekalfR/ZPcSnCXtzEH0w268hn7xtyoeXqfk2SDw1Q4p01h0mjIOyTg99M6mdU8bP3tKt
luM7YlqbI0szPnAcvbV1Ex1yup5sRgVis/VmXMDkDBWU7mYM/Al+OlGsoV+l5nIyh4lSKrAqe1Jf
oAV7Rzvz7p0A64jXvOtWOLvRgydA02C3JiSw5ZPUjiBUL/F031MpoqsdfHdN3DwwJ5CCjy70prHF
XwR13+P7xMKayBOq5+dOwM00+hdnco6mneldN8b4qT3r26LdV6ahAf72qtiA+bjvIV36rol3s0uH
Ye1KIVSEzem7rfrFxGwqNd8n/Syo7/f3eaKg+2Fljzu8fypvvhhGx4XBaJsG1bVV6Xww3YYQxFl9
wDj9VFJ7vxLtsE1lRlR0Z40nWlQskCy6r/uJ2dxRq55V6mNh2MFZRfC9xg4HNynwKIHp9iRf2lhS
zkxwCyJzefXM9h6gSXQYKdbsTL7c3WbOX0qU0VllfqoEwrRRlBZVF8sitfOhwaZwVyqLOp0+yyja
tQxyrE0QnzIwACrUvZ9Vt0rvbRNmR4Qth7kw3iU2Qt+K3euVzikntB+nnbQxpYOVGW+ZFOHi0CR4
aFodoEuevWdEnd/dxXyxq2B4VFZyaNrEfc6Ll7LDZo0CssXVFY+XkQKX11vXkrk5Z258BoqCES/t
PJyGmXEkgAO0psdO1YkfK7PuKQ0tjKiEYJhNtdc2lsLGNTwqhMaPJCiWl7S8zlMrX/rpnLTh8Lo9
IBt5m6mc3I9OO7yaaDPgWobDKQjrzLelXuhNBJC6GoBEMdB9y+Y3dWZVPAnBRF/Cx4DnoRgDY76I
uoDSW3UW/C7JpG0Fr0yJ5T0VdnkIBwQguAecVxlqiOWmA0YxgbxNTi6wazLU6YguX+zJ8nxVzMJv
+1E9r9lTXp5br9KaMZim6UEWqgV7sL7kkaxcjLK4zIhJragzX9OQm6Oty+FURgVa0rHWBLeLmepm
j1kw6qY3Jbh9VQZK3CI0gXU40bZzRDd65ORqCE9V/b2tPGuvJ13cFZIU5bCyYyzj+tyQ7QwpA+v0
OV4gcNkT3tpRwnsM4dsM9RrhAP+iXHzBebu51m7kPiu1jHS5hrcsw9ZSGs28Myp1wL31NDvpg9Mj
vBWLQG4FrbYIFYomuuu7Zexe4fMRwQD7xp5iB+T6rV2ApB/7wGPBD2A4KOL3LJwbLLxY6WhjRyem
uPgAgUbRd1WfRonpLhrrIxYo3AJ9iauHCAlhrBrmQZ86fWwWSkohVZOkx8/hXQrCBCZmrVvlFW/j
jZiOKYLvsIpOVm9jKuUbUiwXTgUmjns2HE8FCuJcOUx63iDxp+dIsyiJmVgVk6p3DlHsmofERNpN
E+c1nzBpjTEihqUr66OVhwcqk/O51uojY6CAHNEB9TJa8tRs89Jz33R0vuF7LtUBsqtJCkJNSx/N
bfI57rEsNmUP8K3qMPDFkqBniirz1Hd7dCLpjZyGH8nX1l7yJ9YiuIa5mAG2Xy3j1bY8IMgOKNFu
XaEMoro22nktcq9+qBdqxJH1weIc+s2Cqsue+nPqjR9tWhlPDDeXpgZzm+rR2AE+hiahwubKbmpC
DcO6RxunQZBGndPn85z0Vx7R85lsbgG7Tl9koo/aminJrfx4DwV1aLg/LZt7Q7KbzNuJPmoN40Pg
4MjHJ2IFScLU3LrI2OLIIJntc2ihfAnj9jjYdrnvWnzY4byg/JDt3iqSFytSn92KM5Knqe0PKAQM
d7X6DyFhFtDGgyF7CcrhKprgq2vTWI6n9mUoAgDDc/cjZN5FjujuuhyCGYX+z27NBjWtEAwvE81n
wspSWN3O17nCHT3AcFpzuBbfMmHEkS2zh+k77twutSEusIuQmSuvmoUEny5EGUB99hovA3o94dy2
7iELQ+OZbsc6DYISGF3WsmH8qwrLg26X4VjHQXVTYw2qoh+OM1rHLoOZQEjkdEpsczg5/MXwOpi6
gzRCZNMV8mY3wfNFpsn2tnQcfySnYEev5S1dsU9D2txOC1baOB29SzMl/BN9c80k8Tos7jEARbVf
4WCnAGT9WHm4lsPqaitS5MfS/OJq48aOI31v4r05pWX4QOIEXLq2u0NpjiLBnp29uUodOs+BDrfY
D6CLYi6U8hvLg++pgwUddGHkUdWdoNrjwLxIp30NVwg5Szgwr5uLN+076MBkDyymeLcKi4YsNxeG
UIaLWEfM+DmMMLOBEpXUygeXxCDZYmkUIeCXAsDsUaUgjGxFuzlxkLEvWt+1ROBdrebDdvruYkb9
nVG7Z6qeLBu0Hd0XugdiYub1rRczPvT14t72Iw1cSktocgKW1G4taIyxyku7OzBZd2SiwMMOoSPG
kboLhIO9Utm3pKfAvlKovhAtcI/23hvqXmrOlvhZJNXHIibiwiOuE80du48GVmFjF+tdn5AZnXvy
1aq/u42ZgPnrixM2IXwYECBFxR8naXOUrY2woKdRyUbGXDBQhYv8ogvlnScPUog1GvqQRkzlYc+q
0QxM41KYpP3oXu0ATX+B6Y1ytSQ6pCwPdrjX7vPct/bJlDCKswbYTYW0NpLgHZAUAkdcWhLXTdbZ
S0jHa/CrGr/n3F6ylKGcVZiSlAnDiGyHPeowZCK465ysxTDoYVwtkgIFTavuUNirp/s1kIiN6zsz
168BoRfodO+pNqgzJ1S2KUyTCRD2lKhG6lQTfIm2JMqzG8ndEtJ8yRvc1o7JknyRkdrp6VMWSYni
dDoqRQWt6TCayeWnqQG3xHb8ld75pRCFd2Q58m3ocDdbBhP7U1IGX60BFKpb0Fw2MjYTVusyaizm
94F9eJ/0jW/YFYnw0Yep6HBpdxL7XrBEc3Gg+kYbH5aOpSFbP58+cn4Y+ocVw0YixMXOpuSkNr2E
2YJJVNYjKa/c7TgPd1GdvMcte5mepQHg8RRERIpPo3S+YhJuvqQPhYlWMSjxnWf2KqYV36OOslQb
fkUoEZKLw5NClHs14tz3yH13iAbaD/hBoVMxQmubzUGYLCBvkMUklLP81VVRTJYJc51PoBYWTUYr
8QEJ4YdZ8rGg+V2VF4AOyuRSEGa+y+nTrvU1ymhV8Dpb6F7w0n7adnFJDZkFAHjAZHZcQjSUFhAi
k+9520q4bcBvZcUY1W9dI6cDHGUPVPd0jpanERL+Dj2kIGMFeyEy0LylBxomqAlZTTTHNTqlWtf9
hLVyFdXBhe2ZRcIBty8CbGOtocmlMW5ySjW5U1QnINUQSpj6Ec6OCjuZPSB3Mz8SMbC9H+XZjNgj
F7qEKJ3fOtmLUNZnxDCQchy2xEUNcMrW+3AtVZICBnOELtNpye0Xr0vpcI0rMT+r1Sk061ciUsNL
n+SPwYymLYtoEpftKg+ugoeMjdPdUM7FEf709zHro3PQZi9mP2dwLpOnDjg9hieNDgRXfsfG26dK
Al5soujipdH8jHzzU484l9L6fJ+11aVFinkpbQTtc1mPh171IK+rVSEJE8esppcYddDINdImdFfD
GT21q6zL/3Yw/v86GPCi/5+ekrLpov+z+9aUWVz8u7OEDgQ/+ncXw/rDtOg7YAi3HK3tFa/5l7PE
Nf8w9Iqklsq0/7KP/NXHMOw/LLichkuz3dD8GD/1dx/D+AOniXI9zbJYItf8H9GnDaVX+vG/9TEA
ZBr4TCxbQ4EznJVP/Q9CpoPwKKfhkJxijDFHGyaK5c7BEXMB2njdPyWGEz2FyXguuO2OsgvV3qik
8QwPGidwvvRnC99iOhb2cyVqz19aXRxiJqjrOLO7Q3RhPQ7BjYt27NHuw0MYsmwrBdFNWTzm17av
qk9Gc+fBLU5juXwNerjWOCPre90V1SVdgFeHSTtj5FPOU+0tlCCtAJQsEOY0tMPdrMgtdrWYD51W
+mKVsXexh64/qJqWi44YQqoJYgWRpdP3zhN3kasEf7mdXczCzk7LFOTHQc3jZ9k0+4D77kvskgFV
d5ZfNTiDk9wuP82zJlcvcijhZeUZFkT/Ns1sGSIxV3d9t3RvmBj7m5J9IdLjikQAqaK3Amt+bmXH
DPHDpZ3K+xnxVxCZt4Nbf/McD6cB5VdVE8KQx5Z7TTCCHJtesLcBO0Vb1GBYQAVC/JUN1mfJh6uX
Xwc3nS8t1o6AL+tddojvKtu4TbzltVxdBMJisWrb5k9BOFBZ8t/JlrhASuQsY7KJ6AaKHxF7Hbw4
zz0UA1gXL6Ojd3Fo5odCqvYgzLY8ivKatL33Li/JE2kExWPYA8MZ8/GQT2hL5zwhR6bpyxOlRNyn
h3akAeYpitXToB7NaXgumkHd530yMTZn0RGuz6Ltq8BOSfu6hk2GMYaJIj/NnathMsTeTW82yTs+
0L0ZL8WjcGEUmbUqT5X5g/uoPqVkjSAQsKHceZASqFy/tiklat9pfbJH2gdX5xpKRwABlbonhmk9
HSvdYf7k5Bw6DymknFe7uMQLNBG2E5JTx/JyzvaC+Y26K7ZDUVnRRY3iV9nKD7r95DkgFXuS4hwO
gUGJpPCuVu9VtxO/dIfqnMWKtMOzoWFd4eTP1mlZHATKaEBgLsYeUAmPBpHJxK3l7S4w4HoZEgLV
+uAs3QWaRHyKip7lcYp/OAVQ7rXGmfoRggfveckcfefGk76jW5rv28xMMYgmL2lcHWKurLMbUGIe
kxl6TIC4eQ2XqF0inwyk+cTC87RlOdvk0Db4MzLfk8Bw2U6MwKnm6TEJoVblwqFeOEhOP0U9UcYO
bmJqYV05vxOHLvYDX/nOASOAOWI9p/hJkyBZmcHkexmzPRwckDKqSvqb13Eq+svURB9G0GW3TY0l
xMKjgfom25O/5q5L6yOF9eY0L88U5y51XTmPjswL0Irrx59RHhRG2ZwmQcuuM11M+uvFWiEPJeAH
rz7QTUAfQ+pe4jH9JCOzefRK/WKH6TkODONOh+476cjY0caIPuZC/Kkdlp/zEqZO04K6ZAS+4975
ZHUh5JyWna3Klqdl0vMtzV8u7phFUVBFB/RfkR8VZUb1K7BZeGJYSBLobtSEF8ximbsPspQbzWSY
aMoK4mA26XsjjmusIRF9n+KribNnjwcuOaOZbac3gQSoM+P+rtSIkeamcclQSnwhje4cuTFleYjx
xVRQkEaA7ahSIh+fBvRT3mfX62Jq3k6OcS7/ooKAAhWSzNoV5Zc4AYkGga2vjeouZI94b2Pzeq5i
RfiNU0VXZwZeS9WG/RSeR6SPFn58kfcPndPoJzOVD7ruigcXM/yypALS3VoVDu3hvsZmn7sYisCN
+HVp3YZV8h6O7IjdvHL9Yl8OSXKLIZusNZXGt4PjtGjbWQRmTRwf4wgMQKwFSTOV+ICMOr4kgX4o
MzwzkdHf2dJem97/xdh5LMeNRNv2ixABkwAyp+Utiyx6ThCSKMF7kwC+/i6wI+6b3MEbNENqkRJZ
JvOYvdduyi33UHnxGuYuU/9uEtb0ZP01/QjcA6/+bWSyBW8VAttCAsILAQ+wyJshm/RoYuJBkIHS
Ahaq/V90aurNCabgQTQWSihHb8Yq0AsepYNqlo8XDw/ibkI3QKeTEItmjo9zJMuvxNXi5hPgu+hs
cwa/r6W/ZcJJsKMF4s+2sH2YXf8vwRQEgQJcadqW0cUtai4PtLSHPBXTuZawAGPrOYxH4ywD8nPS
LH1ppj/VENz6yJavbNY/cqT3VeWT35R6EapGTR5d1ONpcXlo8xwxC4d3gxQnP4UTY+ZZT1+Id78m
j88c8jxiVF8r4M5EeobhxHI47uKD4hW/6QLVPCnj6AjnOyxJdKnDGiyRGT7iACKKLpURnL0UHvAU
30czrfdFw39FYlzziAwBtigbq1JoWbHtH+K6+Agit17rNC9PVQoYcZBzvh9nZPlDUPU7r2Hs4wGQ
AdNTvvRZ76yLNh8BiJYgwRy4mAg4iFpllOYOrgkCBPZXCdpmL2dPb1loIzVFPb6ReFLYixbhA1oE
wISl92VbIIIGz35lizzSx1uPc0yQXyM8906nKkKtd8R1DqcuwDoEZsndc1MzJ84weDEl/WdP06+8
T623yTqbQ6HepkzfKYx+zUVUrCEJEJ2atq/hoBiSdGbfXmZMW1Uqf0WCFKjS0B9Vi3nCgStH4uwa
aUR6tYV1/u8i8WFeRRLc5pT4gOjrxjw0LXdi3zOCzPLO2pAhVm0j0eaPCh/qarZ/2bXpPqUaeXpm
1s7FTp14l9Tc1JFgnybaQh6arodZakXlS7kEfkFZQjVMpOIqL5mKZkwRzw0qiCPtKIrMdDqZQSYP
vN2JttB/vOyeBXNwrscA54QFEKipU+ueZuHG7wZ1dupyP4AgOrUuElYffEcvzDsCj7GtQIdZ8amZ
yvJYpajU8T2dsQLOcDk9vCZt1T61KjgrDqALQ4N+HdHR7tum9S4ggk5ejesjqZjKEYr7t55rqgJk
EuteP9U4FbdV2I730KR5bg33pQHsl3Xw+mAgmztJFpDhAzjMk6/MgcZJ8Np3Y7pYhFSAcgJ2KjPX
5DoSY7ZiMFjx/aQhAgITy90gswDzzuI2CfMvLTy5s815XWnoY15qmw9xxmu/rBpAltNo7nimna0M
PyUhLByNZd/idjTCo57h+85QBIdS9rcBE0ckE32hA2Rgpuma28YVGyGJh2gGO7p4bvmXpVmwK9nS
wFRCsCgE8B0tm0fHMN51GTVnUT93vlE+L9g5yojULAl5se5JXlg7swZ3qtO++BjqLRPfcDRmFijp
Hz+h7BA2SXyi8q+SuhAIBhCZaMZG5KvPwr0bkdA3Bj8ggaJ+n5O2gmlobVpJS3iTtyLQzz/LDEQU
HcwFgGUHE+EMJ+Wfw2zk0gUseYpw5lLwY4Lv4i4Es5in586qNn0cTNuCQGKqtaR7ZJ06joKUpzDp
H6lZQdPxKGJKHeeVEGF2iBxgIqaBC2lwCH3LfO8tt+EI4f014Y6489r22buPg9mdUzeDOFayvc5K
2NVyehVtTwCdHbwQVRcfutqM926ibxG1G4Kq+VhUfcBgnfc8RHDGHsYLOkY7kM2HzziZMqgakvpW
AYd1Qv2kWK8e0+pk9QlmE4wLG2VN5skFaL5U2HUC3I1ChqEy2XRgOIbxnovqLcKVkvZudZRDzt1J
2mIKaIkoxulaxgTjhiOK0xBRjhNbR5bVzhHcy1Z5ElUMHIlto0uyK9vUhGpYfBcLLz4wnPiSFlgP
4mmByna+eADpxdBy9OY9XRdjCsNBFxUZ/g7zJC675UZp0+E9bxJx/CmG+H5xqY9yO3TVcxv31dIF
2De8OdBrZnXxUzhaiLRA/9kV608GZ0RmJrs6yp7SXCRX/vyUedLaeITYk3tnEwvrzs2W4SWuQWB7
wLcpyrSvx0uCzpKHxIbj3CXqbOr8CyF1DlSoyC51n9THoSDI1ydG+OIybiroibbKnyqAL7i3la2c
Qz8mcJQGcL81i1285u5z4xBa45XMpkxuy607BVubcHV9d9RkPTQ+3dPyh/EgI76tajXn1bQvAnbV
ys3voTJ473IcI2bpjmWIG3Eaqn4FBU/tyGaYKTHqjKpSHQ2HwrePqamNBtNonJesjnhV1oaI96j9
D34HLFqh1uNvZrJuDls5SZAD/ddgU2Fh4IIA45pbNjv/fFnJTUuM6Cbr0j/ETvCGdKoBtC2os4TZ
K0gyyONhC8FSz028V4rxNtf9EoKWnzI1HO0Q+XbcdmCDK4utTllHAd4C9q7cmPUmC5OPJGVfHrQy
44rlGOCp27bZW+LV862dbXeDjKk5dkQNzlFIqEyp9cFrLLGx7fBB6aJ4sQhtVw0VcDmoQ0jByI6P
sz7A53kW4/icm96wLztT7rPAIaudcqUbaVjMrPIPCAZf5haLJO7CcoeBC3KiwkTvP1de26/tauYU
TXtEZw3RoIMXNJCIjWGfJRN5NDW2+46NZ8ZieaOWl2WDIdvSDv6fNL1WU/Ueswng5QcvSBZOfK6K
6RPvI1ZcMZVnprPeTrYje+s54AlFe9UraJiD8vAbYGfbDdK7oi4Erkn8Oc94SZIFUMCTGIkPtEV9
tGr322L5vh0JyATa7AEDiBF3jPiRuFdbZzMNpKyH7ean4Y7lRMRQlz9PU8ojPlj/SuqXLQ6+ZBuF
w5/JrXi6ASWASJSXjuZzHbWCHy6vQex5sbqYmrdanDPF1pPBmq/2CVJNke6lAHY2QMec3WSz54ka
CVWrKg7CUtEm9k3WKZVNYWd5yGfi8moI5+T5VCsiZpFsiZ7Zeuv+iRFpBWZdbm0dsuYNuubg7ZXV
ok5Jue47zu0dmsZfGPj/LNAu+s7D3I7qWg2sbUtChPGHGcdqTNsD+x9n0/vOeLfs0eM5nDCdVi1t
ecchXKHxL+w5uI7B8EXnyidkQ3CaZfeO1sk7VrbbPTblYxHrPbd4dwu4j/aCUQ7xsDwuDK32PSjN
OVOXWYPr71ijr1y3y3ZmQyinyfB/E7fzX4kiczPWIxTKiiaMzM9LZhvWixd6ziWWc7aP/QpWA70p
t0dxj4Lm6Lh2d8uITV0NXRjtPUlMsMzbY1M8jKUtLrb2s2NcBC024ILYU4bFBNlOc7u10AUvk9p4
nwfYXA1BVFIKsgiGP5gIs6t2hiIUOI+Ct8hq971ZpbswUf3Gcqh2yoKQbYXfWOX7GIInDGGj2/cK
qWuV4XfFx8Pua5LIBR0Cg63lChwb27wEKnn1mm68oN4dhyk9zFODHK6bznmGXzYJ2hcPAWnrEMcU
YdWn79gnLIEfu9G8w4NY5jlv6UjRZXqSBVOIO1J2OYdqhB1YJWn9XgarygoGnPQxcWrYp2DeoreK
G5tNIW1mXpDRbMzyycpb67GUX0MLpsvU5WNl5Tur7QiAn3N3Y3AdHC1Eo00vzmSkGIeJxEmYBd64
A5zB+S4Mxds4Pk7WtacdhkysP7LOaN9qOTMwKH53hhE/iyz+CJIhP4dB9PVzYyUZ8O6WLA62NMUO
q/HrwCBmhmH1HKWcL07jXFMbJ2XUd8OeQw7FWwMtvwIg2GVvkQNxlAWjdogqKZuJVUoIBDce7Bvb
QRRHbRDuS17k3U6beKC8sj1IZVkvM0txGhFIVwD0lrv6ARGX2qLEMumaRXxUie72DoaqYzzt/ZF6
L9QWQaIBsg70gnJVJ2AWUiv8580+wNjMO5iOQe4KJaDNtN7tq8+EVYzsoH7Acgt3csyYTYnyzFr6
XyIa88pqfevmEXZuRrzHxAIqr8iO33etCT1zK1RP3MPIktmDkRHUe7bnbFbjOT3HI7JfthKArMfa
vxZlaRzQgT2XAONAbqXmccihbNhOsR8iFTBEBMlBIkp8zbRrE+C70J8RvKxJthG/e9h0tThWrm4/
rFathMVUc8VJfkNRHh0ycklpl/2NLA11NctvOXb7caynddN2chOZ6jMyeLQk8xmkQIwCQm63xza3
7uacxuAt6GaobPRj/SXFXKKSaepNg9ELRUx5yXPDvUcR8aCt+R4NnfMVGhC1jf4cO+5JoejCsclm
BY/tiR9G37wW+Lllsw9CEXrIYs55bnFjQ0Ygw5gct3WC376K/eEBFdcxyTTTXCiSzwXSDjXDHG7d
asSRymu2XIa1jm7vbtwwzESyTk0b+dsZ6xi0tWJhBhRvbfo0ehM4Dtf7YzuRRvDtFzchSqaR+iUO
U/8m9DFkhn5R3Mu2pYn8aUmrbtl+U3wj1ZvxJ9OIj+h3pQz2DM6ZYhU+/0gC12gMkMeFGvqqEYbG
ITaorQu0dDuWgHJdDTpY2V0b7lBzAkheJhYDW2DU5X6+N2KCNBjoL/JtI9/VDaG5VVyqvc9bfS6Z
lft59Mg+/146dOPISR76sR/eJkWlzP38oIX8M7gQHtPEUuToMCEYmU1I8Qh/EvuhZahl5IzRIPeO
BstJQBNB/RwBFDIo7q46TN/bjLaX45KMHOYMT8xH1uVYksI7jznKMq9mrM+6F9jlgRj0jcGCgLDg
KYT7siCL63wvtf1pMzVHgONt+6yL3z1s04hU3mr3zzAgHvpRcLMXB/CiMK0u4w8ZUjlHozr6Xlrj
2KyBzmoKW+SaT4Arnz1EVXuqr/GYTeKBUic8hmZK/jQ2ciTLZXsBNWogQEXSGtQ2+YGGDe2xt04u
Xk5mwZiWgyFpDshpG+kX1EfcFYnNLqIt2t9DRYyGrtipD5P1iM0030kDqI2BAWBOQ9zR5YkbZ6Ic
5ki2F0ctcIvpkDWgxjPuI9iB6zr0SZ0j7Mc36/YE1wEZKfkPCWPjNLsbAGGdVI0na/lAqGPMaDBP
ifhaDI5Yt59NRii7Lgi+DKLpt6LkmMTnDYu3QkiJHGJn8ElGkZgn2UeHKZfmuqnB9beDeVsQfzu9
GLn8VkAW74kqawETI3JCotMtuIYWvSZmN3sVLwyP2etvUBy64xjJnZuQHO6IGFtoqU99GOrTSGS2
5GFjdtukK7+JHmkrNk2NXMPJxQMaVXdnJt5D25PQoef6CQAVDW+GWcvIoXv8fJ/p4M38vC49dtbB
0HB4/FX56vclCV2Q8tiJbjB8jAdKag7XBQFgxW65CU0nWv/5ccH+GK5xcek9QfPHH/vnz4eQch0f
l3mcaoaDWqftNg+3yKaCHVv/97LJILSUmB9bFOotpL5iscA5bvbPL/t524d9S1sMTRNvXbeJOuJJ
0gn/41j/GRGXtiyOSiO9JI36nIOPKAlyksF9cSAEDIIEBsgfE2qYwpMKo4m8hcVfaxqSbJB87Dc/
puufD4x8O2C/M+8VNQ0n4ZbpHlbj5cfQPI2gGsqIaMlINbvQTp996qA15R7i2GnZSwgQhqZch0Wu
aRoGOkLL4pku0jux65BQ4wKKWAygAMQh08Fyh68QdXGeXyZyp/eUug4e5lMB3oYmazXaOFtjDME7
JBO/EUV+l2Led5X/MifZ3wAVLoDdkOUNiwxuSY/XynEyovZkOeArUee8/Tj0bUEmyjRMX27EkLJS
G6rADOiP8diO0jpOYIEI0bMY3OTGaTIB8wfhCKQaz+2pLl5RdotNb5pEw3miP8nxkVcuV2DpXn8c
xSRKYWRqg3Op2YpbSTXvmU/w4gnDt0EM9ituG5jFqX9wOQSOfu0vhOcyIFxjelWZ42x+diRzWzZn
p1j+rYeLFU/mgyH79BOV2oYYduzKxGOdKst9iYzR3pkofE5mMb3ZevS2ZowwcJQuKBAZ7lMDQT5e
VPExeTagLfMUWgEE4ZQpNxMroiQr1if0Moj1RARzBLlAuLXcMd9C7gLGz5w+xs2olw9Ti3WIVvP+
3+tyIUhOzBlXhvBeRTzASkJWqL7d7q2Jo7sxYRie+/qXr0CLN43qiQP2bjJHQTL36b/RnDZCddPG
MwBeGQpUmi3kkbGwsUK8he4mDTr2OsI5VIVvnwy+OLKR7IiW59grOn+5jNdOXC7p6otlVTBD3HlA
ibw/lCnKc7bEKlqb2BAXnYk7E8d1trhfDaF+Sbv6MmNonEVxHlIKYO95bB/ncPwSCu2G4Vc0OHr4
MIrqvf0jwZYBG0C0fjFb+GxDvzTV9mtjts/C906GZiwzDfdK9hvImpuIK2EdMAvyegjWFtmada5e
0ybaBoZ8jfjUkx9ZW+0k6cFdjLaQw/RBz8YahFZY186R7UZ/yiObhxjuA0M6TOb7nop3ZkJW1/uo
YKLNknntdQSKyIvuaAdrixwCdyqfZIoq3maTBGLFBntDw2qu8nQXzSSzaWBoTN/De2rXTCMKqwdI
mD4IY2XjBRum+Dlk/ET5AqZUce2E2H82kTOwOkaAuYw0TPzNYPwmj6S/fvz+MdzjEYFQJZuGkYFR
8NNHZPRMeMubWRyihuyjkIbI8jp9cKZs3QNBPfx4+/+jQyTi1NfVyBTNNg4+KIPQzkC3qOIwaO7t
qiYRjNfadx4Z7dYOZ2rm3NY0+Yy+mA8AV0toKpW6xp7/QUEcbsagvv0QBPpKkhMwumhkmtBcLFnt
Cc7JJ5sJWowELZA7hbw3AjM5s0MJt21pwi5ZiLGqqvPdPJlgpkhPpJ5khteb+9ApT7NLjH1eU1aP
PrIybxzfc4uQF0dOb9XyZUHYcuHVPDut8USFADkiC24m58/PdffzAUxOfxJxUmwTVxJ2FJElEfHz
BUSDNQLMABr+59qFqxEGDgVxGVkbTG5bzrqaXsWmL8wWUgnqUL7bOuBxj8IlkabIb6gWoO4FFH0Q
6B5MhN+BCsEv9Leqm9O9l/JGT8vpl9SkmMXs0bolQPPnll6+859f6ezXEAc2tL3RXuPv+mCBiTKp
yN9G8kUy1JHEKlQQhyYK34pyhvGshIhWEKkMt74SwyrJ/Tv3FczFrr6rMhGQBMP5hFucJYBlIQzL
/asarREA1fBu+6SEhR7pYIiP1kZG+ZvbNgRj5fxWS3XioirjeHYKlmqkqRIqHQCRLC15CqDyHRu0
YsK2nD2cizfX5c5YMlGJnkyZxyuQwk0GESlHKLjNpEyAjBOxlamAqyvD9RMZgzpllv2vFi6yeeaY
4wyQa2E3MMDqj0b7yzGNFxGPN6wq4VY6wTkMvUNtiXuLDmfvtz5xhl0KiYUzYO0P060H8UiczG40
PZaTlbdHdPk2DUnIyxvIUDeeHSZCZ2FG28lpxN1pSCVNULtT7I4XnskOIYB+CQd9o7J9oluTG+mS
5wLS0VhjwfznWhwQ9MobZQpYRHP2Lnkn1T3q4GCYrlpUh+49NXv7OLeTD5vB4ZkLh2IrzL8o86me
SnjWnHTBPh4Y5mnShBpawFUq2+bGRLQJYlqWVh4CuyA2J6vGExLUfZahBvOXwZzjLwlmL3WCla6I
oifOiYCxImMMl802BnyrsjgZLRy4/eK6aUGyJ52P6ScsyWzPyUEyPGPfOHWwd9M2O4QWOnsmdmJt
o8Puc9c8mrLdFWHLuCCXn3Em06NpUcT4021gJXJuYvwZBYqbPoZvFyICoDDJmv5XkBS/TZ5i4OsT
CHqrxyzTsH/WQ/1VePaXgf3L6VzQagC8zOR3YSFhKacOtYA09HF000UxYrXrgs56XWTR2hjupa0h
ZZN+Aa0/UeawE7Fjb7kfASOlI7i5yccyNjtvSovpYPXfpmUcWssOjk61gKjIhlBIL5OEB6/z02Zv
YQtahXXy4rOwPbRTf0iHwDppl6SeAPS5CI8uveS68TAIqvJfUwZEWZNrU0EKt9so/SJcjnjRdUIF
ecCKK4jqcv+qqvW2SYsPtEMZG+TBOQaMAsx1lOshro4O5r0tP0C4M8HhrYWLAU0CD2MBSjSQ8ouV
GM0RR7L3xouA5DIGQlFb2fRHCANINkcHDWpd5bdYZ+HB7u7mgHTHICJxSvE7x4uqlKmzSc4SBeuy
TvkDjlZtTH6jiZaZ43DaZ53kwA16Ro0mflqD1F9e90flepoNEQmowaRDJk3PDcmvRyRYE7A3zEUo
kx9Dv91VENByZX0zvncfZe/ntFLXbra6zRBWyLRjxnU9MEtWajeLBtvNPW/ThiG+zCE5yBIoO630
R94fq8z8DhrNbMIZk32soOWx/MKL6hb7gMEQpxVViplsiH6FpLoKlD9s/Xk6jyOoO+HDiG/IAxjx
cx0cgWzMFuWmbIICjxnQBxB/HdHI/t/hCjsjZv7X5HiyJiGsdeklLMvnzbg1WaDtgkR82c2L4zsN
gm80CvGYiGV/hfIH9cfWbD1MZQy5SjJGiIh5QlwhdwS4NiyUkTDkEiCIwXWUkqQp6KBccMdsZWjj
e5aO3aTZN2IrSQtxHs2lW0OhgwI78bPw7Jnlhz96m9zr1YpT0K8xalFTR3QdNp5Wh0PD+En1SPPf
SjegNZdvzAWAuKrhM9pFIEh6qGu8Sva3ZB5cm2eDXOttGKUvWVVb56l0105t0N+B21vVBkUy15yP
ZAY5GMEXmDrIEugJuqvvdHlc0mZGLC55JBaJ9VncT0eRoQNqiD92Db2Kcl2sY+wlOYOCjRMPvwH0
P88dJjfG/JuqSo7BzZNOztCUtRFzx3Wm+qOJP1CCszuVrb31JjOF6VoolDL2Lgk020MXAqBw2t2Y
8thBbb/DvVe4lZJ9lbonFqMZ4OtqnwjD2gckKwDbIwLbJgM49AnxC1vrD6tfpM8VOvw2wTk72+Oj
mSSIyO90OM3Jjec1GpN4B+z/q45xEMPL7Rh6Ef1TXkPVNuxvxO9MI9aXmlDfPuZ9npfDJ+IfAtk6
0qWTTJ1ZBBt7MLpbyZfsMjneMQ33VHojMqTlb9GeKcg/wL4hUDl1kP4ZBR0Tx6ievLx4TLJOndjf
eBsRTP9KMNYHp/CuOIzxefasI+hVATREXLwAoneA3m5wKVdB0AkyKe3nPBsuYSGtlSOGGlyeWFd1
pYlYLlk0s7fYhCBOGwYphO7k29AIPxv7qeiK+bXK0VLHW6EprbVtk/GUlNW69bmL3Nxk1uvjhR5N
dUE35mzYiY/bHHPKUHgfRTbBGmh7hC7jc0iyz850QaCO7ZLKnS+vhtZnC4+70sWs1ehu3ppm8tJ7
1rtkfYTJifkKMlFplRHvudcMHeIOiQZtOq8PRGRO++REMjqzprpqhId4X7x4pwgdlV7wHqky2EAx
2iXhGJ89Ae8rd4k5YorfYXba5n0I/4/6fzaazWyxMcqnJYJawCNGl/VYV9kt8EeS2S1eNlI0AeK+
2tjVeXzKGx09NNX0Cc+vF3/ggrEQqIrXqoNMbQ7qK8a0uYtUvcqjDMPGDHGPY/OczbQWxdDxnkAN
NqAyjzElOoTE1OeOVXxscy8TklVTz8dv8DkSCg+bqLiQOafpdiddLO/EkRqasw+iUbwgzmq8NN25
8l6l73eL3wMm0sLn+vnw328xiK48Ykk2blyVJ2Oq8ZMgQdd5HsJFWGZPPx+s//3V/+//y5lirDoa
z1llYhNJBrc4pgpSRUwfrCZ95uT1hEs2RA7SEqZlMKE2Ist0IfMlSQeeb/lV9L+/+vnt//X/fj7l
/33F//UpQow0C7Hbb1phpZw0tY07pIluEblj29CCu2CWHcq8KZg3BgyRNJqTbRE1r0KL77APm1uc
xHobeKm/ErU8FzJiOuKRBQ+gHrEAnyXAjUADBjYQbNEQVSfSLBgITqxd+45poR6SC6+8PUesvRsn
apJeReNNkzcCVlNsCncibdvu2FQy5sA+wt3Ux+eQP58idMfoWNb9fGDYFnx9WZgMryL7x5k5rkuT
Y65vAZ55dbd3BTGvtvUrTJx+MwVtuCk0UyQL2ke/RG7SEzJ8B28b2J+So+MYQBkfna/KDh4nIsX3
Pi38ssQ2ev3brjwLOEwH7oUlqOczF5r0xMNza1TiMDPE/T4MKIpsT65ITaNADoy3Pv9ntip/1tZn
Z01/Ga5GQCGD17DGi5E6095pO1B5aUrkJEFBq7mxBWFC+7TqBYQEOns9lt/zlFypXbgGzfYNPTRz
6ZmjYJLZA+XCVtIRwacioSq2+nserOVg3FERORt+qFfdeDjKYwDulkkYlx3/aRlQrJIJnuCohvxg
N/KlMCKiOzXOKavHxk2/fHPm/FP2+nnMKRxMN6biyQF3lhXeSRGGZwnCYB/Ps3tyHDJHhl66J1HK
lwzGAzUvHd2Yk1nMuAi71zjJ3QiVNCNw4FQrvyd11dMshr8JJAxYt/MXlq1jnMoxYZD1FDKBrf2u
OZfjzWZXTSLeFuNQxkWziXNyxyegYQtj+mme+udIkcxuZqCIG3y1K8MiP8TLMZHIKa+3rVuIY8K6
JY0Zp2qV7X9CSRg3H/C8TXvVkLmqlH2UkcrOkyq3XZprfFv0eANZPuwPugBvK1oJBVx5ZYW5fRb+
/E6jCGYcomCodARkAnR8laL5HslLXn5+q7k5GOM25ggmISiYZE4enXf+7qfpozvCHdXo3qI3EaAC
kmZlIktgsMxQ+o4jFTEA46efv0i5F8dbMlE0I+eIBLCOmcEQAXJDt0G268wsFoshTJZJBqfOsPf5
qPShjobhMEDbdVxzYmlls1Uvz2nscpw9JEVyAl/Evzsw05+AnPveGh75ya8NXjjUw2hc6f5TtaPI
+wTAdOsFBqFc6mE9VZRvWYrbN75K13rvRrdYOyr41VbWxUk8bJX+51xkHyMp3Id4LA++Dj6dIArY
Yif98+CQrojT7NRHIJ/JbxXCEUieM8IH++DDqntz5zvENdTx9JlWBJ9VKfOoAVrcNkgCnlgzMp9L
t/5r5v6+idLkTlCDXJm4fRKdwZoV8b0AZLvq5+zNl766Ghn1Ou3D1mcjxWpaJjci7w6mQSywUYro
mnSeOhIzZ+5VfuorLS7lqIxDHzdsHMGqgK930XhHN4uM3aP7y7PJNyb2qlhCuWr/PjLKCdk4Vog6
du0UPWVLF6V9vIP2jG5Bsnlg75hsWKi9yIw5R9YnPjZztg5lpX4nuA9Qc/XF1pLZdLKXl1/nMqpX
LQ87xuV2zXr5HNlAgMKU6ZZJRboGNx/vg6J9iEKPvVWVvCcVPB+lk2KDm6KGrNJxi+VTOHP62Zx/
lreEv6EDJiBTn6Zxm2FeWQMVULQ0bsjxzy0bDfpzUPF4cvpR//dBVcSlaZu5QRUTlWINw95iEyEd
REFZfSwy+LVwAQn1MKunwXKPkM316edDXyFQcU1yhAYZvI3p6K3wHVQr3437rTOM37kJG04qpM7E
K54pmUoM+x2Ygo2wQ7zUFIo4J/RqYGB98nqTsdPyYS7x1LoEJ3HmQ4i07PhtrvhcgkO51Ty7P9sg
J+a8+bbjtGC4ytegAKCxWs40uAT/gI+RahCLN4F1PealQXSTw85zaK4SfdNnVbHBqxCaFcH43iwb
7JIQtI2p02/kUtFxkJV5G1rU734vToQF4K0Vm3wO4kdExt16NISmu0jFTrdey605sgcwoSCA7Ok3
jOOi82z8m5jX00mIs9fG3k11rLSL2Wr+SrhV68wF7gVnk1vF+dA9i2LTRIzlahnfUlFfmJ+TLsKw
ibqsv+Z8940qynvgu78h+Dzj3ps/jbI8K1+Pf3MnvqpH7c7RZ5Oz054NAOfIAVAnywTHd1i+2aSS
JbOrd0PCBH/CMjBHLFGVXcUfdq8+SU9ovqf23cfllxXmY9gJj25JuxtROP8CHzEqoVvGKmlksg0G
m96wQLDl4EXZWFEIODkO/qYz+Qoh6YARqRSrsJyL6+QjEW2sWT37iwRclY38svSxq9rHznTvXg2G
323CFJu33Mm8fmVGxeIqW9wCIKZQxv1yk0cxxtFL0ViM0WN3E7PU553ByebXyS+bmNazG6Cm7Dqn
31FlV0c3RFSSluVziUauCswWfXFr0s7Wd41sVChn+CM7qblKVPNSRaBEqWxXbnH3pr67BNa8rScL
4mFsBWgFEHZNdRXigLEwRfE8epFfHUNM66R9/FVOdimWUI1Ui382jC/ZIPmmefd2seaBUr3j3npp
WUeOwh6sSpM84/miz8XT9NcND9YM4Wemwt344dyfw8jFMdNbj42LVHtsWCv6nnex+3I/lbq+DhEe
1h6L4z61STgZGbddpWc+dcilkS+3xZXcMLarCcPUoTHhF2W99dnacwz83vZP/rKm+PmQ0xOe0ncd
ddW1SJPqmjext5UV09X/fssgf48zFCgFtcokZv0ou+gjmvB45ZINT1/Z90QG7sZRA3qqOq62mVEv
NhEyUdOoWweG63PejenWHYnITQOvO3Z+++H7c3oJ3eUxr5jciNQSlzo1Xt3eVlvmAMW2i/5Zvrdc
kdMb66CBHhWCEbFJPQL4Zg0Dz+DpQeXYViki12w+tZEbPAzoAZxMg7qc0kf5rL0UCZFLPLUsewQS
6n/YO9Plxo1uy75KvwDcQGJIoKOjf3AeRIqiWBSlPwhJZWGeZzx9L8j+blfJ7qoXuI6wXIMlTkDm
yXP2XruP5yWx41WHHBPzBiWxMOgl5ZhmMhbjjZKk9tJ2CUr9wed4+ssZ+D8w752yIK0rSIcT2PCL
YdDEzyiwDQqJeZDUqx8Ng43vxkFeTwh6UWHiGStxaGt1F4jaeeDtWsHoC0ge0kHW07dZWgaecZsA
vtmYYkqhlELMHg9BjKIlvLaVTYGbxGIXRIGyQb6SJHPbwhbd5frfVig9JgcvK2W88PJqAyQk3A2U
8CgGYutSxw4MQYecZz1Ch09sn0ojASgv/SR/I3L3OU717lDBaNuKRr/P3dE7/L8vdpJWm9hrLp5W
MNcyqJNaFHBEtFoj87UqX+aqdm4kScu/fhsNKJVf30Zb15h3GdIGlCG+JHx1PoaIEQ4/aD/5nfhI
7bkpQ8It9ZBIeuBndDja4Dbe8qFC8yNjfUEbXz+jdjSRg8TZtjFi/cz8tbon/GKFZgEDCxmGuMJU
/5EbFzNOA2pjqJRt5BB/Qkvu1EehBdcwrpaZZb3HWgniRQv8B4ENEcmF/xKXkO7bfkyuWtCnCyOD
SMASLefIP92j1JqtDRaMTG10agKfnlEVWzzqaAHoxVxtg/n5r98nHe/s1/fJ0W1KQGFhk5Vy8q/+
4E8lrcAFAmx4GyApiz5N2qUFNTLvMl5uKAZKSVILUBzV+1ZFyuq3K/CK6rrTm2BLe/jopo565zOh
kANk6E8DW2jWxcb0QPAkzBvn38088e7tZdGPw7ekD469mvSEaqFlVNzkWQnD9lHpjD0anl+/Nh73
X1+cxQu0kAtrxheIaAoap0nbEdm7Fcdb5KW0T1ddpgcvfg6mzvAyeOTwihZMr4yVXlRgf5VAeSOh
gb0rowgu43xjEJ5GcArDVuanBI8NjfqtdMxuIcuEVjeX1awaIWLSuqruPV3GP/wqMv2jFHp9HBqS
FxQR1e/EXePEGtInqyYH3F4j/ul3uHK145hV6cLzVPnskgSSGEzj0l69qnX4HIg2+EZ106xjHDAb
QzbiHCMEn6FFQojZDRYSdeWJro/1iFUCCkIYGMuSMweITXJTC+YmmyG2tpa+0LCl7YV/Km0xwobX
7Ec2PWD1TAi6Ivbvcgd2B4dZFgQXL2UZwkWtivSpraz2z5Zhl2vUL1kzDGjckYIK81y36BgiaZJJ
bNbGY04vf50D6dnZHKihz2EkTQrkfLJprVvRZ/daOZp/srRu6H66e8vqMdQGLpSexvYuoWvEy0Yz
rSM2OxwXSgJxnAY+Aa9V6K/Yt0vgDVhUulU15tUztjeE49WWexf/bufUdyLE5WK0bEddmd9SScKY
g0gBLZaxC32ieWsASmuzRorZhgKeUlbry5gyw3cz7fnXV6H+z5XIlFIz5RSKoErt6x3GgCdQdDy5
G4eG6UZFuqzT2jzI9iluxSmQLvg9r7SWNBPFPtaijJZf5G2Q0HPit6EdltPMMVDFW2LS5yXqxFtL
lTm5SkIqGQzDYnSwdxAYnS6aSVU/1vZM1hWpWAM9yKq0l3pGPFvt+s8I2xBt0B2dG8l4UGv+z9ju
zA3xEb+5+aZ0xi8LC2oKXG+WbkhdU7UvC4tiFsrYCOlvAOTfB1OUNCRA6LSxEhw9ktuSVICG9dJL
Jhxk8q3aXDjR3Csd2JuhrJpTRVZsAzSI6Y/pHYhtt6ZmpY5MBs9y3qL+9pIW5eAkhBz7Vw3330xX
cAB6YfiNmyhfkB6iRmV1tHR/JzJzQzs6WsU9mUJQFc0F6VzmqiBtmPnXYmSc9Zu3QLP++dFDJDBM
x8LvQfcRKPJPi6ts1RxHMECtVuQtaB/PPjSEJGmJuFmyrh9Gz/J3hRe8SwPthhHkT9BcF6X0SH6R
Kg25xMmf44jQB+0xHiJUzInQL4kEwVSkMX1fEJRmUbZPTvDsIlM4tV37VvSquhHFgM9NMdSrHsoF
ihTutCrErzJk97UOOtBljO1n8TVl8HY/BuWT4tUB8TRRuKuUsnl0JDwMQt4aOkKLIukntGR2inO1
uy8ZId/13vBiq1WLzDRZVTm5O4FpXashNO9rYRj3rJe32CCK1xIalynY6zP6If0O1sBREOnE0TDB
HtIphwZXEdk3hgl5cczvK0Y1i3oQh09tCWv2too58rcq0WnmUIzn3NTOdpNn+6Yoz7peA3xFEHVO
OAySQojiGL3kmlnrXslyPCd1GgCAN3FTwGNqRmdfqwWjgk4NWPLsB1NrorViwXv0a89YdgqCVGyK
Xm6gQJe5fSfMSkG0hPylR1q2ov/xXQ6OusRNDRkMFMy8a2L3FCfaPR2HeA1wqFzmNkriKvXKZcDx
falqSQF2RyK+05RoFYiIsNqg2SA5Rb4XcC53SZPicA5BGGRMuEfTTXy3QtPc9G13qRWagN8SsRRc
Ka6o/2I6eoqP8bl6MzVigwCwIeUa22dV6tV69BGh4Iyk9mswOOYpJAXikaZIN/+jiMUJ3eZBQ7J1
3wHZXpDguLYR5swKjl2nMm6cpSVNfdkPNFyCQYsYrQNxTiRqiyGApWSB+Y/9HmydxXf6rkWtPtpX
lGIzmPjhEoWpdZc0AwOe3FW+/XpB1cSX9FaKOksCBbc029AMyzG+lMg+9D3Y0ZJccJWG9WQivIf6
5s5RdEP9Go3vLYfoc5qH7mLQqniZSyPddb720qbSg55A404BFnnIHKc/VYrwtwSD9HOCvi4moa2b
EmTBqpWdttF16wkIGLERQ3IwM7O6B7CIdK9oq5nux/XRcZW5Y9oZB7xT70f+aRr3PVCQ4q0gl3YZ
pKh+XYbztirCtd3CH0/qlu/zaKcAZI7ZhfToYGWIH1qzaxbkFZgH00gYm2caDDsne2VsTqfazg6N
7+eo+7keA1OTRxHXxVy3ggpyeEkSlIZ1Oxnqp6QT8tRFcJtxm00+vRUBKYCCq3c5VNvAQX2rKSch
3mhftBslY1oOB32kiDhKKlx2kq7bAA9Bf2KFi44FeQkWt0IpaRFQmLjEtVjeqU5DJDccwRjNDVu4
F+bi0wdvyr1u0daL3XzcJHRsQPB1zhUb7SEaCugUxkM6Al2g8NZ3vulgB6xlscE+7+NMgEplYMOe
jVAg76OU0hxh0h06zLmm5BQbGL1KCFnIPDK5t1JPXSFjn0RtkxICcTV6F/MS4ryh82Uni5bs1nkY
AUZz7Kg4BuhBRrAVS8PDjIdKMvTC5N2JEAY4IazR0hV7IfEqfl6x/x0d/bugAtoNnLv+5//53+/9
//L+zP4RHX32s+9//g8W8Nf0+09RBX99438gP9oflPawfHTLwSyOmPK/ID9S+8MmqYAxDUHB9o9R
BeIPvoNKdtp5DdUSbM3/CY/mxxH/PLF9NP74P0/u9NchvPry+x/P6uy5X4ocm3901dB5Djwv/Wtt
V5ReUyZEeW0QJ5Nn7vkvw6QxBGaFI53AtVNZgaFHGoWPP6WT0Dn4wrI0pEmnaasmlseQwKnkZBft
xc7GfSDMGyQICpngzq7IZjE1evDRK5iSg8zUFUdocPIHP8m2VQYnPXgARXbsQiIEzK5ft6AAHQcE
dpHZNvOr8RxAskTA9FB3xioZIZSOGZBPzfU2XhIfY7VFpWpnNc3FOJkXgA/oAanXZjzI0jaQbTTq
HDPnLtLjgWBaBoIqSUe0dz9qRBGp8pJFUO2AxV0VmsFOWnOgGOsZg3GN4QDwtckklwocOwNcHLuS
xxyW10z02gmF1aY25PcWA1LpJO2MJqKgw25sHD0BLYJ+XyD2Vbp1UTaXz0ADWpRQEP/shuGsFOUS
h+afA70wHXKmy9kDcO5MBsqj5GA1c0V7iECTYDjHwA1jjnT5h06ND0EdHzISZ5qU+YCJHbBQt0o3
nIJSHpVA3bOn7DNHPTmuCtzEREYwnNwC+6FYlYl2LZVqZUblklTJdWDFh7IOPjTcxo4SPOFVOAd2
cxG+eWsib0kYhVstZWbjaus5SbPOR+GrZo77oeNlRpg/tPbsqy7G1a0T1QixmhV5EXCgxxMZS/vQ
6phPRbvOwUKEE6odw0OAA8HUgkOu4egGYd82q9qoFwH8SBETCghJWkucY0djM5OctgbirpXhpI7W
oR6e1JhhoWP4H3rCdUBU8p7iicknw83C2HSptxzCBEWzodZIyJhk8cjYwMZZ3CNGrnPqKf0WtfGr
Z8Z3HnlNtnbKfXOT1/4uZF8l8HOHG/EwfcKa212bSuA8id6MKP4wPYqPGmUHb2OujJjbuKiN8aIV
azxX74OKV0LD3ar26yG1cIxoCwLotkUEAFvvzg6JibBfuv0I9njm0YirdGfXa92pH61NMyA6IOdP
M4+EH4Hy4B3M+z2k5w3EDpRj8Yftsfsii5/mMCvViA7kDFyna3KE2KEi4zPMgMiP/t3OYQHZSyYV
F4vKssuNG457aka0mwApSprJn48xQBvsB/1UBQWmLVqBTeF94C22ZnHar70+fsV1iLCiWlK77XyZ
LvAqI4g+gGk+tZQIgRrczCb8KDFSDHoNHQV4zRDjVY12Ovd5QqChm0WIsIZrD/804dDTh+MJExs+
83pVhFyrSgmVGUttvy6L9mzEzaVUkkM7LQf2W++PV7Lizx3CJ68/Cz4SyonXqn0Ga72ru/Eqi/E6
fYKNOuyVODoYfvI6vTHT9ah53VkGmCiykdK+WYDxImNbzKaXBI5i0VNW6/gzTMFHA0Xo1FUqjatu
zfxbYF3y9JKfVy4cXk/kEPcJHaPrzBvhAkuHiKrAsN9oTowE+SLTawh18BfTtR1F/X56bngvoMi0
9SWgPAtHMqPD9BAiHJg1/rgnsn0xkrw6axLgwVX8gRtvGQS3rkVuHfQXodUkjPckL1SrIhBXtwbL
mVxr3im9lbc+xyBAvthVNbaV4jzS/VzRSd8pYbnKGBDQ5j3Jsj+Bm76g+1/U6ZKexklphqsMiTRJ
wZy6WfBq03fhkP9wV/Xm0SjVd78kacb1Fq3wgrmOclaX/btjut9Ss0PKFn7U6bD/5IZyMSuQkeph
h5P6yCQ5V05ul93pWbuwOg1nc70pxmgX29bRMNvLWKinnLNfP/2S5EN93OtvVhg9qNhR61LfFCI+
JAXPHSk2agkuCd5pK8az9FLp5T0BsHsnry+wmlYQr4BL9fuRG2H6VwmCFe0whZkBm4ZcmZ62L8zm
vXL7U8+1WRrNpQBERegmkkJ/XJbS3EyLFX77ejZqGOpqL95psr1MCzaytIWXhfcOO1sdjlctTF7r
ovgmXFQR/UV3KfcCo38X/p9VAFqnt47TLTmtCaojj2hZVtNNVAnuMZTW5C549q1pclpMKTuNY9w4
RGLDVZkLq/WZU/hRsFDNCOr16/C15jHilNXNgSnCWGTW6Ra3WvIaIkcuFf+uJPWWx0qEPH7ecVp/
xBTpMYgwXnDbHrXUTZYgNgjPoba2GCvP/EH/hqQCJGYuQhLA8A4LHHkx3nemsbi4w+J1cIiDZhzz
zozV2xaOSSfGze/0Bpu56KxdyBJ7B5Ay5lw1qJApsKfhwWC7+xYH47AJweGjkq4oZqNb0vcAt4DR
DVkCJ6R60RWTpHrXJqo0AlHrph1cyhDTyTw1e8boRIqAubn0YLl3Wtg1u0+nz+evPv9sGLHjdkm9
baT1wDRcrMbQ0oGgBcbu81efXxSj/Pu3REfxtGdo5qudYxPv2TMG2znSe2qBmi1avb4jUdIlGQ+Z
b6zELmA4f6KblKO2+/zSDYUGet6oV+5oPmlIZVFsuDuXNAWyyJ78QGANJqF7Zzu5t03aaN7E2AMG
NbhqUvO3A6cQ2x9ZQhp1g2pmpdlE0xON047RMiW+oqMlzh6Ab+NmVx849lYRGNmB2WA41AuYgrLA
4syf1OJOyUGZJlVKCnWjVPt8yBCFTV8a7EB7ntxIs6o6Sr/sVxRFaDHQKPs0UmLFP6WZkdEeMK42
InJiDkxnM8XsLQvffmVSRH+bTuwuSJsXyKLzVAlhazBUZ8hPIrgFviWLjSsyDgLec9SeicLAvjTV
mVbjBPVSLmxcs++xEu3a1DzaBtgmv2U4Cdcgy4cbQ3R/NnKbhyWLB7cAbehz4oxnDxQ8N9tycCl0
DNN+jlXg0mq4ZIIDJrpa2ix/vSjQmUXyJhXraCbdRZTDJTKyY2y5YB7s9WgGr4GxUTr6EVa0+6Go
/7tu/rFO1v5ZJpMX5tgWYy0aBwCbf+6DBcC1m7CLMqSW0QfKOmIjL6nsLq7dH8HCjgogL+qoXhbL
3zzy1/EGGTfC4fSgmwaxZEw3f35kmL4NCSwyJYtAOw2Q+WZTE5xUHZwJpJhgy0TwHLtYuDA4UCr9
5uGnKdOPwzweHl4gjR1av8IhHu3nh++kRPLh5hnicop41hq4DiulyNeOeo7Q41p68FoRwNU/BGay
Lw1WNQpbPxzWv3kiX7uxn0+EJDWLos2Z/vvzE/H01KHJ76ab6cM3+/ZsUpnEINOkej/kFAZxfZYo
5m1ULo1WLtO4wetIHgbpoHFMwUoIVZAatFKefv3MpjPaP98ih17x1CTXmHz+/MzyCLs7iIp04zQc
ochh0H39QamCZN53HUWoiZU/at4+L++8oj6Ph3cqsYtXnTIzfFWd/l33WQA+y0PbHE/eGlDzUx6P
V0LZT3o4zK2BMoTajrbEWhb9eipBLKdbR6G58bkBpipdrblTYpoRfrjD5nfCgLAp+SxAWi3irJj7
fnue4NWacQNCvyrY/Fy7WWMzX5d2dS6GbhMjnIR/RA2L2q4lwNkqV6pXLQud6NfEoz02vANoerJ6
4+gM+hx1/MlGssew56NwGn58CBAXfSxVojDkZNKro1kMbYxmCltVRr5L07UXv8zS34wB/+3yMDRV
0KLW0Bh/DtJ+mAKKOEAbRibOxhfVysjUEwSOXRK/fVbW/VWry+2vP3btH2OR6Yo0NH06tdsG98iX
z91B0sLZlDvTs6CtxuEj7lMr1K9h1p3J/DuhbI9eB9IOkB8TL9a0F467JGImO526Pm7NrTY++lW6
TbMD4Naz4zTzXqT3upwuhsmiAXvrpOP9Z851X4l9UNsIA1LQFQ1bR5fejayHDaXY9HM7O1/RpTNb
iO0UoNOpIOZKcCACwnLZA4aYD3K8tpyqErNcOiHc6OTFqrQ56tA153twCvEhDVpooW82YRnYG4gv
sJhC9AhtBWb8YBDWsu9scxtqprIwcsiKdLxEjrQRuUdpuwfXnkTWbvSu1Q26ofYiwDchw75Po/7a
SfcSBM285QhGBa7fREx1DMwxNvXnkuMoHq7XqWitcxzxZnxMkOmUzfDeCsqxNODI7p+LckvnGEX8
tuU99kx4VWoCdc24TQOSDpCQMdz1SvihCFLXPXNhE8wx5PErSpudFItaP/W5DtXN3Ays2m1t36xW
O03HPSqW/bBUuF1N+dc5KbM2ohlZdhlypA94/4/T61A66jcL7CAJqhr6SKm1+85W313bYAJOm+DX
V9rXZvHndSanjAXVlgLi88/rywgKrjAAVSGcof3Oka7nY9eu0s2fppecWvkm/c1q+2+rvqlSctro
yUljnP7+h7upZNAlY2NgsY04kFUcTLPfb6n/cstKS2OUMn11hP3lQQK/iOpYVQEe2WheOhNRr4jH
S9lH6wKTh6QV9BCpxXmEPTbYEOU0dY/V6mOqsktn3CN4XAY6SDUT/6CgHaGIY8SxpxXGTbIQ0ptm
Vsr3ZEANwvDNtniYoo0ODMdJOkdZz0IcJf218cS1hfcyA52B/hnsIL3yipFrL5uzzuffuNGrcIZ9
XdfwfnianMukPl59xzhGubHpdUpy1EimPI9dvzE56ExP0qQOKSyGwLp1yWhaEBpCw/pbTofBJsci
6E+IOQ5O11w0ad68pN/bVnggEfTgC2+pVAPmPetYQ21RR4gDZnnH5bEfkSK4tD4q+gUCGceM7h7O
ruxJYw5Fcle6bHpKLwD9HybbhTJwJgmiQ9tHOyEcgpiinR3rm6mvMD2cWrLQtKF5S63mklTlMirk
TWViMB1KJhGRwnNxXSL2WMENzmu/vriZo/5z++QSYwbCqUg1DPPLmDUVed1nQ5JutJjtE/3GnOTM
kuwszk0lMxRMUsRMxUo913w+I6UP1l2Vb/1eeYTVETP7aY8lx7yWo2FjWMfGsHdVfTWzcV5wQp+O
bm0LjaY/+4p3V9mCPKLw2QEVlKfkzoTqMdSDp8GOXglEqNmyeEu7tNlC2VpBYfhISZ1vENeHBS2A
ljufanQqKsA4nhvXPE6rajG27xlTWUWt9gFITcnKn7CYST07GDmPNNg7hflgLsmjoLlA985V+rNj
t2etwTRp9qske5kOqZLxZangxB7rFTEH+0qH1GhS7dB/sfL+WvjqiQNe3xlzxF/rqRoDDL0AA0kN
bh4BHXkEARhlxTixex/wiU5FkFlNLQv95kyg7cmxhjmgybqrZfKKG49bQncfclp0tf0WmcqZ2r1e
/PqD/pdVjMJt+gejOJ3tLx9z5xUyrrs23XR2iiGKgTkhiTPZdevpItdrYA7WzgUo+uuHFab+z+vL
pnxmh9Y0MQHzf17LCkPHX2OQmVL75hWS/WHa5wButHGz7FQ+jDg5uMSTTP2zKGwXrm5sSgqenESS
qcOJ8nCjV/CKR7FIwU1MRXZEW7NUib6jFtOsN4tGipGRfEi9ZNMolRCC6W6kkX1rnWrVFeFuWjK6
AE7FFORtrcGkyI7zUOxQhSXDu+cSvyf0hUFzLxwAFuTxAfPVdVp3Qy66MKWFiPujTMwlaBacbIcB
Ahm+mrNH0UM9kRXjO5OfhUz5NEPjzuomiVt0SHXO4+F47mPAYpJ1Y7qHPT16nV6zPqrXUVOv4age
iobPJXpTZIz+kWMf3xsF+LZluRRIf3FY7qZCR/bqvuayJ24SdP+iKeIjfHnbdG/0A7ljW/s2dSi8
KWADqFOtG0eScT+mdgi5gfcplfn3rHDWsJAOWj1llXyUcbgiyeVgGVQdJFq9JyqJraxEoKUB5CiE
+401d+VU1qFwfB3xgTHru/eY27L6QX/wC7J/YzI/Oe6GUbwbVGPm2+ohx/wNahfgUfTaDPI4da01
+nVTt2kovJUyGMupCcfZ63160ahlLyLSToUS7AghWpVhc552+IB7o2vNo+cOp+n3uRj2AP0C2kVl
ExxS2sltbx38ClmiP6LEjiAsuwiR69jYTKvv1FnLOC8adXuvATGeDrFDc7GH7l3LwseR5ozWqI/K
blp1G5rkqhseBKMDEmJfjSA8aGnDYdN/NQyelWKyQtN9TRAIDS6uuwhdsGnepk4besVVyd2bqiby
BTrwMdsH1WUOxZnh5VQwafFwNWLjFnr+Eu/QUovG99Znq6OaaNMEXlu4w061U/BwC3yzZEQGtocj
k55mHdNeJL8oQ9EU7XA27D8veIYeUxkZsA33He8nq5dBV8AgNXA6jUOOPDoxFnkTPEHSbafNJzVq
TpAmOlbCBrx3VaGvP11wU/c1ZFPNe84ORETtHHAoErbTrJLtNR6Z8ADSWLYFi//YrtuCrjPL8dQn
HHP3z18vH5pOLvnX0x2nTdN0VBMhkK5+qfLjQQ8LYaC4quTwnla8kWNHTt83+lw0PBq8vdNh1G6S
O9qYzGhQnXIjTb3n6cKqfIf45JozQO3QIs46WMuR+blsf/4AKd6IiX5vy+Ajc4b30MYjZvZHNu/H
T5+2ZRMf20XlHf0gQmweIkUQ7IpYqg8UsTNa9py0VIylCrDN6Ztho0+kRb1pTgmilDXicKxPOSWz
PUKJC27a1EWyRm6T3krKlSaK17wEN+mFuTrDQXgpM3qhdUZvU9XzbnbEw8jx029AAGXrDguyQ5c7
rIcrxkfsOR9qqcNa5Qaf1hd/1LdZGILEUufTqm4Z9X4pWJymNefRU9SjWpSzrPRfVZsqpO2uuooN
NzQ2dT45wLArlctpD4/xqbnYfjOL2KiOUm/ad5v44HBFTvdfJZ1HTX9smWvEoXqaftpUJnkkOXQd
4pJ7pZQAkjgAc1VEUHSnH+LQ7y9pL0+dAYVxQiT63XTSMKr2okXoi7LhnfDiZUPfPhnSgObTalPm
VEFZc1bvggncSQrImigfliWwHUX1EdfNBWvTabqha/mf0v+/5+6/m7ujHWef/v/P3e/9IPtp3v7X
N/w9b7fVP6BuOHSsCGH4HJP/17ydUB0iCwR/a5lTWTDVIX+H6hjaHxD6BGJb5Pb8Z6ok/p646/Yf
mIhU5Dq6sGjbctb/MmX/1dTd+FqSSIogW5j0EWlmgVX6cvJxO8VrMX+Y2xQ4mrSN4d51eioSE3ta
4plveoOFxX6zW+2cO6Q6xIyfFijhb4VD29kky3Ved567LI12W3jAgkr+nkzhcRXZ7SnOEPtrXe/u
MswHmxSUsumUD7lmZagO7XSmdQSgjC4meR17oQdxdzuGx6wW0XyIQYiZ6nMUAUSRqY0y95Jm63gY
/U3CaHSOmn+nVY34TZtT/MtbIlTec94VoVscCH+u0kBdlq7WOcZ2VCRUYkEP3ouVI5hq2gIUTVZK
7DvsC4R/ow5HDun+GL0oKBoX8OMXwK9GFhGUQY2T8mq8OydXAZ+GzkwQDEDpgfTGc6wbuv38d50g
Pr6vm8TUI0XJZVqqpEn8KSX94bzs+oKQkAaMuOu5t6RwSQDXcb/3Ftyn2sHNMmr3afeUBoQaDHnh
TE39bmuU9lMWTpt86XGE82Jggh2YBZkBQ+iGDSUY85UQIYIkhxXw5ywpYA7mEg4A+0Rme/CLUS9U
ZrzXY9gw1HlrTYwPgVawLyjlnwk4lxlxKPsiDlCRZf1+aL0nQ4wMX6ED+b19E633Tea1AalA26oj
iUyQfLUoxE9vnzyfdOAqb5oVoqtv4x2433GjtGKbKASys6lguQRibsC31mHkYlCdq6PxVgKdn/kW
dOR01xS2wdjXHeedf28rdGYrNIMzzWqdmVV/F76P992OEIW4w9aL6Tb6yGpjw3oqup7/r0K5kGEv
tpRrzvhk3grlnaMh6jJZm7hhmo0UcpjjyMek7iK8wj5yV3RcLcyQ2ExVucUUf0kFZq2yJ4mq5oco
mYeZsTEeUItRewODFF27liFQJQDjr9Fw6VsgOVFvvNr+VrOp1IFCnEhgghTE/HIsqfijhJDixF4R
k/c8jmDNiZ5nczOMWWXgag2S6lAYI4N6H8WJyexXptSu0UDCAKU9Fuhi0bTlLTdLPssuyOfFlDJd
ZKKZGfaiLv0905FxntTkXQFDiudgd/R7PHfFnARm5o+EuhUNJcGjDWdkgkrS1bNnyagJOof9LpH1
m1vWCDDxE9WjQQRt+qpYCTpBLCULV23T1ZiND56NPWOAdJC038p2KOZxkV7zwXiBQvQm4wK2eXOT
NurVtk6/V2HwIBgQzxhp3pcRstOgaZ8Iu3geTXJpXXK4MFIwERmXHjw203D3+YhjtVfpygQT7Ugc
ClL6UOyJdTC4NItLCHS5hiY8J4BGhU6H4t+GwW4QsuMXK1Qys4i6eWibtS/qO58owBq1nN132yoq
36V4wJS1a5zkW4VQf+mp/Ss5foyzyKoFvDCprTO748s4zHr6PnA/yJsd5IvPXG2h+M3WJN4VDb0/
ZwbzZEfyEmNRMpTxLsx9FZs2uBA/9FRqVmveJDCPguwcWtUr3NBnP6Z16sUrkztplvrNS20jual4
OGl15M9sKk0j+gXK1UyFjYJTiIXVuowZsnkZv+EG/IBX9FLimU0N/VWp/HwuahZ0WYH97Z1T0Jq3
kM9TC0F+uME+KojpKItv+Gx2ReudKF7fIeTks9R4NYYO4Dr9WuDmZxufW+goIMO8MJsp5jk2ymVt
EHVGP86fceZkcpW0a1JB/iTNHpAdoLRZa8TfyAhZYS8FhmuBNzFVhFBi5ICr98SaVvBqKpmdJdxu
LSKIaazJqG8txLJ5rN8TvISxSMG22j4M0mYWHz2E1kDmvbLJpbPQcngIAw3cJfRwlmsY0111HIKI
nrCX0dbIxLZym21Y+tUsdt+EmdxBE39E7gFDe+i/5TGRjKOLcsPt1NNfjxvV48K1slXdogvjyBRH
cjHd30OVEWfCrVQmwdaN3aUeqkuNA/ZoeM9tkQ0kY/Z/MkebWPEA1BQ9X9bayc21h+kvQkfeoo6m
e++8ido9e1a8qLpSnwVuNddt+wVY5p1nk821lZUz+QLb27gd1IGZpEaFDNMri8d+GRCd7BdNRdy6
Gs5UMGSZoHSXVknggW8Wq8byL24HJC8Mmq2gV4qYG4tzpXmA3rt71Sm3aa096ebSCMt4EUl5tGT2
5Dnl5Ie/1bT6Z+Sp4xp9VWWK3h2B+xjg1CC7YJk2YKBCLCYyrehFNQDz8SFcqrIlL1zz590whtuO
6edcsr0RZx5AUdOvegD7Oea02qeiW3E2uo/z8ur6/cmSwNu9VF41MGVhVH33A1qPuD+/67Twshpl
f8ovYFZNzOMWSR9/NTjFOTeQwjokU+c2MmJffxG9NxvzmJi70lv4zki70cBG1cPXoRMAozsaiYMf
249ebx6swJn3XvJmASTY9WWIxhe3qANgCiZyP2le2nwlBvPew9JL+lwCJKy59ErWzTx1YH1h7xk0
XnOkvSeYDhAi4OiJsB9J3XyOetj/kIBec8V9Kn2igF3wS0RqMOgHXKgbVjBz1UMiobEJYaJlKwey
I9AvOM5gHHIB0HawH0OzXyi2vCUYbtH1cLZ6CfPgdUigx1qm/mpSiIS1zyFe1EiG6PfkAcKcqJRH
hs/ohhsuxby2TiNBMjDFPfI/c1aWLtr4QV2ejMBCS40SU9JonNm5XsPlVHF94rQ4WNj/9xj5vo+2
evm/7J3HkqTKtm2/iGNIB7oBoVOrqsoOlqXQ4Diar78Dat+X55Rde6L/GhlG6MgIwN3XmnNMRDbL
jv8B4gM7vNa2ipo68Ey9DgmzKsJR1L9S/B27guSw3WyBwp2zY0zmeQfeg4kLLgvPeSH5LIbAeHaJ
9KP+5D5QceHHtsefSwoVsTHnozmbrwkFcFj/2DhZVAa9676MghE09i5mN+CYI4Bdwl93LFJO+LSc
t6Kl+ygEwSYOu8TtARjg7Rj1XxbPXv1MJYVfE7Cm/bwKs90u776tX10XoZVef4+Rekfc9D8XjYO4
TPSvo4vXQGP9jUnwS2yUzyWRiOzoWGBr46urTHlw7XRHqM3PoSIQXDLbBlVR7yYfv2KhPSATfwdP
vgQLBfUxql5ptcFFJG1s1zT1mweBAA/aXSKacz+LJ80c7zMJcDPNX5h+XrR+eokS4BSO3XNqIlyE
sOqWZ+2W2Hnd/juGx4AYi11Z4DZZ39YSkJxy/9nLxK82m9jnJ/dNuunjwH+4atQAQZy86E4gg6ca
wwcnWiIhYS8icaIDyQABxS8e+uH7MoBRivO+PaqW3ryw9kKObuBA7OvK2aVBL6xgGMl/r0V94VRv
zOa+qeTr2M3flsbtLz1ugUmzJ+rKs4knbq5hFcIB7BQ+kxrtnp2Sy6attU4fdpMUNsXOBW6ULOmK
+ONDQel8r9UA7pqKHCJpWhBEknSvyjUUb5A3uV28GOTZHDKTFQwOYJzpmXEdy2mHLWY8ktX1amrI
sCYtLcLE9l4ITRGgBFp+xh6Lda4/g0utqrTaR05GBTvm8Mdjz7ykP/mV/yuNVbSvyC4LkNSTT0wx
4GY2KdzmLQZsjkNkKxDPJwyQT1U1MRDGCJDLXDvmPihpWdkrerRvA2lku6I9TzEmyzXauY2UFUqP
JKAJidJelxk/4qifG1e7FlS6CA3RSOuN7VAUUYnLCT564ubYVah6DUly7QmwOLYOh4fWIBUWC0nb
RZSgIE5XeK5FgnJYtw6zp1HJC3FbYKE90LSfV7ctYxZQUkGcb3eOWo63vqqacLvzzxOsh0ItEzMj
/d9fYrtv1pcBva320PQ21J5R98O50RnbrWMSLyvc3TVIWqEzd0lkna2tH0TT6w6zXZjrB9peaLsq
J/Ohwvt6aFZ4xTQoN99tm7kesb6IZBB73rfJccpLlVgRCi/cNy6EWYJCjHOJhg3ppdsc8RHbZ4zh
9o4FXHxh+Hhema59NkcvNvrmenv59WW2re0tYsPj3bbXxoaPTdM2ppBQGWSsWt4QFwqJYmeUOr9X
M96kbewSNTjuCRVTO0nSwhlojn6N/J7yWuItd7DNWTFZjjwS4nDyUnu5ssvARtKM5J7UUINSsety
Hmir/QrQC0BtZ3dJFBc0xAk4l7FPxzJankcsR8EER+TJjcl2pYAM/9opmc2B6yRDArm3LWpUyLSD
Hh2T8DSzJPokthuT/vwAvK40rH1KtbusZ+22jryGeTtyqzbPVniOthdD/c58BMB37Kc3aaLeulKb
mCVWe4xRhxmnFr5IRJAA1RGblWCGgKMcNENSJzZ4/9aZ4huq2d+oL/xY1JKfS3CFDA/RhWDZAjfv
OS0B79matJ/A3Vz8uYfX4SzpjWg5P1SSoaIrkYzDISjeFwYkL7PwYcpBXZv1PEtD19o3sXosbVtd
TYNinDGqZxshwu24sJjS6ewfQP0ZV0GpIxEqvjemlLV65ZxZ4yNnHaLssfOBTMUcMkw1qu9Dh95B
8y+1zQDWamV1rQxmYlAn29d4ThGbaT6zS5dGYZQMBeCF+JHIOZcCQDYd6nSIX8al+m01nL9pIAbG
ypvwx4ggAmAxDY3gozu6yy27CIhXs8MWB/v4JMyBOabrXQlDcK8DDjMne5qpV4Ysub9ShWG5J/35
3hbDQ56T5pr38XcHffRZ1mADJze55hHhVhPxquGKRbjriCe906wR9F2MxrQ3xWVemvkFBiv5f/QS
QqcwnxzCoV5iDXmINvRlUJvxjlW9eJjmNagql8tA13ZF/mZ0NOV6Mej2wzw6cHR9AwoFLZPX1BUP
Oby/U9pPt+2syQffj3BbGMXJs7r2Gk/jKzkEcOSALi6L++BRwe6zJ0UP7yYl0ySJccyzNHmaZ9JJ
MuUARaXomiJT5EfMh8PoWB692BiVs4jNfUVKFhSjrxGzEXysJGC1Diz4Yqj3dqnknWwcYGhlbJ9F
AWbYsR7iMddP2poykNMhOBWtidT1xWgpPCy2wFeWxPemiZkwLqhAk+BwSekqHJIy+tmBDn8yJj3M
qsE9zomN99Bw+MKM5duAjOCUdkcNuua5r/KrNehEr7Dnkj14IEL1lZSYS5I41hmuDA6DpPoSLUaO
aoBgn0i11xGAb6OXxOi57BDDgrimL+NrTFXGpTQMPApx5XhH9V+cPYH+bTb8A8l18OrtHDn+wjre
cCSy69ZEZ6sl2jWyr93gzchlZEwUaf8L6GNy30/et6i03gafmcy0KNgFs3pU7LkJgWgXIwZz01NZ
NxJYq/RpcEUvTI5ITqAOkb6DYB+e4I/tNVrEqqziR5yBd5EFCAGAR7X2N4NkgRJcaVfpoYE3rDLb
28vbApf34MPEPKZZcaFaSumFGjYFBYA2c3e1yRe77qCAqEcnLR9SpjRGgMaFqM6ZFCWvt+QxmSr9
SsT1PfPp7FCryjtHhPbmvX8P5QevQFVo+9iFspAv5mXDP+ul6R/TDrmiI0bOMqqaj7oeQUQS1Stu
+q94hfVb9aVRWvpCUkmI6a5/iBJkFxMTRoTsT3psQS6LCxsBrbFvSNRFgszUTq3tAzHmYWm15n4F
tIcEC/wkuXg+LmPfXKdiCV0HGIYkhZta6UHGHqU1Yb/OftmdBodUgp4K3FRk/kki2QpUV92o/FWZ
GX73iEDDbowusx94nbyWNKUuS9Fe0W3rj9Qs8Qexc9LtHy1WBY3vAyPjYttK0xvZMCRrDdkxO7Vu
Tgg61gAtmM1rbHR2GmdwdhlG/32kU0vSFKFzQaHR+53hWKG4ldqlSJrflWbM+1anA5RRL94ZOulH
GNTBNBp9bUFKWTdTOVlUFBpkcM3Zq0Y9ujcLKCGLN3fMPzjW+i47jFO+XGyfBXxXZiVKLBf/Vwvm
0e0zVrkj0P71pu2C9NO3qafUkXf1CFQmNZcL9vbhn828btKzjgBaBxh9mdeLbct0wIXshm7853o3
F2mok/wEoxoqpa26GjswWxXrcGb4Nt5KMcVotJiubXf0abzmyYDCJYBKoqkh+sTMBBzjmpSR7bZo
m7p83i0Y+/dxm79zmheBg3fj3567vcB28fmEv66CKS2BZ6rMDFTMGvTzKY3LfJYA2uXvFzQ8nads
D/yzacDLpfpGDMDns//tQduNniagBbQgqf/+D7a7//p8mJUkS+BErUlc8pI0NMA7c3KDzzf46xn/
06t8PsSYOHLTTofhzP7IiZB8Bxv1Oa4QawEKTo4SAZOwS9e7G9vjax99/slMPaUxKSqCBh2LOi7c
CMwpxVNSKbbr3nrjRPwWORJFjZhiZvEmyhJbyNAzis7ac1F5LwLVZmCuewDH1Q+fks+eNlyt79nF
6wttDe6IFQv8SE3Em5nFs98tyP2n5rgmB6GQakHbTTQWKAGAPc1s/X2qlrMaxp94DKEsg/SMo9ve
lJeqdElyGMhDQ/yHqcuF8MlehAyMebozvNo55GaVy+c0dX8ntbz3nSaMLf+hNuIPUecEFQ75HZXY
34CR2yF9aDAXgi8hBF2K9Myy+ytQ73JHqyAwSmwtrTatBR+0WEr76Fc8K8kIuIDkiagelGdYURY5
kVeh9Xbgxh7v3s23hMr9jgQTYN94rkb7NcvHl6QhMbM3PaL16CBUUUqFtxh/WKODRYWVkTDlF2X/
8iYquY433Jf6cDLL87CyOnQ1ZmGSdL9soi4Ta7q6SX4tNUTGRvxurv8zVnvZWsRWeVfXwXLeOgnv
NoYd87+sh7LZQ4uO4+oZXPV1nHzyDsodMrFd5dj3ptO/wa+3EorpRfMGrvHJqdFB1LaNykX72Xq2
DgIwvTeb6dkzlte8HqaTYVfJTvn1Tafak9TUpWDulucRkgLyCk+lPz/JWAx3Q0TwDpiWvMGGmYws
kKMWqKOwbpvYKsJUrPyPwrJ3bgTd2F6QbgEz8/zidbJondP2PXhXxWQrIKPZD33qEH6zoFzmnBTY
GdN/qKxPXfM65/P422RpSiMt96z3WRsPBCKfjT66a5zx5A/+bVc1nCatdXp+p3vZi234NM0JzoIQ
ms23jUPqSzfgAHJIwJlDv3sfxtamvKn9GP3mJh/gENSx/UYkOv6bL1MEaTuOoJB6Mrvibi9xPJDZ
RRHhyTOBGXlCfq+tko8Mz2HgRHK0MssNZhJl0RQJ58Deg3ndRPxCusQcRjST1pZX0EuaEKVVI5mR
DhxpyJq55xnoopnIx+tCRtSQk5vyp9LGKVjMgaTqk1WggEm0ipZDjg9pyfgCMXpQf5pZC7JSp2Pv
B/MTRlGCaxbvp9sX97Zrd4E5RYRkNiU7Y/RoqkjuyAKIA0qKLx5Us72LdQx757EC/8qi7MxaQiBe
4bfDGE0Sku08pMT5hhJUE0c6lsCk+FWnB6JSnuvC/w2LotmDMr34YCN21kJ6XeSb761uiZ3dToSi
g5S1qagGJhjBxRWrrM8G20r93vxSFygc65LA7RZweei0AmnyBAqKU0pOxiYRhPSfgA96O7k0V4iX
YGvi/CuMjHMPIoJCEQmzfAWy0pxwqt4xHee4AznWpChZtFwAetytfxFQWrJNOVpmae3zjvEVrPoL
OzxnGoF32Vcd4ey9F6qakl1TUGVQC4NjjdrAVhPk7DXCCrdJUKNxocRQh4DfiK9eCOVQBLiWtAoY
zVyXGUJ8gwRoFsQv6rNm7ouYkbsYkZN331rKPehe8+SweBZ4+ElNYZ23Pu3bca+8/Csk/2VvlQoK
vGqeo4IgOmUX93m7UG4ibn5yaVCNHFfCpWBHsHoN4KxZv0hS7el/OeUdqxW6WtEzRqr31vF/KOoh
/BrGu3eMFYh84g522TL96uhDqjx/SgHTumPlBZGIX9eGNN0uND1dQnKgKI5qhEG+QW/dnCyQsfHA
NEVM6VEnTTvXKbNgHrOz5SVpCPaWqMRu/fc7Nw29hpm6soiL9t1j0USsmG3Wg5MleEMHjoiDp1PT
xv0gmh9gC9sjXLB4j226pZGmipJd0LTp+dm/B4ItSvJAnEG7n9aCPUzhLEANWpE9HZo9eW8VlJ7E
1/D9ZTd5Uf9Qaz3dHMgwlpQKr7eeH8PtI/GCRAsiScTJnzp5jsz5B7JjT1F21gzjbUgp3XQz1Jvp
9wQSOcgrAPW1IrKQ9u6mhWKn0ymd6uJ3TsngICWtAyoyaMpwOTgLSsocIHLJYobsAK+ecaESMmRT
g931qfMtRVRM8CPkcrPYO8VCRTCTbuDH4+OivB8551CpOa9ublzLhaMByea9Vg5wig37o2t7FIp9
oYKu5TMVRKJVRDgGETFQWV72CGBaf0cQZMjRzrcvyPFhikAu/fpT2C801oib9lXJiWpmh4h0dSh9
7cnjsCQAhmz2boC0X0X+cbL8POxA+2m/FNEc1A3o7PSONjGIgmMpp+YtL+4LAFAheW7mDoujZeFv
7vtm2k3S3ec9+TpVs5c9EeRWf+vrkKbtjEkSoCWfU0J82qQm/1+V839W5fjoNv43qpy8+Ejq8uMv
Zc76pH+UOb79L9sy2PNMi9AgC9n3/1LmGLr1L10Xq71uZWVsqph/lDmWu94DeQwWhkf5X2D++m9l
jvUvYaBt9IRpb9a8/ydljsnS6D+lHNxguTjufIOPYVir0uc/rQ9DDvJNGPiIU/da1JTCx5mpsUtq
CvXat1GRbz0RFSbzyQx77Tn3DCuoe8qPSV4iX+/GKwMHpwlyhINpzkmuo1mjZ7Z9xmOqXXQbF6pt
XyoVK4s53TkZq/TKJEDqTh5YRF0Fo+q+T41OZ6yldVUSUGF5S2jPBrmVPke48L3LYpX+he7CEGYJ
kxqzFu5FCudNUmsMVOuzLNI1cRlasNvb1ueFZmMzAo2MRTV0XBDR210mFU3WpeuTmrF2L3kZo7/T
8jefdgCsm/ifi7iVJkB/lta5w9iwXWUqi8MLaVDw+eDtju0iXZ+xbW2vsm3NFdM434EVPRFjU6rf
SbsmTnklCiO9KK/bhW70WAqXCGkekdtiBuHqAzu6/NlCO1zmLi6mBbdZbBCLEPVEeSxLcaUXRo/a
97XHvkndQx3dEO5BdlcrKFVacYVm9b8vMmNIAyFyepJ5lBFGTLc9HPy12uCY8pqK9IbG8LJv70rE
8kHTAkGq8jplCVQ+mKP3Q0hmIwPti73Qi6/FwuIwSeW755HZ4s/uYzRmKtQTQTB15lUMyisYIiZM
19O+9V5CDXwoDkOj5YHhT8upFuWN5WHRHlXvIgdvzNu4M43baZxtaP0dXWM/FvohU7C/Ib+eNc/C
s9DGgB97I7nR5t9WZVS3g8+qhk9zO7YVplX7qjKrv4nmfp915ncciwMQCUF/GBHdLaC7ITBUF4WW
UzMsKAcI/TB6LI2G55lq9ZT7842YwGqpFSYWa05yaw6gLJiZFIcRxOpptK0T6eXlnU0mJXkwGMqs
MWauYOSYvBw1zke70Y6TjQ7H0xN8NuV4U4FKhnvboX+Z2qs31c6NXqTi6HrL23afL0e+PXJqSnAo
jDc8QGTCO5tKOxr867ezN1u3xvqpuzZ5GzRzPhB/eNjuW9YHiLS8n03HJad4eRVxhnbE7ojJzKvl
Ro38W6NI+T6c4uijLHKXLj4sMyP1iPL6iEb7VvSk6gXtuhTNmH4fWtH+x22j+gbA/S7t4oVcpKS8
aqav4y1DO13F3YVFTgewV1+Kdb3TXbYbPy/WsGHgvMWOE2AXbMQ4w+adkdhet2vmRCsoJyyS0qDr
hYKWzE5Lo32jHhcnfp1S5onsG+YVocOfQJuJg6WxxEMRG6Gl9/MllYWGRHy424Jke2eRTJ6UHZow
JViUUkMD2vqQo625rIVkTErl+xZdOprzcKp9VgCdyRS5Ho3y8mdTunaoID2e9AifavCj8EjCs1fW
urlekFxnO/xyOChh6VC3u5RrmKoC1tMC2jptN/mK5RQEpGGvLGRhnBKqXY+3jsrVkNCdZtWi13G5
V6tPjGVbS7yLmbFUFNmPfBqGfWKZzSVbL+Y1IHPb2m6bPEJw8wIwoqGVmGOp8REpfio7kZ7k4C97
WyLediP/w1J+cWhjSdDr+imXMv4wUmXs/3yTPTX62ps00A21opbGgtOaxtPsY8k3ncVgzoSixq9I
apjYsZkgAyLWifYJrLg2A1cbODfggpQXa01s6fQGfGkEJIfCGbBL/dJlVnkiGfugA8dOq+YIuS45
4KyfoZd3r9YauNB43nQw6+oF0w5AI/TucL/GNtDRSwbarFf0t3t+xs7yw5HC/Ip0oBfVEjoRVzft
0CQHh3V4ZQ0+hMMAzIVz0lb5wtpWE+XIULFtbhGq7dpM27aYgMPPSck2rjU9OfrlRP9t3QHmrRO3
brV1/dTpPWlZRllhESAYRjgpw5W/xsNEGIxYwSCx8KMMYatL2GiadeNFU6TBEJHWE+PAuiTurPli
DibuFVffO30Ex3ZpH7fKaDO2FtjG3dx+c9pfsUF2JC28ucBRyyjqBqbDkVr58N8mI7GCxBO/Uy9T
5MDwyILw0nBCQPvn0bkgpofA8XYXZf3eLTN5InM6hUECGmQ+N9Xs0fcaqRFxOtyTVkei+GJ/MYun
ESXF+a//fbs6pKDxoQPFt3NLHvL2NQDYDUwdmeR2bbvQ1q/DmcRNYc7fxzXxc6NU2INV7R0qAX+S
Pc0yhWfSJOCD2DvydQfNCTVe5oXSpUmFN2og7iVrRuJyN+EsO7ECO7RrUqlXqZtxTQimyYzkQVDB
6/3MCCMDmehG0FAxehHSFDJDkSJNvW/CMjyvAQn6kDzrHSeIfs2eJfaeBunk9ifdGcLP3ORlopPN
fB1fjesUBIkEpINiwhtoWHNwAMggHT1Po1MhGAukkrT/WZWItSb3ebHd1i79ox6r7rCd3rYLaw1h
/bzKclVeylSjVhG7KkzqmLG1l6ft6I91g7PBtrldeHgLaeq7q+6iuwGHxypeNyokWzA5tovOQBVh
ttGfc1C5cEpPuoToWT/dteZwr0miojoKh9v7bufb7bP8dXWJdO1YCTzeDnVQ1w+MqKPbkUvBAdTM
LIq94kvrUP/fSt3bRauRmNSWfCO1Hts3hts0R7NzfpfMv/ZToiVX09bCpZLTyaxeNEKJwP6ue2ZC
zGgNMZlu/HqY+m2yQnZXuZgHiBRYC93wMWpopTu7bKA9bY7xt6LJ0WrG+9RrAAu7mGmDxsqvPeW4
4zQvBLisVfZymXmtbXNLmt7u+bzbwOnS9xbxbjz28+ZtC66xPLvDO2FYa7UY+MCItX+7hvGO5R+9
E1KmuHO7+mfLEvnZwqPVNyI2SPTm3jqPCfzevkfpiHq4Zk19tCuXpBf+44rQiwsmPf0mG9zlxun9
8yA1FpFuOe9TVf1Ky8G4GJplXBpZLwdch+j8KCFvWbbbVrZmZlXpWjjeNrcbPx/zP93mttMY1FqM
Bn59rc+LsnLVySBW8fOmv56/3SHWOK5tq58aLdA0iifboSdlSSbmttkoURnoVnHlmDUFDbJrQ2KT
Dg3tHkzExJl8DqGfV7etYQFrtdvu3q5vw+zn1ZJ0unJYSFyZVLqrDH3ab0POlhKPqBfV63Z9XI8j
B3nxULYjQCDDV5ftwtMnYiO8rvdOQzMGoyX7m+1ict06nBmRA5LXUPUYkhAB00XD6XOKvsxzP1wi
xKztKR3y6Dgj4O6bkz3zbQgZr1XWdZOgJoZCopXqy993/dujUhgrOqQJxsrtUViZiX88Ly5nH4AH
65CzHg3b1nbRlwTG/blH5mJR1+1WVi1IQLbNZT1QjETUJdkIbM7WxOH6+Somte4AV+5QXOOaAl2N
X5uS06Zl+fPi/37L50tGKcnu2ytut02t6YEkCrab/3pUMife/OeeP5vbu//5INtDt+u4i3jUdv3P
O36+lJ7BtjZ90VVX1yUz/K/X//wUfz72592fr/5/cRuApsxtdDUcWAidl2ieW9ajawq1KUIcp9Ja
TvpIkaxCArIQ9wEWormzM31BfASQaFiqtyz1hrD25VsurYHJ7OIcKqXbRyNyH9p8kl9ZCsNlmD86
N2mgH5oZLGytOtQmDzdq0kpLtDJB2iavBDLpYZ/l0UX4C9rBHpFf5FAia6knA/voDl3dvVh1ykjj
tWRHMKLsxABWbPRGXKlASoio33WkFSNWvcYVFfYkVbvMrPyAuhmZsThuZuBLsJEY+OCFdeOc7xvm
p8HUZYpjoWvDrCVHeFCyOGIW/4VgOl1l56RA6cM3s5uoWIqvXta5O1dm+R4BT2ArdZgnA9IVYVDD
YajpYJsN5bFFaGgNekH3aqlPeQtPD+kWKjP7Cr2959SXfku8rrpLkp/j/J3MXOIPMeoNmTYc4ir5
0tHOQamanO2GBWlVT8QKWkerk/eGjDt+qobo9rj/KYDVS913jmZERSIT1SFWrNx61X3RXPETcocS
awGjnBlbeSo0kfkpn6KDlR8chTyxlSXRxoXYJ4X1nfbdI97I/G0ov9MQ3/dMue7nvvgoFXPdRq0Z
fPpDM7szUgHLpLPnqoAyNCsOu0cCJt4X39NDu/Lbc50jIdUL0nQza2oDVtnHSVExLIVG78AlsIQW
xNH3ug99aZNwUvEbAvjsmtN4CiicQJ5i+QjSZzgCGCQeGjf0RN36kMqkCjBbfWTs6ZeMkZpI2WHB
epG+EGf2Grlrd8HUSKFjAloyW60cYRynLrqMOqH2Cb3y0xgbz96o7KNFeEZSNvYTdL9nTxZ3Ixgq
BhIiMDojJlIa/X0zjeFianufcgbK84iMW+EftRHcSVz2N1WaRT+1ob3hrwkof5cBuvEVjM8JjuTC
lmItp8mUbGtQp2FW49xxbFQYi37vp0o/53GnsCBnN/owz/c+HGs8NwX6GWJwWvZXw4jqwEZIPjRN
aNQEdtgjzQcPochhMmkS9igyTVJAbaRlFwB33811kuXp7nQe5RfN9jit0vYpLBKRMyLxHEQ5zIk6
59Zb6tVAkjQ708+zq20OhHAP7hMJadmsH7SCpKDKyb82lvMdsMATZAf9q2zrL5JTVDAPuQ6ECezq
uGpZzGUcbnUdxh7ZOu7EKtI24XEgdGA4oLVAX/euJkdE0MUcc+NR1H37MFe/9SUl0qili2ESizYl
nPte3JtG9/MnJWtcb5NNAUv7uVBLryA1FEly8iWuBpF5bVDGojvmBS77OW/htw7tT7SWThjZ/rPj
Nu2pufZZax9tm3QzBGHtDoEUFiitWOXDEYebc1moajHN80CmrWrPIbppUSAhDO5/McnNdjbUjzDi
5FSX4BqxQJByTNekbP1LiZECKVB210RGtxdxDmVWZwzAItUm1NSxOGAEaZiEdtR9TFkpWl3RF3Lq
MiKmV2hucUpG/Vm6WnQpuvyQuGSRdI19zXW3edQmBMqZMcJORXs/dgTcRJyjAn0u0YF0rHHtiVV0
195V2fgAKFrgLziOtfcy9jipfFF1CNz0n6kwr85smXD90g8s6IHtJXoQAQHe4VkB/+QPt5Gp3iwF
9hFTQ3WYB75o820Yit8yRWHp+co9IdWvHI3dV35QpuB/GmhUEM75zY+mEzrXFyNB8UI36mdf0/+u
lwTGvL1GK9oWKm3hHYBGhKRG9UiIb1qrFEfS3J8GYqnQRQqQ9nFH3rVM6wPQqVBmEiqBsch9On30
8fg+eU3gL+PrCm+kfoW/p0UmkA6vSDbzXWmivWuT66wBHzDFd0xPhPthpoJU6g/opBv6eFjz4ZLq
v8dE6iFI29+eUZ3yBHqd4bvDoVrY/VJJ/l4rFyiLfEHEhpLEEMOHn/yO/qEd7TWotUGfyyqUFiHe
PvOjEHXAdwkAEADXPuuHI5IqgBuNQs7G0tNjqCqOBCHfFhjP9xZBGzuZ2k2gV8bPuUJ7l6VfbbvB
/1Xb2q5uh+99S+9E9yXHBSmSaWK0SBHoTL0PLgrSSObuiTqUrPE+it6+i9t07RRiAZpnb0fvUHT0
T/xS5Di0km+2A3kqupukR/l6JH/ajvpvNqTYmtXwQY3OtRdCgJJMbpUOsyv27eGAJAdSJT9btqbQ
xTENyJ7y8C6d5SMtzROjcLP3O/sAONDam9nyBQkJsccZvJ5BmFWYMGncjfRzd+mY4+pYPYbU2K1k
+rBN1AIZv0jbFm/YCCfmjOYvswb0RBnKrucxnOyZU+GbyM1r+yGT7NVetI/OT5vLFPUqMJYhP7Nc
vcNahkCOmGRrMGC4GtXRkfdlZTx4iwKP4GfNYdCm/eJ3dRB3sYFNkJNxQvewH6xXUFM1jFbGZQoI
T+CXXt2IE2SeSv1RxhW0qyqzKPPASqkRhJdYRYYBVV/flQgVasyVU0bad+IDgO/ah5x4PtNF1T71
y02qlw9TrVOs5icrXQyK8czZASTDnuT3q1bFybkmFv1kq4JUZBK0SdBg5tdBYnBfZa6ufZU8uGnT
XuvB/r5KKQxJhrYNZDQleIJsDGqBCXm4oicoKzJgLKVd9MNIppd+4XuE4IDLL8LYwDi26jDaMvQb
ZrCD+WQ41sWJs7uFIFJTs7q9jhRsL8lBCjGghfZQfS/qsT44jRpxFQ0gTFqcNI73EWVDShGVKaDl
t/f6rErac5gOLPeYeWifnTr+xZqDKj45k/4XpVVPIDOHnWGnMyVhSaDEZcRsPFZugbwLJPGg6/4+
N62D7McnVrkM1Bx1ysBIBrqKsifxyJMd60hX5hcWe8/48fKbMTX2IzqBUiM8Udj+bbIuQ5byiXRA
rFP6EBpevtzCUnw0Ut24avTkae1f26zzIejLPtBd8ofwZ8pHf1DUmj1jv8RoSJZY0oZv6islcbRX
ObNblzWf9lWjVUoreyL3DX9HUOfegWpT9RCnvnsPfnPqav+d0xER0UzmD/Q//X3RT8bdoPKr0vUL
Lo6W9Nt4YqStaMEWKR0YOCEz+tTanDFOzUAGLH0luhpEDWUiDfpU0gVfI3lskWUHowd3RumrIiN1
bvPf6BzhdjImhXpf/agz+2eqMdcqXETe6I6pGoMWvh8JdMxHEgfx4Zi1FLB2+7Mc9YTUQ4OcBE4N
nBB9/XHsJlKyGvN+gf+G9yP0itHfM03S6Hbn9FqjFSzX3uXgkll7IUypBwqUvotOHCxSeiRBJSTS
ScHOVNnREqqgky3pkE94Jiw76MwUsjydG8aO770oCYooOCvDV/XQbEQ3GbIMJlrJ77S9zSrjUDK+
Mo2MAELKJ0s8uwDpXyJlhGM8tgffc2Vg5aHTNN/agcJ535lvwH4x+LrWIyb7L6jYQwp4jzA3sV40
VQdgbInDqfUjdIXLU21qA0Y0ZL863/icrACqKMbvJnuIudehzxHFuwTJ2XCgxKhjlBjL0J0uAGVR
o5TmQ0ejM+j06YdTeXM4eCPikJ6btGjlASrQ3e66LoDAgl4UAQjCH/Ri7Xsf05kz5NKFrtSZwtAX
Q/BV9uhDqpnRZuyKF0AVU+Cm5U+rco2wxOvEeowUYSMlpbRuzEvT/CKGAlyRE01hl0PSnf1TrfDL
K5eSb47A7WRE6A4zV5Jl6Gd7VjlIvHuCNMDXF4J3LmpHBn6LfGy07nXUEMy68j2qxgyrN4gQzIrv
Ped+gCPpckxy8U11Wc8Jz0NBiIvLUP2H+C/2zmO5bmTbtv/y+qiAywRwI15ne0tPUVIHIUd4m/Bf
/wbAqsOS6p2juLd9G9oCN7ktTGauNeeYQ/OEHPjeJpFsqCZqDJiC1j70ZWWg5RmHL2Oe8elM76XL
8A7pjo4qrpLwlrCmxeGYcWT3WwppZ3LyQs5UxGeKAlDmekesw/OnNEFfxbd+uXc6jGEq607FuYui
rwL9OzY9lNTC/NDHkIZwQWPQEzsZdD/scbrJwGdDqCmP7DOWbTZxpVk97nqveCYYhyyWzHtJJmNf
Ot0PqM/PZhgckXDtmdZ/8ZMQx7rHZDn35IMO/y3Uhqck9lcSWhlZkMA1CzFu8mknYBQizOOELAix
3HTWcC0Ily18H62x88Wc0OuWfeBBsEHnH+FI/4BoWWGfK4xLq5slLcoK+o59Q2so2MgpgXk0Zc96
Ajt8IpeNXWZtxnS8Ze1CJUhouAC3DVdhj3KN3rQfJoyMN6xSTMwIhL3xlZUj/sG8tndkkn+jb/sa
tngKFGidIkC6LhBFc5X4XtE825WZtTe6oOLECImz8rhq+8Il9B4nSad1DKKBu4nprK+ChtaCJ7qt
p1UfZKB3u02sBe4DZ08vyoRVCkK90aWhl0bf9SmcVk4mPiFeUcTerPNEORsv+urUgqIfx6Ry0FAO
tKtXUYfLP58iwtgoJqq6eAUykEA1HdEJj1+NvDHXVRcffX9+AzqgMSOs21WNhLjSPrbBgBof1yxz
hBersR5rbB0o4u9JoLr1YvZSFgeUUjNEld60rxrGJxby1Uy9jqLwOXCwb5dEClpB4p7CEbSy1EJW
yGFw55mFsQ+zkHlfmDMDIIN0C40gZwaO35BEXDw55npA+WSl3og9ktl7O+R8IT5DJDkFm74QRO0G
9G7CkTx7fSRJPcLSdEmoMERCg6Hq9F9I9yPQXFtniMHokeEwT/v4A7iC0DQ+BRkCpEZh28lHRmd4
DlFnqBtSd51Uo1ECncq0HHGe44WRuvkr5BQomKEjKszdIxlaWC/06qbDlmG37XM0Cv9a9zO4nXHY
NL8WrV0jXSOsQWMZz1b/MJbOzmh0fdslyatX05/WKv3kO3mwU1YYgA5LmWtaPQK0EUtw1hhUEgnL
SInz3bXiYSi057Z/9UKq3tJ47kXVgoJwP8+qJEcyylldxpzPOfgpq0X6RCiSuAI4Aa8PMyxa0/w6
hqClRKlX66kIjEs+Ap1tmalWsc3MAdHoUJTR2kD2hhDXWWeuugs1moJVYnN5iO+8sNxAjPhqBH69
xz1TYf3jysd7Di232Fb0zA2mo7WnX+c1Kr5O8Li+UXFC8pEGfXhp2xqLMnm5sWaayGQF029ZWasS
63ujR1utTzetF5RbooGfMZW9NlnxOmtKRBbddnlhrFip+OxjVUUfQjSTGzNyyXpPmZ1rHzFhYyPG
GHh1om92mt2JbBJHhE0IPJl3YksZV2ZlXXWlPWNupksswUV0PljuD5kPUJalABfjKd8YTfhN64Jo
VyWHgdU9Kt7yiUHzapXTvRNweGZba95PwD+8dd9ZfEYwCOuuMrHLBxwtZJavNCcyt0FYMjfzHqze
+FTEs4sE+Yslj2UsYyTGzmNIAXrl2tdEIDFIiY6PgvCOehwO3T4BWED7FJlFpfonOcZPUQeeboju
g2g8ktBx06hsV9c3IjE/FXwEn/xop/pWQjoJeu1O4d9QlnYZZq11Pjm7eWE6tQUEkokJbWDcWknw
xfStZxw4BmrRdt/G1WsMyA7LQnXqssbdCe3Z9cZDKfRrR3TWqo5mOZrPxxWVxAXc3ZvsLcu3txi0
idZ8dKfpqbKH+GB8oqmApo7skQYjbtxluybjiKntvFi7ot40k7eN9Prz5Dif0TNSQjCuupG9tsr7
bLXt1zz/2isf8TQNjkz3n2kj3Vca0RgyfzV5s+lUvgYIX1NRPOUdMnwqlhg7cuerx/G8V0n7KWeC
DT+US1JcjcmKaOovaVwf69p5zMFOu3ZKoWA4AnAlIrB8FCI+10p/cQz12DvZLkRytylc/96dIznQ
cbwmbnLvBR96u701lXYJm/jY6um3UqerVM8WV63dIRlx1oB37F3dVRnOYhxeplG9aNFdOUWfkkb9
yIIbSxEPWJYlkuTGvRZYc4o2vPUNBAuahYVGvAqDSM7AnotVpkVKp1ms6aFRRWKmje4cQScx7C+W
rTCffayHQDtmzXiv+SwFQX0jAH6Yojfc7f8K+n4n6BNyBjH9e0Hf3Y88V2Pafcmjn0V9bw/8U9Tn
2H9ID5OUx5BEneLvor6FxMXEm1+bM1Fr5jr9hdsy/+AuSXHwLy3gu6jP+wOUOnI+A/GcB3Tf/u/g
tkDV/wPi59i2ZTmGDnXcMOSvwK0UP9iUlfp4GNLykYnghDo5foTSU6C2x/wgvV2ggWii9b4zdbAt
rglnMSOoSOWpOHiwSx9KJqlqnmo1vb33pobk6ohmayYxqALFjJj1dcOlcNR972GlyzSyhoYQg6cb
QvO4ZJ10IWIwec1a/lkY9gIL+F1P/88zXnIfHZwf4TQqODV4LrTbrqURkRc2J/h1qfDviq9x3UXH
GgfFSigazr0XHqIwAFidgnJJcjveqCohEQqJ+X4kMxDXcPBCartBGUVg8fdYFte9jM+UkZ7j8CGK
63I/et2eM76DuuV8Cqmh7I1G0QUNXntFKc7i3GVask7H0rtQ7IhncJ620tL0lE4hRd3Zjp51RLRU
EmSfQpEEBN/HiR3l5jrFkQOEwiDjlfXBWtcGUClm/RXD+2uIuXlTWNozPBHaQbHerQhBopCSugRp
hIhdpHkFdQBwgNydY2QTwGdd+4F2S0IPIQ+R7lm516Mon4ZNazvucUgw/DheWx0nU0fq7iXRzRiC
Y4nx4RWyu9LQIihDflWwOi9WZ18tzXKu0sEkOcSqZRFUJnuk7LjYZGVuusFJdrOZ0Jb4hpyxmvld
KY6MhlIthlscDHPt04qjF9sU2CeGsQHKFSO7KEO1AYxI1cBRT3Iqz13dk+JXuocQD4AryN7Umm++
QTwiYgzUXfK2JRzsVthM9x0iHzbabEBsVHOd0lQ7IkC/FQWzIScKzRsPT+lQ2J8cg6wMPygvCF3K
s0aEKHVH44DBFcAHeaFWoY1PfsuArYaYIMHeO4+TcMCJ1EfSXGlZtv7z4PXZWkKLozURZtuRwvwO
6yijfRL2OBdQB7rQDjeJtLtD5prDoU0LRjvU9fsq/F5jU6ij2fWRqW5vMMKIXPvBDEutk2GaFdv8
KgisBwbesNecYzyR92nGtEkU1CG/H8qdLlPjwkMo5TYcJ8z4evRTTbvBCXXXdrgV+sFsjxMe8w2y
gM+wZZODTqoltnO42qpqUI42+seBLgeMMNMlUgQfvFN973Ofhwzq0ZMFibvK/4x8ipE3f5xCgyMu
j662S2mvzxiTk0RudVMH9NhZH706fVSTrjZo7qZNqxhhfTKg67RU+2KU1+JLNEnypIaBUA7zkWDR
7ACk997T3J1uVIdWmuZGjVmwTyP/ibnLDzfy4F0NYAosMR4NCFhOlTyOkm5o1ugzdiJ/zbA0TooO
Tjj5FscLUznd2blGUF8E7cGVizl7nSuuWyjmzrxZ655v+WsUs57MI2NNVGq7TU3na+UUe+op1a3l
eU+1UV9UjSAK/XW8wXbXnJvk2YMs2vv63i4RGTVyyu5nw2T3PaEVupoGGm6jdGla6dqqLxu6wEU7
zCUCmCbTFH/0KwNjGHY3Glv5VO6Iah1YLPg09Oyz7+JOp0JsrIYk6QFN2F8tmU4nA0FaPnTVvneY
UPg+FClhek858llWaBEt48RgUmdHgIcowSakukaVQTM4ChBOpd1OLwTuaOSM5RBmB9ylGiVEZ99P
0UFVYK3GPbVWL39OTeUdi6yigntO2mofUoPVdK4PwtvbGKwOtTltIkS/28ytPgq3V5s+tSro3PTk
dAvfELOYZmwjCsJjeOjxHYFLEvUBmjD+jc7f9CpisU+TZdup40iQIZ1joT7gW1/rffPUCAnHsXeD
A0XpmApkeO4qw19La5ak2vdOZ5Ll3o/rMqC3UMQjaCs8LVj83IePUwpSIUHSvJ3c4wjJGQWdwB8E
SWJgmjpaekLR9GTNOpncQ/xknfo+oW47znlibVBcExnJTSO+4Y9mRUxYvTfCofAy55sGddrMM3+v
mRnHb62bW9WQ+1GRybSWKPSkv5kc8d3OjAedftmq9WNtW1NokhKGWlVEX6cGi3Mb5S8AeylOaTHZ
cHpgxBuknJvGR6LrHxzWVXoXVdvGCvdo6VCPlMYhKPDLeAC+tJBSgIhZFJiQqAPrtZL5hwRQ3mqs
mZJbNbUxAwsVudgGhhCd4ryXXv0peTCLkUOhMb21X1uPlhldwcxlrGKr9qBh81wxEdl3OvyhKA82
eBtjHPTjToAJHK252DfD39HJF8VooYe+aTr/vqoRZmagiyyPg2gmdHnGp4puHd2jMdwFIX5o4LvH
BhHEiRV3sxWoyfvUfdQLo6GMb1LmaeZqhd4dJ9c1d1ZJdgZFfVYwG5ftNfEzaDJlsa8SJh7SD+5r
4q5yM9zCRrrHm34sYg65MW/TdehHnztkXtcA8XPcJnwU0WLSonW1qgYoh551k3k55ARotJZhYCX1
HHZz45Id0vff3K6il+juzdj/guPv2Rs99JwV9WGRIfpjpZRUpB9obrBprCBi94Ch9OxNEySYFZ0j
BVi5rsRLNLrfRJgZm7b+oFyNBlZzB5HsJUBstIkrdavFFy4K/tpwvHMjqcLxBpscI6LdkgJIzUBb
zJqJPEYpg6zTNVuI9Pa6xUbF2DZuGx/zEbONfVr6x6g7iho+ZjDrgN1RfWUZmUVY4RNyxinEX4yy
YjpiB7vWBPKZNfDmuu5DMs7xm4OLVp6Dq7EswCnYJWPEKms9No9BURAkQjew5uoGX9PZR4Z6hibs
U4FMvptD5e4Gzbot8+55iumLxEZiEItMaWZwzHPQgChAvOaGAU7wsmS/t8xXKnQWafqQUx/Kq4p2
P9FdWT6gd5X7wAMClbpPNriQFefc3tfHrSQZm9Rljj47qXfRAPXQ35ZWXa8ygRSklZCA6KKcdDd/
Dly9twh9ote/aE2Xm74R2arFsAYbnVQ2qsXUSSniwh3th1NdIpx7v1nuWxSQy30cAEw5ZZdwAUem
l/7rZtHq1TqnrBbsFgVbLBC7RyShAeqbxXCcnOmR+j380UydfE2vT1MnEZmW+Bf8qBiPcfmYJa0N
O4hiyCKlXkTVy00yS7/fNdai7OVm+SDaoipfJLKLYnjRnI9NfpwFEvvlfndWFi9by83yF6qtvmEI
IcBx/uVy17K1PMfbc74/nVH6jJLlmJQEOHxddLdF9xhEuneUdHn2pZbchLT7LTSk0Z+hcc406vvI
BXkmbErli3zXnXI2317iTd0cU1xhzFrjFs5RtiOCrTMHZeWyudz5fvPLfcsz/nKfj7guU1Z9+OX+
9x9dHx5CHAMYgY6WYOmGOFXaICjq+SZIoDaVEoLNevnZdsSHtBy9bf8vOeOyWxftYkodF2nkvJvT
YbY3LLtZDv2HLAGSmC/36Q6Ud2XDiJqfYfnjZeuXJ6wT2hbSAfS1KAzfb/RZ+L4IEJf7IiXg9Drp
+DdJZrIcY8sTvm3CpHyZgb3bRW+6CNGXrWQRraYNvOLGar+/iWLT0NhMfc/ZKnOKw4swXRbpMYDN
RGxhjL//bbcFAc26P7eX7z6WXM0putLpyQe+iUXDvKiTl613xXLfXJMSx7JJwCRS/lmY/LYZVFCx
UjfYC6w7fKzmZTmNlhvHidkL5XxG5QLVuxuxqDFKWB4TsU54ATiJxjmHcPlx2dLnH+0urkhpmje9
jgB3k+RlP8dBapXFJ434wvNMMVoRBnlA1lLfcfdaaWX9BJUnr7mUmA1W3MrfJ+M0PBjqYo918uBG
Yi9q/2Ptk+DgaH20rZhKw/Co6l3p+DGKEdqudgnn2YIQ5Wb3uUUjWyCZ24cEswDztJL5esliDlv7
tpjmmYdJwdIWyEqRMQEsdNP4oCb5zTSM+NC1cmMheVoZk0MzmYSVqk0N6vqWuwbXEB+NgVlEkGhH
lHsRQgWVnPu5smt0fnZjmgUjJIC0TeOwtC7RD1NTprApgvJWF3QLhW6e26H71Jl5tLNLCGthUKtt
nBKgAQ6boJQ+f+UMf7IZ6I81AvGVpkUhAbF6ustoWG1SKHo5bflGkb7pS4IuyYKyr57rr9GiUIYP
uujGtJgRGjV62n4RkCYmcTETlmZmFKhQs1mPCoUQUekiF1023+/85W+W33qzavT97wpFw6x2y3Vt
edfld+kiP102p85dUlDv/Jm/NrmIt4z5Zvnx7YZlCYa7hHG+BQYSs5zBgTThMQmBB5YDFUqv9d7Y
I7gG7oaZ/rY8EVK08u0p6xnskcy8OCD277/zZ6ZcN9PllvuqhTgHem55YDs/+v0p3n/MKVPjPoFk
pxaoXTLz7WZB8AJxKRe6y7L5fpO6sdr3sj/GKSYaW2CCHpbjf87qHNO8mpegQNzm+95/8f6jrD0k
BTVSmX2bO29/svw2SMYvpgL2+v63pSrttcE8D6fcXxQZHNHRHlk7fZHZyoHa6IJI2d0B18TqNN/g
bJ5VRPPODjIyGtbLpjkPPWQ2vhhzwCiuSeBG880483dMukKIRid33XmOv2kzPlotMFD24AgOLhMn
MfsimJcXp2XLK9nFv9xng+NAmGUC6ixsfwOWEwfSPPx6/fKRUYFUQI/irT/dF1kUHTWYCmXEJLIf
r+ZsNzI7PuWy1c0ApFTrD8FslqLdOe5FZx5YuAbbmlNjxSKHqvbyDqblgkjh9s83WPe2ORs/ws3y
6oMcxa4orRur1rCTpJo6ut3nMSaqtSdJsCx1c+/PA6QpoxoQnHtvzZ8VjRLjY4yq8bz8PKQgJaEq
0uKLhyCCsEgXn84OCnYbU9DRTeAGYEVabtBl2NmBSHG+8kwDzRXEYwHkMj1Brs3fblSDsq12+LqN
2biwPG75bSviuX+2jB/xctsm9bgJM46tv/3V/ETvr7i81vLwf3ufu1gy3p9h2Voe937f+4/vT/P+
9t7viytOVtDxc8RJ/MF/f+blj53Fo/X23t8fE6ZueAD1vX2/6+1PNJOADCkadGaosE+k1XYnALJy
V9YJBKjZfjE60bZl6GWJz6mM/6U4UbwKi4M9a0SXO4tpAA0Kp9aOY0nyHC2Y2eBQBJAAbPx6K305
ZJYjdzmQ328Gx70B/Uva/BSX+ra/jy1ce+7sFohchv9+wlEw5dlMCS40upbzOFzGDoMJsCak//Ob
0OvusTfRLrvw0oIImxz4PSxfOfR716Xz42awE/kIRd00JysDPRXadeystd6Pj5mJmQ8g252RNl60
ZshGuYsVe3kORnG8TP0kmn1tpKcyDTt4ZNlr3SB5/V9SQI7BaPxNY8GSS4393zcWXiL1jTpKlP8d
FfDno/4K8ZB/uLo0qaiY5M+6eOb/hQrwzD/A1Uhc+rY14wAEv/qrqwAqwLVMm8aBa5uOYwEYoCrV
hP/3/9jmHzYSBJTv0jZ1l27Ff6ur8HNihe16nnCERUcBSK9pSOuXQFrQAmHSilCeFwmW4zfDrd08
CCOvD6IaRvKXu/BGAGAqDeB9jFCQM1kDRqi49q3dX//Wl/l9QvHb23FMqXu2IXRAtL9kirDWMEuz
zMTZEqaLYScswex+60aHSVP+hTJiuRZuRn5eV97OI8hvEpJ/xib8+fK25Nv1PMDn5i8pa14sJ0WE
Mj7zwf9UuF37KJBmyUZBjCL/ddvLJtt0ZXNRApXgbz77/FW/hxQvL86hwrEiBAEcuv3LZ6/DPgza
xEAenfXiS+GPCYhCa5WNkHbiOjKftDg4TzCrCmcivir+LrP0lBQxlhdlN3tLYQwJQjRvWQ8A5zdv
7ud44Lc3RwwJx5uroxb+NTq6r5IOoXptn1OfdMVYVZ9EWpW7Cm34LlMRVEmFGz6wg42GTmyjRdk+
BbK3STrzMaV6f5zLkf3g7v7z+1piiX/50jgb6MzhdHAlWI2fQReEl6vMGSL7TNKvvWeFhDi9Qf4M
k+VVT5Lg2daR6ZmptoknqNOKwNpTWmXixBU32icHFdvmwVIdSsdqPI+QeCDR0K7vnSC+1UlP97o5
zq5+tJCjIT2mDySDCNyzHL7LsJb3bfFJVso5eDCuSY6v4CYEoG0b71kDEP2gJeUdJ1ly9dCB6+Cn
7qUeI7k2S/pY430b+K8qt+t7v8CjHCnXOoax80mT5otOx/zyn78t4+eUynkvSp3TSuouFBLHNn/B
gsQGjbEU2Os5Kgp9F/ggEqUwmk3C17hSqR8xllJxiwoZrLDjkgaJwuJ/+kZmgAr8FHi5fGs/77Yg
tkBDjqN9phnQn1o9vCIisB4mkh5Ls3mEhoHOeVRnG4pu02THxkWU9p+/jPmz/nzkIGehKUuAkU6e
ovglqweJRq3h07DPHWpMzTzYDsywoR2PtufdEVa3Yx/97vL2z6strylNvJz8z5Dwy9Gqd7HtNCYi
QEsXh6EuxEZT5mMRuHeFn2m72NOn86wINRs4e8nkXHWbdUFlWB/qWvzm1DH/eb2RumU6hiktmx3x
KyPG9S2jmzTDOhdJcymS3rpYXnN18duCtfQedHf8Jhwt2mAdRfIZ9Sy7uvxqMOU9qol0BissjStj
FulKFC1OvTumW0+mD5YO/7gY4xaGEiY8tykuWa3GXVJw8TYQQ3G6tW9TlG/DfwU/iv/PwGH+88ot
dZtxjGIyG3TGfj6gfLhPPsZj+9wjXT7TxvFv6zmPSNBd2Q+xTjCG515KTWnUg1P7mCqBF32Uny3w
pw+KbJkenQhrqoTJGgv+tdVjCivKsDu2vXXuhEmMkyJDVg+9jcwMJMwYzrbaGDi71LEC+k7JuBKs
l/exp+rfXH5/7vy/nbf0/j3bmw9X59f8+iT15JCR0Xu2ElHBtycdT9d5uyS8Fueqm4WBxW+yrGZN
wz/ODymhtBgO0xA4MT9/o0im66J2KuscCW94oPM53pVRfUfpmgqiqJFLYRDaY65zz8uNa65t+T2p
iF78zyeq8fPYw0BvA9DTHc9mhuL880wtQ1gUVQU1tvETbRcZ+qOdeilQMmzO4RANe7OPgQG4Lji+
AH2OqRQjIRKeAzTgdu+lwSYI6uARx139m0Fb/HxFnd8bel0HRB8iEA7AeQ7394zpMpkAOtE1OFUe
zWcthREumniddJlgoABn2LVxtua90cU11ZlA8U2Z+e7tPK4EfWpuTQL5VribtHMv5j7cAMuhCyz8
4BXIbZp8dcFhnOfCOQy9S0w0vLAoAKWIPw4Z9yjAto3+eTBacRmqNLhiCTFu3EhWh7EBFjnY/r0e
uCsYwd6W2sapAdu8U7Gr74dQx+Q2S+8BvqB+SIZdVRfEVOJPg1IWmZs4LrYGVZeDHZT6XX+IjKL4
XbQtuXU/HWmCqa/DGM6J6+mWhcLml8GAditGqsyyT0FgpHDu5PMsqQV2LrWdzLNb5PFIODHjIcIF
egPSUV8XEpEeMzTs5P5M4ohjxpFKH3K4Aayn9KIaTxldkWNMcyHFTnKKmj7eMe36nNkZ2WoJvo/B
LhbT5GmMpXXyHHk/9Hq0T5MEHTsl1o0xNOskMZ1T7mKXpMJzUwUx/t6gM9nZrOTo4YzrGjQIQVhz
bXVZ+gGjHnGMzwvA5echBlisPOxj5EwyyJSOC2aD8ChrKsOjlgKB6UurOEfhXOuNau/UDwe/7ceb
HPKnn8KPAoyQ4y2QzY7pAYdQn5wxvVjraXQPXDeie8Ap2r6ySIqjm5mWCd27MH8oXPHAdS08zNOi
OqXEAbFhTEP1GJr0q7qQnqlXAakrpfRvE4HQXM/su4Zr6G2vwaYCCRVupV72R+b/+yoO1SVTLjJv
EYCsI2Nj5cBTvkC3JXmKDBv2HnmUdt7CWZxSeLADRjLKHfnJUsbsFPro6Ol8ANMctLrhi2IQfkzT
z3Eef7TEIZ2MaGu0DXmCHdk/yu6L9dTrL0UXBMfWEF/apiUBTsV4ojQ8vgX+0b1ySN4ZHLr7TdZZ
p12Ro1u1caAdRXcTtZa8Ki/eTwOEhrxWa9bSzmMfTN6qgGJTYZDee9C5oNePz3Ee9ZchtujH6+FR
z+SPHArPjvzTaps6CnVmEVGsNVqMj2ET3HWok+caAtRRFX5O8vHWdvMDPZjuwaGMq3qLiXzTPsik
Sy5+CjQrED4JB3GK+KcIn+ykcu5DQO0oU5h4ZFm97wfZEHRKVy7K01eqysGDBj/W101/24sk23Zh
Cm6waZjMwkO85gE+dapqFPXIispDwPx0w016tx/7En9MnF+ruHfOfmiXeyaq7TrxyZAw0s7aYNiq
nxBDbz0EVK3mQ2hT44ObhXtRhMONJuTayiKBnl8vcetkOWEwmGQaR6OLWN6Y1ZST2SqmA8eatSnq
lvmMwb6xPByyoZm7nEoUqaugLd+O8DrXyVyArV55bBmV/4pNWJ2LqfjuBYzBHuLXu94tbriSmQjR
J28fWLOTVOnjyWsJLlHqq8ap8exbn3BJP6CMMi9Tz8zCYiW9L0M7Pvd5d9VagF7VWD0qK9gHyPXv
GkJYY1xOXD7oA3vyR5S7dL8z9PFKC2mTJl1xzAKyylGpA16Mw50kgfF+jKsvNj7vQ41U9KCC9Iuv
4hUXDO+mw9R4xwdE3xHXDnBM/4vt+eN5lkZrdtdfgxbFh1/QMNDZq7BR2+gpEBxheXTCN0J+sY+E
n+SJoG2d781FTF2IY0fpyK6ZeNuOVd+qPNlMIKdPKWHJa1m9er2hXVOhvqi0qSDXdkjxpq+Bnven
vB0hTydWsU+i+mOkH9O0cl7gcX6ODIDIhQhvYUggQscEuBldL7nSXSUgYu5vKF5wKJxs3VRcAqeK
AkDSpuTQ13SNNfaWjggHSwLe2tyZ2+WV9qFmObwXvYM3nNonF4LiW8aUYgUWAF23Ud6VSaCO0Egv
GWlcZJBDpTCn/BEntL8jwfRI3MznEPPuFgUwRhtSu49VZ28IIPtM3F3cZqQA5YpyGKVnwhninrwB
Q14i1ziMyicWblCk5u1yH6GCbLp2bYsa9WBfqG2tGpahhWk85ZhJacI8tYaF4jDNnms7Hi6akfgf
Ktv+QdDeSFdtTFhG8066vLXu07IkglD23ofWS4obC3nPhtIeEc+hLlYM1lgRHTzsdTqho69eBmZo
yHcC+p5tO6CS9J4QG0acb/DjBsO+nV0Wg525m2pQAxATMT4FFzQWzK5tJCFOoN9EhZd8xp2y7o14
zktjTZ0NBIko+DgdaW4QYXm4jZRfKfeqTdcaL9ZuWZzlrIx3JnXOVUxKHKGGblTsa1oJ696cYLJo
j5PC9A3dqzp6XJ3uMdw0BQ49I3PFeUymuxyC9bY2826XZVG91WPEftKFOJHN9oHE++xnsnjIJo/e
bYNSSPY9thtzsF462yCAIAYEpHFxQl3ECGGqHxNaiE3eW90x99FIAIsVK3wJLcSHfc+agcavTRdO
JgMHiXkfaIqAZsFawjP9kFM3EVtHNva2zNMn3DPpxVIXOlTawSuqdgPcIRjP7VSyWiyHO+X6KNdp
94XKFxcICc9ebRBMonXEW+Bl2A9tyTI+mb2eCMExLXJNkbW7HjBRnAbdsW5NPM3A1NXOrHrvY6XG
j10a1Ychs9u96VWftIppdoC5dk2XHnVdkGS0EnT/kEzYVMt5ceHavfo+xjPb1iHALCFtCocMVaPK
Rg+Hl2TjasK6VKFz38gqu3WVMUtdyoFunnvpuqa+Zx6OgdHzQFj5YkdQXQganjy8wKhJL8LB5Az5
SQtZv1jjVuhQEkgWAUmfW6RquBZlauSptE4GVpdWs7E9jaLwZOi7ISnXGO5JCG2G4dLVcbxtYhBj
sm8F8yBwYmgm52wWt75UrgbnawAb2ZnALKaup8W714FB7DxnDuFqun4ji2aTGp68rQtcuN2clxXb
YXMcpaGfzS4l6Lr+XpnW+DkK5gmYua9DkoAGSOJ2Erc3ypcRZK8EFmPn3cSVRaFvKolGyWHtzQCf
DfxByeBvxrtmyGvyM7gsBl3iHvwiG7YdWPytqwgt0jxaO7GV+bvMImJ+TCk4rKpKE9vlFWGR4X6W
UbRKxCdggv0l9skxpJJng76IxSWcOiQhcEAukCusDM9Rk4/iGIY5/r9WJtdh4ZpI5XG+uzqeHQ0e
tsSdO3k/ELkB2e/6o3Ltz10uv5dlzHLXBv3vx80Gy+nXRPMjliQZMECNEJ6sETsPYFwYmh7NDKve
ggq/6FZ3k8uWhYrdfDI1j6SzszZyfGdG+cMWgFg8k7PLlGLlD/GemCHGDvtbUfbIrrrsYwsl+9Al
EZfpIlgpQz4M2TDsYAaCvcnDz1Ke52LYEKJhc4phZJXySsJAgc4x++o67YtQydHR5U5Gg7cpiyxg
EgeavY8C2N7qceCUxcaWR6Sif1Yu6uIMnynphN0qqIbmmHqBv8M8sqlHYn78EK86Lcp1F6urZrrD
Qc93eWs0O/ep67Fc1oP1weV/Yp78XU+/XwyJ3EUhLTNREWaF3oB9XXwhYYnIgZiumfFNbDujwjCo
p4/d2COIc2cuSGkfsvqD1kZ40BPSqyJBBkAtvpupmHXjdbqNjWpCbQQbnZ1R2AvvwaxWRWmScTKI
m7ELC0DdTcnEOIEkToOVOCKN3VKR9jsWyN6D/L7DmxU5gEcNzOS+RcYRHe9ER+ROf2gV1lGCUay6
VAMMggQD0Ur1Qb3JU8yGGUmiqi02qY52sI+KG1zM6A3JMKM5+v/YO5PduIE1S79Kofa8IBkcga5e
JJM5SymlJssbwrZkBmcGZ/Lp+2MWum7dAvoNeiPIsixLqcyIfzjnOzwU3UtfI8rMFbo8dM8Jcg6L
jJrWaMmxGPOnuFvZqst0MEDGbpahpveI7VDaNc1O1x5mM+OSJYJWG2x8rQCCaINH0Pc16nojJW+U
CAAstYYW0vRVHZJU9HcySH3w4s5yVRk5Ttlnn+k/C0kSsOVMTtBh0RN2edXcZt9HmPYHnwOdTm1L
jQjrooVBj5ECCkTyTcd7wL7fkeQd4dpqrHcuhidq0S8LcAZnEjd3jIqQunPcWpr77GlJsjdbEIkN
qaHlom45tNdVeaPCzJM7KvTN1MGKITeAI5RTztXJV1Dfs02LIUAEcmx+NNGIBJNRkk26QNhhfdjg
+XzRJadFsaIM2NCdrRSfTiGyF7qK0zK20NthIAV8o/syFjPnGGjzvsbU3SIF5dLyN3nvFvso+/Kk
/T1O4HKlQLrckipJruFrEqk5zJTkIkijsCD+c+vE8UU3hNqJDibagGgRLFH0XNTwVL3xVlME4xTv
LHpK/8+gcVQiVkXgz9hoR66l42l/JoXYZLBfyNPCdzBGb8SzfokaE7zAsKzI/Ng2KoFlaO4mP0Mz
5hhYBSsqx4rrp+2cNTTntyiflhyD2eiD+M/cMNbI4l7gpGS2gDM8AECpqt+5BnqyK+P2kJlfGeEO
IYIwm+UyRjBNhQaC7Aup3Bi0DcQpNnG1XX6JKQSJsRkOpQuKkkA7l5N2kh8LEKH20YsI7IpGmPG5
1T6bJl9Tiwjh5hs5kl9UnVvdAa41RKQBBQjxoSrVDSzinG7dfS4HTAaOQBSos8m0nU+7MXS0wNVE
WvIhSk1ktClELRCBKLixo2946kLgT7NHc1jRqgbtuMWwinQuC4b8UnFU/E5+VhMGM2uafuUkek+a
T6XsmdwuvUBpTMhFS52/Evn1xuqB/ZC1W8Y3/JGwIzPRb6JZoiiOncua4bsrDBsWj/shjCYgt2WI
G2NVH29cZ/jV2D9ys/vS/IzyBAgrV5hJOiMyfevcigS3foKfrFqMS9JAd5Z61221PjtZozy4Rfxe
6vVfI+Z47idgKaNPO4wcvfPyx5hbLjILbDG+86R1c70TOdATxtMH11liGJ3+bYQelrflcGEEOr5g
5TZCeoslNNfADbGglrW9suL2ydLQANGHzjZDIEz8U+RbP5l46qcmEqDETC/ayqHPD8ZqqciGSd/1
Wqltc1CLgVLuvHPHxNxPlfq2yfB5cJzqMnAMn7DrV6Bi3J0+kKhm6ijfPFyGj3yd9PH+Xj6VBA3G
xZOY5XL858cRbJP9uMykejhVQkele1iLeV3c/3h/Q1NSE1DicOPWgjDpHqgicJyh2w+5ko+1EKCa
umqYTyoaj936seb+sbmTX7Is5KHCAf44mtoh1ludMCsZP97f2P/1niPgPkzx3AAf9t7E6PywcjFg
fSAbh8d29I9oZmEsr390R0JQatRYgOVq32BPAIAYnEBe/8zRlPR4VLQccF8ygBtK4dWU7uAFvZZF
gVnoP+mKifQwlnHn17i6HX6FBrDLov5qy3TN8Eg7FCXDs0daCxI7bmsr29Uajiof0kAmQX3MLfc3
pPkTP9JQtpiQM9T3WvvQ2ONODl0K4x3nQ0/xunUd7cu2mwvgxdWIz3yMhO9jZvcvaRpf+1xim6jk
ji97ZSgTB8lCN+cbfr7ZsKXNdklq+ohB59dWiV9z0iJ6NdK//bIily3FC2idMUpB9a8kjn2m1AEj
UQbpjduggF3kzTOGS2sK+YRYMTMS+TBa5X5KmIiK1hku60k5zrPg5iZPT8CjOWvxaDMQaYlYyegG
q6Ul+y33vfNU993FaxVshb68tkuyPNZxXu25pKY9UOMa3XGi3ezeOFiIjvCsKVK49ck+58XyNRMl
88L24sE1O3nxPAUzHuHsZpoj/0qaSmm3zbOeuf6hobQg+dtwXwjia7ZRbAwErGfFGfHntbUxPeVx
Ph7SYi4OWTb7nNjdtHdLn4qm5iVK4t1JT4z0OJG3ommIuduOUJ+hlcm+IabmSWdUhgKyIifTby9R
uoSuOX4UUou3rDfsS1uWL45SV7zd2WVNB2tRST2MNUzwu2axjE1vz7057h31RB6NG+JCM55teUOU
psIxSuKPoS0evdqQv6t613kTQzdnzXhS4AcJbR5CXi2foMLyQ5F3yyafQKC4c94cKvctdTuOd8hn
D6voKDOqHeauht47aV7y9JibFiGEktAQEFBXi1iNwzJ4CJ9mblecLD/9wX1fTHNiAWQUZ350ua8L
cwhRakFfFicKVexpnuXQoVjOeSIJ0aW5zSw/fhjnJ3MReFDiEUNUHvkb1Dk9NEUsJ2wEx00L3e9G
5gc3Pll4SHk+zKrQ4cBjcSTgQLuAvCBmPdv5WqV2nsP933V5cakK5ifxQOMz+fFHU0e/NM9MyPny
bvNoNRcEF29GbhtnY8Il7jCjO9WL9kYMR3VDH3ek3fYwXRhWcG8+zUrFx25wHpgU4e1qoWkVhKoE
mYjVHgCk/lDrg/6QW6nx0Op5hbjY8ndtqyMavX/w/jljaQ8P3gtoLqIQnfZZWrp8wQHT7hJ2wAys
KAGCUVKZkMnwPPhWd+QqhGE8rYSMvrLsSxVNAv8mDnq/sEryNCc2AaIfmY6UpIV7r0ZNMpWVMsZY
IFRUZTWjnXW6wzg6r34k/INqinnrVs3GYSxKbiPOBc9kB863zl7LJCC4Tmmf88gMJKk96/P4Jhfj
hz79SAHJESFKdBa8rUurk9jlujCn5hreuAYBZCvw7CccWDp9aIhHQCS8GvluOeRMcIlQDg+1lxzG
FJhXUcmvRFRcqvPWtMoH1vnWRiV2uSsQcPfNFcMNroVpJuxIZfKPcCRMI02bT2niBL10/IO3RitY
Zu8c9fi9HuDG39/wOrotVvrH0jxOUm/CMK4zarnrQu/Sz/t7YE2Y4derKr9kbkDCeVyddZr+rS9w
biNZnqnLbR6V3GOkKRdYt0OuBVRjp8Vok/MwrEs5+v6RsIC+0sDlEC80Dga7oAmizVCmNBjMTzxx
AaJbnHWOZj3Wpp0vCRMWEv+an+fHtqEJMWfnZR6dP8T+2kHq3M9X4xWMt70fjPp5bAgYgqavwsme
rkkaM5MaIH+1PMyC2IYKXxPtJOdXK0a6/z49SdFS4wmgKrL/Bg05HV2rPWOaYVdFqb51CvtIfBkN
Q1z9tZtMO3P6H5jC1RvRW/Mh8/bgCogvc8S4L3uU2F7tv+G6S54TN9p4dvzdW8pZpXmYvGwtDYeO
05GWDF5mEz8YTokUmlDVINVSqqwyxVtHuu2BLjbO3WSjODmRf0Z4k9Rk0VblDwyaspCkeIpDRhEb
PfPfxaCZ5zHXXqZGXycgG1fDPey7DPc9GGjsycjtJDV74+fNz4Fe8pgmDNaNnCNq4MmdztBjeivs
JxspdKtnO8woPN4psvUxU4haGIPN5nyi7dxYc7o8CeNIxFi7Z8q/jx3rVrPSCuylV6HWIywB22B3
CXDSVIc9ZDlyX2jsMeza2qbUJARb5YHhLgw2NUGikanvtbx56KymOOYTsclTFe0ldFZWCvgUC/hV
5vSH0ZxGt8ZIz6EMZb7oxvQ73qK+dIZERe4ywlXryGcqIAnWv1xMw49yesbNbB2WTH8y4rrbo5xp
WRN7j0lhrRAuiZIXJDmUpx4DRsMa2yAY0WzikGEICERkz3IhY3Zwen42T1LVAQ4pa+dbWUW/A7r0
TP6CT+OTkulZfThcDLt4pOsxrENkR5+gr8ZQGfiZGQ4QfJQt9qbiXAqWGgzM5KKCpq/mi7FMyUy1
tevqGeRytDPq3y3D8IPjj4dKkjxVOLfYIke4M6OvxtG+7Vjk4RB5BJXk6meCnmej+RTXVs4qTeEB
ACTonnRVAwNiyiuN4kU3726h6HMsnAXHrVfupoYpwdiiayArzwKAx56mK9xDrgsyEMR7FMeffrNG
7Ym5xoaKtWyeEwMgcMKpQLcqk4o7MWKZKiISnxSBHiWoekAWLCeE+ejO6XsnBRuPrLmlTf9nmTqe
in/HhGpBsXYyCUM7R0hAOSl2YHd3XoIPS/+xNAkj/AQjQp7FHEPevFv8ISGM3tm6cZGdaeAxt/zx
15jDho30drSyIG1UsdeqmDKdCJhU37MR5sbLcSMrY74YjCh2yMje7KnESw2P0Hbg2idUVti1KJr9
WoElKhy1zXLnedGsn7M+OJwHnnkiNTecHasK8Wk3AXNnDLCRxWFBJhh74b92OuvbpiHuypktTNRW
z8jDOCsrEnuWrysOSX0hEePl4bVfetSCW+5gqnUpvBqwJiR5MwQa6cdRmBPVNjDI0L0deYdvWlE9
+zi/fYA3h7Yb9ZOqsdffCXKDfk7XQpLhV8P1kLAjZarNIg6K7j420peJFv48VluBdm47U3qfhJ9S
kzp+FqCsSbccqzbBoMpCrw7BzVLLpxt3wAQSaV8dOVz7wY+foe0ffFAvr3ngsVjFeuJcxpwzIYKl
ujc19smjThFfWPNwHqntTLxGu744IrSsL63akyP9VnreLycHU+bN7oEMEPdaw0XymdPvloS0YT2n
sSiwWPtGm1+TZTgX4JoAivILysvudYm16Cyt0rtYvaS+srajAKq89DCGa5dCqYbnwMhJ0AebdEdF
bfJcVCG2DNb5M0Q29gY8/3rjLcejjjc+25YZeunBil+A6333mmCUA1vnoaimR7v3xv1sChXqdfGn
XAZajLQlVlHzfiHZglFWC/3djJco6BICoWFdHWqIjX3mKRbu0xPZAqzFSyYvlv9RrcsOUKw/xVR9
FGMDwcEd4wNV6R+z4qepBtgA3hohmi1Lu+/w34ZVByKpcownPa71fekWWBFh8h6SWtsZQ5jLLIHp
SkABdvcAyLof+IyaQJNXOqtgtkQD/9Erxp+vyu3/WErP9l1kPNiwPi8iGQ7E/uZH/Cp1UAnynmQl
9qaRj6GwuaHZIXnQbUmYAzYQHwge1rHTeznhebEIRt1rmVn1BoZ38Zt9NByFVD17nMV7gXkomB0F
wLZt0B+WwLVSZ34scg1UNx6MsGF6mdg1G67Jeo6NYu+Al3osVIZ4ocFMwenWWxQ/c0S+LKtFCEU+
pIZ6NvZ94t/6hijiKMZgFE+eEyJMDVpVPJT2GO9n7EJodeJw0NwCn0PPWpJ9uCEhpPlwPjeRnN2d
SMxPUqDgfiOOyM2pRmeQHXVOzsBLWIoy0M3sLj9i8/Y3EWBbSJCtQQ3NRHDbpu2BqAZ5EiFwWj1n
n5lOSr7XPQ4EnVKkYnMT6OhSwTllzAvcYeaqccTRLmOSHfSmD4YFeZS/OPXZl/CwCbsqh+ZH4xLe
Pay7QUsnqdmO0r9zMqtNPYrfk02ueu8R7pzDjJ8ICN927bxXscoJtCZe1psssOXgQ46almkvkdp7
GXDAxGVjaKEdcVxA3uW3iyU8nmrrUpEpuUWiAiWaXMPMsU1SLXYlv6UrHHNSxRsub9QzwQqA1Ho3
YXs2MmyFEjmzWetaQNjSqXmGyo6ysE2IptU69BV4l5HmEGPjRAdRef0xzWioNNqi2GQlrqFTIvN0
neRgMtwlBc1n7Fqh2WT+yWNg/ISI6lVHlQaA3HzMR0vbEZJRblMTK5wBdtD5YU4FTDZqFYLAMHRO
6Sddtsft6uu7qLH/Kq80whRu0sZIDkVSYIuRyXpttCip/REgKqSivNtbtKVXux3Yj2KvM5sG1LkT
I6Ht68vgNA+DirqdqOazNVT5o1oM+s/FcJkcQHzs0JJvmnlaI5BJvnTjVnJ5EW4bDerNnXmpeFr+
VusE6sgIg7Ght2cw6Oa2QpextQd7eex55NDTQIRx+a/rdoDM5ZMNF82ETJdJf0QXA8alO2BiN+lw
NSNgINGweqB3TZus27gWADg/Rna1quY3MmWDMoMETg1MxXPqzk+jrVN0Rq0Xer26oFrAsG0tTxqJ
j6GgCwtMs0bY4ML69lureGxqY94Ps0OequmCmkzBrE3Ci07Z8J4GTqubVxebx3aK9HbnTihI5OBC
KFBiZ1qM3eeJTU49sDPxiuEWIxV8KXzznDU8bspIo1Ok+0E99WGrDdjR8W/rMNaIaoXqEftrHvGb
vaS/jV4eqAt7rt70v7+5f2z417+4f0zLdcWNIHCY65kW4qH9mFajaxKTHZLejan3d+8fvL8hoiEN
2tYZg74pm32FRDNaU6lSE3+LBqsA9/b6539+0F2t0uqeX3V/9/6ZLaTfjexYssP+pf8eOS020WpK
uv/DolzOUcU1md1Nuvf/Wd6/nfu7elEWR7wHXCCrx+u/3qh7yMc//+zO1KEJUVlaijFY8eOdFlu/
NeOsdpZd2bAf2v397/75Cfp/5onX2DRZyfznz2XES4tVeP0R728IbWhAnA6XQSUpZT3e7rvbplgf
dvKnAGhm8+FuFmKt+qIyAQ5mtQ4Rq3z1HZKt7n93/9DoiWrXxtaLtWbPZ3aMZTHLqmPChLVjCL8U
+wpQ0GFYU5sIfvrlLPbX/Z9n6y+phhm2N8rX1hJMT4CLBpqP5OGuofz/bLDXuf7+j3//9VVwFCZt
1yR/un8x4xiWgZzw/23heVldNf8W/GqqPCn/hQ4m/vOf/l86mPcPmy/FmBnlto1J479sPJ74h7Bd
z7EEGH3P9P4bHEzY/0CQbNgg4FZ7DZ/1XzYeYf5DJ1IA841N8qcpcHv87//1L3Ln9n/8+d/Kvnii
4u7a//h3U/wPAbRt+a6t27rl8kUdYYj/KRFmAZqVTZpUh6bqYrJKBveSqP61YKqPCu+jGYf2RooD
Up1pGLYS/80lnc8D4PRNbzve/soossLqiHcZOH8Es3/rL0BEK804iSqetpaMIhTTj3NTN4dB9/+k
q4qNjF9APJPGWo6w2k2SkPjFnLzaxo9ekacvfsZKuinF2xzlHBWToIhb+miLHiq050zsO7juWzv2
vCBvPOb+5CKwvyYaRGczsgEokR5M0rN39eTvYHLaZ5/Ue0bP8LsMFh18oxssb7Qo4CGOVZScGHVO
20YfWXE0sb8v6yTMZkZvURfDLRmdxxb6e9vW+Ytr5DArCBagLl8OiTZUW5UY9VmfQIGr0TsW8EP3
ppzefOkBy4dOeNHsfT95ybmeTCeY/bH91ASz1Zb9TpymPrkSifUYdUzyI54vq4f7q8nmEo8gFvoB
OdKKPrTRw0AFMqg+QitpfzBBRdyiyfc1FDmlCWFKpsTeV/7R5FlF9pVrnHLKoQbMacAAHCFefHQT
w34lUJBs9kQBYAGCy7ajuMRYlnqK7hOhhHHAjpJ9/6+FFI+CLhAb+VlorIgYTKDUT8sDMk3yJvTc
e0BKFg8kUftOcYs6UvYyrbWuxDIWx9anIyXdwQqi2NXPdq+dM2fOTzLrksd08KdQ9+u3gUiynegx
wSw0Upe8rgCQSuQ2xE5gG8I0CawX/PG4a1bPy1JBjCOs/KI37jtrno6Nc0bDFunuDULLNh80yHYK
SwZbWiDcPcPbeSRbzgF2T79tv0dc/owHBHRzNndzInaKKtxTtQxVUT7pkLbPwlHwU80ESbN0llXt
VLNcBr7kiuzGA4qAZLWGtuNrrfnIj314BVoO0jcfUme71ASIcpoTUpihyo6bL6LD6eEZAD0hZEFE
Kj5rRBq/ZnJFLnk0lM/aKkpG1TUEzPqdD5nYTDdn+1DWermt3PzqQlUPCRJi2A/JhM3j/FBIV3tq
h1dYw/VZTsXNK80w6bsXyydlcW7kSm2R5xrxm99G4pRQlB4U7d9zVNOAmUV8NMr4wPStuSQTLbbo
GPcwpF0t6X3Y4eoKuHgbcu/69txpy7Oqhuyw+Jk6L1+pVi0nNEstT6DiBdY1wL5kfq7i6AtpUrFF
aa7zey1xesR9uZOK6UxaOAl1JhEeil0GLsZpq9XleNAMNlRmRNX50539V5U06ppFgImVvecXJUca
rDn1LlxyY1gZCDIxyfu497M3pMeBZvv+Bcs8dj8KA0/018mc8mu5Z2fnOufKmdIzdZkWJDHIXis1
T72BsN3XUNpBwR13wOVOEYuifTakMmwns7mOywSPTe18UcrXxnwHEw9ClzVcqRvJI+l8KJN92Mbo
D1dOwStHkPs0jj1xvoKRYRm1OKIoLJ1idi5r0E4x1AyLeqgPUrecfargM3tZRXiPox4xgru0GfTo
uacxBUvydINsWYPP1t+KWqFVTxy0YONcBmPci5AcA6jXtZ/w+Jg/DdeyAjLwUFzJ/qt1sl2MW2yv
xXl2SAXhopR9326P12YiaWbb6ZoMx9QrnrZk1njnsdHe8jQyd4nI4DnVa+S5w+KwmqsFIIT2tMh0
DpdJrsGj3l/0qu+NkDgUjFJs2DlY++pjRk7zOHvrAFxFEd/3dOWhBaA2FzdVfrMv6t9oglcKOKE7
ULh0iyxKui2guwAIvTHo4nQ4NgaSJS2CMUsxPm2JW0GZwCUgvVXfPX9HdQkIVrkTPCPk/l2rPlLb
IK2LJfKWMMetX5Y/mqxRG4+5CiPD6a10deDLU+eyBYouxIaY9OTln4XZQw+/aquV45/CiIvAzLpj
36RD6M5g7Ks8D4XhEt+ZG3vwmpCrCbYKEqwUkdGx44jnHcQHXpRSf69nQp0qwfglWQgnWWEDO771
w+TLo/Iy92JZ2vSEegktwnKcGkc/9S5U/5Kc+xBBC6iteCw45oniWSzC/lrtw0rit7ll/mnXqF5n
H0bePP5mWzqBUfOmve+0BV2P+mSw8tuTefTcNLAsrOHWEjIyZ/azB0qOIAYD6XI3oGpwUns7s74j
0jd5ps3jiJt5aTYgObf9ooVlBhQymhCrItjYGVm88jmMAKGPf8oNtCh4jdpwyYtuq+sPHm3ZtXNT
muS61A9emf5eFjtm1wuGfLFCpAP+vtKZI7mMDuLWLh8LJhQBY/mFfNYVPgclEF87ARKYhW165Rmf
+qLCyGVvgDcS0YJoPkTnyIPZJQYkYGaL6Vj+gtseTB04lWXJbFxUi7017YlnCU8wJFEcsO4KwKuf
MHygkKBvLqY1dS1eQLVYXzPrpocllYIcJhJhje7vXHhoftuDXhU/DHesb4yhPyq1/GFey5S74zlT
zGSGV3Z7ZciQk2eWMpVYU82Nvvn0nEwd8NGMTJ3GYRvZaUoMrevsfXcpXgyzO2aRRtIS5/eaSmA+
RfwAgnCNZ9qCMGWq8GN1nUzMDqHzZSEGPH1nlVOEsCXuPlhov3jJ9NyWhvwxmIAObQXFPu3tVy/S
3jiWQNrL7sM14i9pDW3gZFn76CY9Cb1UMGS8VPohA9uzzbBCvMAXrMiwIApG6Zx5uhLIZFDB/oBw
8dOcu+7RgNe29dOLE5vWrwEn0HZ0xwjIGSYhhUxVylHf0P+4v1Df/ohYi5LyzM4CKc1r2ZOrVrGZ
uchmsV4Ht0HuS6I7+WEDSAMV3/D0jJtGQjBc5twAokcsOyLV7NTb080qhuFBDE25NRetPjgxoT6R
/AYTDUHbadIXUtn6PZsDg9BzYV/TkccD2Y+DQNKUB6Hksc5G6y8kUo7G/DKa87f09IsrXaZoE5wD
G2D5oup4j+51ZspGpldD4NJJY5SFWK9jyXbLimZksVSffPArr3e0nO2L4c9UOdhe1C3xmAaQ+9Ee
yRIIIYK+8FCxCWoT8hTANO2caCHNnP3V2VPpryR2HYwsXs8vxcbzYDDUmBL5ygRnrbOGAvZuDjrN
laVNRJF64+7dOU2MvFKhmet1+9bX7ZM5HqOq8X56kSWodxf/BcCqCOU6h00oVzmriRjPFySOSUQ6
RCwDq2OhWJdi2WrrEydDpRBmDP6hma+wwFL8TdvR3srOIiS61J88dI1L+2GNdvMlev8zMuvkh45Q
IBhg3j+NqbVlOTMiV0B6HVfvk5e2Wxz+BOJpdhK2RVptJ3uRn9FTKZIH1HvTd1xXDKPl8jm34kVz
7d+tX1Y3UpnJHeofOI84QTxBGpSlLs7oJVeDp+Vm6sdu74w/7BHBI1sH4rMCv4bBZDTfUcfv0W0T
5+oN1nmRhUY4zF8B7PXMPIvtmp5WjOoJeJkww4SGm7He0VCY5ObYEaUQJU+OtS3iRHv3eutEHYfQ
1qv1axVp8ki82FftZRmeAGM+sCr/UHgDVK3BHJoX/zMbmodI8e2nuC4PdsOSN7HeI8/rAlc3/45r
NhR1Dxkmvd6fRII7lDbhS5DJkzlmfy7bgaSDNY7ANJP3O9CL1gMJXwXD1l7/zf0foi/o8YoV6O+Y
yzHAjV7qkbHcUmXIFPfQ5/Gd6BIhWOUG1jB9eTY7odQkXCpXHStvL3p3dDJRKDyGUx/HeKbXN5zP
YJLqZ3hx+rbKF1a8yREMBW6A1HmsjGHYU4A9TGaPc7VGqHrPWr2/GdfYZDRKn0YFKdIitSfAlMyy
1rfcYG7CwWG5ncWOH+SDWRAatCD4n+Nlq7udwpS8jlaiMS23Wc00VNXph4Fre9d36lFrwREZLJwC
mTGjT8waUEnbn2O3h5AjrZaOc9U7rqnuJiyV00htGYpiXMtm5zfGNo0oKigofk7WyBB1r5AosHV4
CT3dEmPMRk5RzO6w7Wb5rGzX2dlxD1+0uC3KvbFUCF35++656r4kmxz6h/Ra2EjdEb8iezOwHE15
fIw027pMw4ktib7POsc/xrUlHwwNC0KZpYSteunVcwmsTGVKImLqbjzP9R+GJX9nfaFgwlrJLRtz
BrROAIKfAllm6c2AlFjb6nt1y7xoKfuvEXxPiP9LAkNNMWotw6c2avDnl1In1N77UZokRVUdG0nf
3vQjL0kG7vKUkorVjaJ7WVLWlkSQfKZTdZibQSKpzn/0uftppc6+q42LO8rf0sagkRXWh9Y8ML7f
qM6nEVUGYd4pl9YQLde+mz+7zN9BBN7oY84EHaT9Nnaik7eebFJHRwL7k8bknJUpc/fHPEF0joZz
tWRZtj7vR7riRg5oQUEuH3rN3Lczk9KIO2tDrgPlLj3gpkEGfejZh+QSHyfyh6vlTO4JgwYLGusk
evVrYHVOAJR901qQkr4OZwe1aIYR8j0bWZuhIua1+1T22Uckaufkd8TgTvojBA/iSJvr/QvB+DEO
qs4OKkLm0tZcHLUwMGqDZXWXDzMuTCaRvI5l49EWDl0U4BfDU7Y+/fqsGOmCGB9AZT1Hvm8eowah
xoqamgtxyFXunJoRt3GWaddhnILOLq0jDFoVuisRKzb5mYhmwgeUm8M28Ukv0uf+hYPnOemJRk8L
isgiMsnLaWhHQjGSvTEW1wQ7CggopDLXekqNI0td7dSz4DgD2YqOGnLSnqa38XHsQXvTaAKbR28i
0C7JGFDPxXTfdFmnQjN6up41FtGzT5ZQNhC1xT75shd7m69XM2EkQNPOA90gM2RezzS/H1+spfhk
jXM1e7K4+3Gct5VGHUUt82ooooZJpB93LOGIC5ExW+cR518c44yV9l437bdxiqDxDtqtjBi89zfD
M7Iw60aCxN0C3m/+qC/knMZLnQZcr++6M2MEcuRD7OZfhQfO3RtKC9zGXtOplUm1Ik8vlynTffaT
GSgIawBSqpMuge5Ubntj/h7Lz1ZNxYtpfjuL/15MSbwzM28zDghHMhB/kFA9c5/LazGP2CAdl6g9
rTr2ebuN5GSQDtz9ZptyQK5Oaq/p7jvTe0pj42ePt7Ds7aPV658dM8BT5aHhmRd30/V9eqiAyEUo
4GXKtlQYv3wmEix8uj3rKDsky4UuZlZTEJvfCNX9h8d+9v2fJpMygjxVj3RiZDIWe/HZaVEw+C0R
L8rsdkQr6Rs548eL4fL1mRiv3SRlkAB83dmRh1KySC8mpX6ARSvGbkkG1tCCv7IwL/LLmCMSEW3j
a5yQ9OeYvnZAzG2el8450mLCHlNS6yphqOvIZ6V29abXXRqyhGMWbS/bdqpsMkuHKcDO44aaRdag
27I39MSYbYfe7LcEiqA8rSoRaMncbpCVbRRP60OTT2G95E9ZqfCrVN+KXpfEvhhvHIpXLZ+u9Zt0
u/2I3KqQzbuvAdLNZf7U+uTEtclPU2Ls0228GcUK/CjcN9lxoFWMQhbzkdf1DgHcqZiK77rj6cBW
GiCImgO7GUmpwtxVRNl2MqHyszbYWHX5S2cJpJTzokBYoBlF+R4JYsotglxsqyekazoMglvOF+2j
yV2yQXOJttgOtQ5dKMlC1VRRswjyUOk/EuvLS+UXc0P2lS9TTDBpJgS/oOZH5mSf+MG/2+5oNfzm
DGA4ltvv7ch+JqmPMeuQ/6rwwQwTDLMS1jHb920mtaPbRQiRyy+vUehD2RjmnX0C7wp1Q5YhMZBg
5nVnCIZOP1rgcS80VWc91Z7qKtow7bnGzRo2U794skYx1fm7lPqG4ujGa6SL62eUx9+OWWALMBwI
xyTTOjw4jCiatL4xYDolpvY7iYSzAeu8q7P0/7B3HstxK+2WfZee4w8ACTvoSXnDoikW7QRBSRQS
LuFN4unvAs8f97aJ6I6e96RCh9IhpSog8Zm914bU25NXxzG/qKcion2tuthxqBkr4YjHpvNIOZ44
cQdHUrW+zWHzex6dbyCuL4XjkSo4sXYcX/F0oVmefidRRppvoy9GIn4ZU/08A+Yf0uTPYFpXfx43
Zog9PVMfQ24R7VwyP3Iz4jeJYwZtQSzBOP2xupKA9o7bh8+BRuUeTR+PoV4cwwTFlxtbL8Jzj7rK
jjGCnLAtVk3VfZS1exvpAsYSyA6HeV6C+BkcIi5BS0tjT8TcRvolU1f3AHXNEHyg+GWyykKoawo8
HyGmUYvIbT9hvdctchlW8mnUXgEC7U388CtYNDWJNCxVg+oXY+BHiXP7T4np3Giai2hGHqxmVq5m
fHj4IfSl7OpfnQ1L3tXHcnQZq0zqdSLHkUYKh0JGXdaZzD3L/Fs7R2VEXOH50t0ExUE7exLx/uB1
+XAGhJ8IX5YFP6GYlXqoyWMwxCOJm+iQXhX/dlAujyHXFDoyYHKs4rpVvcj74iyyVy5s8CUBqSMR
iMAcjDMt0aZsyLGGOrlErdu2qwaq10q6xrOSdEFR6rxm4iUjLix0mX+U/O8zM+hOGRbD0Olv5SBh
r7LwpTFIziqCmfRvFIJuJGaUqiZZDUxbwlFCORL3nQvgtmaq3Qc9mFdc9EIq81KX35o5mKcIwxVS
oCwMjIPXX+u5cDDhryQzjrXLQm7rjMsn0l/bcEK6EQzRsQvlJcpaSVee7/IZcz3eoocCOxQ3m8l7
klRIaTl6LdfyMN6O+2YwxdGSQ0Nm4fQL4PCnAoXQJPLMYp7YoWgR65HbEGjWoQxPzzmrCXlg9Tjs
BzNS9IrxBldRsjcaxlJOxV1n9MQPmxBv5pAnHgappSlGFZjonlFVVOo7g9vKzhE5J0XNTJbEgdav
nCNRNPZqKnoKT4LyDJV+eTIej5NJKFwB88/g0l9hjiNw0Cdew05c727K8BQHq9k2FotWwYDfPxVJ
QA3UE5U5uC+xxbs83nuu9aXy33U0iBeU8EfVtP3Kjsz0TMQW9iHfBVhaxgoaFQBoFIk7q2cVD/OQ
GsNiLimcrVRUWmpIxa61iSxKsbHht+yOcc3wE0MSnXpsID6HoN24FdTnpr93H+b+t1kRhjnOZcBT
TlM2SiQgEBs24zDcNK6VlWFc54p0LiQ7AT1FKLeS7LeMEAAWO+MqIyiE9JFs2vNcdA721Bsbp8va
DTw7zP6ReiUK+bGJ41sV5i4KgOQt6xqmT6PzMHBohRbSAcLMH83aIboZO4QdyOTiNUiYkjgX625w
r4AkmqOWGCz6bPjVyPjWEc25ctqYcydmrlraeKHb9jnIu4DTIPQ35L4h46GZPHaamLyACRBZmjwh
Kgb1sCK5O6FwEe3nmNQiQoKSwqHhAhJZaZIHO66DuyacCZLtbKRIiholCP6qFHqM4qzyZnxwQ+0d
ZI1MO0nfGm1Ujw4WWgu7co5ra0uqars1F80nwedJaJKxaDdrv/Kzk81MhAok/430GNyp/RJnfn3M
QpowNywIv4znz9YtPK5rUd4PstkVef1SRNiehRvla1eTHK7GamMU0VfVzwgGLRvfgsA6VWliF3O+
bTbQb9fDK9P+fjP237jmT5MoSPAeNq1dkrhheB+Opx5mwoG8EujEIIBbD/O7auGqeKF6nnz+UuZT
4JNbjqiainekHv60/fE5UIwwQot8+cploBATEmFgdNjRVdR5vSoq5DtOj3CyiTFZNtqsVmaySx2F
awlIg+X33Pi4ZZwOnZ5GItU8R4x0EvbqsLRp4EybVf8YPRmRDxwiIqiGe3ci7YwxJmE2qdj43ONh
a4/0minLsIyBAnuIq25QzkHGIwzRzL8kfxj90d9C/3F1c/HNyN5YFWs/kVRXG3UkyBEMLftCp/dV
0Xw2Y8cVm3+4lLseFmwUS2vmv9h2CH9xPT/hVB4eMZOvSOjYUs5cuuLNm9gc4uim5jLrb1JDaFMK
uhTGXQJhRf9kT+Mb28Ut7vJNA6bGCPu/M2/J4DrfwZQ3G0R8b6j6DwXXXiK+RNRu7az4g9hrisMn
4l+mtbUE9YTjnY3712miblsM3lPjkgDXZuswzrZwli510n62frZtyvaVKs/ZJX1w30/+xfDSTYzs
Eg+Mld+Gvnuv3Oi0fK/GzS6qdM5UrPtOvNchvrlxWTlNJ4tna+KMe1DwEAYeal+9hzaaHdO7hn1L
8MYej+C7bft3fJJQHje2Jvc6RWDr+tQpnD5iq5W1tzkioRr0G0hq25xDqumW/sScm1U50+pUmlhA
jkrEbc+Bnm9Jq94nBh0dURqTP9wVKNHEWL7kzo13bcNdeiTzbtuzD2mm8MEd+4fl80JAekyL9IEf
eQ81HHvbU9S1n2PFVGtOidzzenrtaUTLjnvTiA7ROB5QfOC2z+HiNOhDVw6z9Uo0MDZ0/UQ68RtO
e97ulieAfbW9YGV0BHd686OHK79BUMI6+yN1RUuiSv3Uhk/K8u5rLVEu6p1H9ryiLF6Ntfua9LAv
FmlgD+ml6YlszIwbjvmOd+4pTZlUGYT3oVcjrzjP09fJmP6wVUTh0iIuBGIj+gzYG2yaCnvn1DVn
J2dv0BrORmb4L6rBeajteJf28k+ZL2qrGjjGlLwye0a8azVkVdrElnpIpLz7yPlksHXO9WBvAPBv
QcAfzDDeq9HGWTRT6G9Gjkenf4y9adtxjRiWviSOtU9SeexTebNTCm9D7GbiKrK2OkSRsXOhzkSw
vYOKHIVqYquE3iyIFqd4/xwxBF4iSzh29xCd2NuE5p1dJls0I8/Lhd8Z6VeZM/XgmVYO93i614Oo
N43w3wkoOzdGeI/zewsw5IVF+/uYlZvUnc502BxXtflmjYFL+OdfJXDFTkX7pLnlV5ZH6hPWfwNg
hzpTetyBLjmic9wXLYo5J7rZTB8q6peysO+nJLlXafXF+vqjnYIDvmx243ax98ffCt+8Yu3pGPOm
oXCBhXEKOuMXlpI/feG8aDt4aSVzd4YRf1Tn3TT5ToZhH72ufmWP+YnhxO2jT9ONnkh//4s7+UWp
bJe52RM75+NYzOtMs2hFXxEqsJYDgvH65sl+w5Jql4T5L9tkD+yJZxUvUa39b8YwB5KbdZ99NQZ6
q7z9KLjrDVXdkTH8blfjx9iRyBqTxTRk/iErisd5gZ2U7L5jm8zZjAcQ3qWgCE/SJxTOB7HtxS+2
sB5LPhPoq7jDFyaohNqBDI0YYDZpHs/P2ioe0+nGfuk70gHELfu+zbPPHD9x7KeHXMZ3yTzdB4SH
A2K5zMI5N6L6ToZs3WTD2TX6d8FN5aHpwq9T4OpddZn5lLfJhyrsUw7mhO21zRCSqblo31zDvXOT
ZGMybKz8eiWT6l7iAhQDyxSzGx+QIz6MdnPqZnFvFBbjZ56XQXxqo+yut8Ybw6XnhmfKamYjUkJu
JGhr25Vc2pyermUuScGniChtkkaO0RXFLqiqdQwQe+313RkIJd1X02xzEm38B1dDJxhcxC+h0nK9
XCw4pR6j+BFO1E5WhFMlzK84Z6BO+1C91pFiaAWHOkJzj3qi2pVNo1bxA+aJQ9ipm+UE2wHHlV+6
Aqcs4RNm9QATbdv7zyIdjwB4ECcw4Y/td1crAduBEZCvn31vmcaMGKLd5mEenEuq7UcikX+JSR5A
fu1lMd9FbFHhJxJC3X4WfXIti1soJZE0vv+mg88o1EcMSr9Lo2KTYtn3XZtdo3WwkLmt+mvsd0PT
3o1t+y4d/eGTOgzH4VUG3HLKwSnXdr810UgOU3DWIvuKnKK1YVNOiaY8Tp29SYz4kCFBZDXGZgNd
DCmt5xG8XlKwjM7KSypn7PzUSJwYW5y+NGaQt/3Jw8lmYPHuLYVQ3sDs4TxbAB03g2+9sN26hERn
ow440eMcEid/dQZu+3GO+e7z2WT8gB/5oKyGy4/Bk+s8UvN+a34/sgD1hXo3WQ+AXm5l3oCxeprm
5K0dm2fPdclKpFQ3e8blRNRXS4pJtTMMyYDaDbee5fxdfm6mvSdThGdZy4u0mAs3NlKd5QcWjvVM
4nSyIVf3bor7ayjVibbjQPj6i13Yu24oX/01wUwX14LrEi0q6RZCeO4GZ0Oyf17+0FTUbz2uIq74
b7uVyGoL71ba1VMvd75ci3GTl+o5QFLi9PMmK8JfOCJqqlr3as5Av8JwM9PAraIyZTI8wZDx5tcl
qTZ1WyzL7b7Fpe8B0HGNhiE3xQ5GU5sBc5sZlxGp7oqIj804jYfGH/D2EZhnOsdobB+0gf80FsdY
dvsU7rTzPvQMsfVtIDp7SvQhCPoHJ/mIl1HmWH6nY/CLaesRfxmyiQXRS3Bc+MKK5hBH+XfkBJdI
InNHn38MzPYL3tuV7Mzt2MtjoJjg9GLND0Cm3eaQDzkiqyLbM8Jb99r/BPJublw25Hlenqxs5K0k
JQiXhWOtfWBYG5+1KlykAukCsgE2UGqNHZLatrA/liMzbqd3r6jVmu2PtzbaBy/oxDpMzRp+8yG0
OR5RTVxc8tlIsBxOyvgHj/r/5Z//N/mnYBD9f5J/3oiG/W7b7+//STT6z//1b+VnYP3LW5irvm3B
93QdD/TsMtf77//NCM1/CcsVvofq0xeL9vM/Ce7C+5cXYMJH+GSiG0Uy+l/ST+dfYSA8EixDgnRg
4f2/ST/N/036GUCE8gApwxjxIJf/ryBfXzfCkKNLirjlG+uf4IMf7uToiI6kt9e+duEDCmqR9YyG
Y23UJbqR5Ys/v/PzYhR6gApijf/+4mTI9n/47Z/f+Pma6nnOTj1xpr7PgPw/YzHMOOYY+/nvf34Z
iOZo52G3Vx5zwZzQOMU9f/ItMkd+fvXz0v8kljBh1zujFg/pEkNltS2+859fjlEZzgwX+Wq9hG9k
8FzmtSWIsS2XUwVtH4vV0TjWjgcNY+KBizfi1V0yV2qaRVorFmjzeRTZdipYwiLxzQdG+eO4mmzs
Er6nzsls0Vm2NXs5EHcomsgVkvEXPTu+66l6aSwxUkKQOPggHPMDFZi813ZKbsNkQDKZo4M0nIot
DWm7VZU/dObwODqShR8h9mttRUh4jAY6I9PvxUYkh9jcok5iixJDe3Ua1PpTcu5gj4cj2lhTyXfI
UGc9xSmKXGIqnIVaEOcJ077+acrbfeJ07prRYD0jNxhfMjnIXeFWbA6xzZpjtbNZApJGemtHBlIe
LvokyRG+qMlnuFU8oW7IGL2Qt+sYFZ6F8DkAcgCCyyaS0GIdOSNKqZqJfRwdsTbR5A0maewFkzlT
l8QtoaBdl4SO78aGUsWo8dVzVpcm1j15Hbv0A+THViVAHR3Y4ugrrE0mBmsXzv24gfWLTGXxSQdQ
e3qf7jN2nwsfD6mZNIxEEjSDvbNDoWuQwLugxljg2AGdQyqDC1u+6eA41l/oJB6OERv8bl49CrRi
T3Z2cgdQMDo3cGex5YhN38GUMYIEJq4Sf6LV03XPVx9M8062DAw1iYBJHhKQ50cwvihBceB92AlA
uaxMLB7jJPyqyPs1Lt/F05csnd7JBu4O1RK4LoL5M2HBR8TjjL2QO2h+bvOy2Gh7ejRVtbi+2O/I
ZBS4ipzfcbfErQo/2+AbqxixVkfEUDb7xmbf9oxhOttDuwshocjZ+Zrjlbwt+ss6agHjYShSsV46
/t0kO1jUpJ4f4kFsg85rThAFd2xHjjOrw6rxmDMY6DejJ0LXj24AvzAYBsh37rOdDL/yHkOLnsun
rjPRLs50ij2CZI41wGS2PkqkJhb6bSuqWLwbdrL2k/aqmpFZ9ZSsyylrVobrQuVtuRG7g8JcsyKW
zyLyFPFwVVtnKuBbY7IGTQzrbM6H2nH+JHbPPigr3INXmnfo736mZZKWcgDEKMpfXB2Urz0ZX2YC
TVLH5RLbo0muRHgLt4Z1CqyepHkf3D6mW93/ZL9YWLgj0qPPFh58ttzjDtgyfW+JNQar9lotxZMd
ZOjxYqB44SGHtmuU9B6In0OEw9VTiUS50vod4AvrBEfYWw2PYVUzxlj3Iu5If47bI8KowvI+M59K
29olrrkZ6+ITPhxiLktitYwGQip340UI/5smozt4gQf1d2ntHNAZmyZr33Ius4MvEHjFyEW6GeGc
oUxmO3JEeUMjEl4sogvY84K4WqocV+1Tk2maDMMWgAcQuLAhNMofrT+1PsYFK6kYgYNVCRpuJVHg
cGsgzEL6pB685YeUGIWB+Rl76cNCjczLsg5ei6lxH3vT+ZOjqy9jStJkepyGpLuHpKfXQ9PEqL+f
I6AZr63vMuiEIXxgTHlsuMbMXnu7mVBtelmjXumE3NqBKdtMA+KGWci81/xtZ/xXYcZfsbFuSBun
Kmc1sWhmC5CakbzqGCSsLTk5iTtdVy4a9C7fxi1WVkcCtqijZB063quY2ONNiaHA9MT5ekIkzfAp
xwnaF4wJ/RiHAMudeaxpjfE94DnA21wjd2PqOygKN3fU3nYYg28yHZzdgIT9oEPu8+rY64Ee01PH
KuJJFTTFu+v8NQoMmJYB3KrLE1ZfCcql6m9QKvuURcPBaKz+AMX7NhW4zyfWP3uV4VhPkTw8kje6
TlW7odiNjrPFudn/qWpki9EsXsNFvTJlACCzdkQVrkKbvEJ/2NkcU5VjgUPQR9+/poFcNwBv14jk
2jX8X8UlbIxHpdmPQaEf7jCNMUfn+4jOPVPiIsT8HIb6UzQpFGSLcVrd0/uZrB4JIFe/kGx8ketS
oUMCSjSxKqlYaJvhCYNVexbhg+lbiBJUlh99O/poSnM8BrLnKQOhIlrQwK6NKK0DLpoL4KIGdCii
xuVhdB2TeeFcPBqVEbDWBcC5QIsLv2yPEh8XyrTmFE7n1uKWFBPpvI1Mn/SUDuv2tUGluTOoQTbV
3A0MQck/DqcJuUhdIPalG0/pF8oauhBQXLWIFkEe3uqCZ9Fsj4itTUAvmeLQGLO/bjwwFB3x98JK
8tep2cMBQrtYHcJBX6qemWugNVPG/A1hrbuuYIrmjr/UL+qvCj2D1FQaciVZ2CgeKnGrHzAO3Bqv
7XaZl+q7ASskZQNQQEs41xhsdWrM7jmT85lz+j7xgKy7on5t8C7vtendG+luaPNpb7QmsI5GsoCo
5y3OGmPdEjG09xzvahguhnP4+qq0d0v5AkkjAi9Hwotl3vvKfebOeTcXyVRdVdOe0Eqo5SRS/bxk
FBIZYHdcZNfKxdwJXXrjypHyYXDRAsmyJevWXhX1COmY1MZTubwIaX8WPNI3JkimCWgsBGEO9TnL
n2RVceXJ8BNHQ7Gt6FWm2BX7CGQuZ51TL5NV92YOpL7KSH+YAQaNEVKLAToPgIFZYGEO1Fe1mOr6
RQI3ZIagyiyKq5mlAzGt6TpOyS1MKtwM6C0g9tWY+f9Euq2ZnODpT+iUmRsji6WeOIyG8Yszv4Xt
Uz/ARXSBbxH75RkOaOQxxFwLxwTqJlzypg5YzmlUZLle93ail66U3Xi2IWkjP3arxnQHoi6W8ztF
EERzPREgpgb4H21zFQu9fcxsWGOoWJHAkHiEz7JBmCKuiK/JufF8wUMCRyKayvio+JmtqcxT0ZUI
2RDltHtv2WuQvO6L3AKeQhGLq+EmUgt/YZNcfiR4vrCH/dSmp9iT7m6c5MMkUN5ph4GFpTvcxiRC
Hkp0VN0iuXMIvEVgGlwVSKmjSJ61fEUQwPSqZx3089fxQhTVWSKPflgku3ygZbdqgKNThNO8sWFa
INVmtJSskQ5RE4Z2vjO66paGGf9aTSW96yfjMoeZeyz6H6Gqs/oJ7o2XpFyT/O2tlVrftWt026zw
WAt7bEX9GiNYbUUIHRhVdMkA+jJpWbdHINF00tfgZ2wYAdGn00Yv0DvaHcbbeMNNYorgSghyAwfG
fAVy2u4Q5Q8ScyTACoAl+KZh8zrdAZnRdh7Ic+sa730hhJ1ahcJHhs4AlzWeT6Vpels/KD6hGLf7
OVen2egJXKOOWlJXoQJ81sNzkQbfY8J5Ic2SqawFZ8XOT2EtXqa4IlI6uyW1Ya//EVu2i6go9b7C
hKTa2ZXRKQz45E0dsVIZCUEuuZ2sOH+dYSzwF3eY7IXv1IFyR2d/VyovIfrE3CEP+wZ0YmzJ6Iti
4ge0Kf92U362etIWK/NWYSM8xp3QJ2dpIpDB7KTXuuy5q2bdl1js+Tb+WoUID7mMWFzFW2VSg5kV
cXJqyp6M2q2R0QxbNzDrg2GChY/yEirOMFTrSrX6WITXRkOOq5aXMf6d+4E+zgicd3atXgXGQjg7
sxXuUW7iiBNIb2MJnb52272gcYNYKHZ+Xn1QUaAVLThsIFJ0eFKQgJozu445gGejXpiFM+8TG1nB
xkiS+nkYWVqUvT+cjQAn/BxYR93jsM2NU5t0X1QPr4Rn4sby2jOBI7i9UmdXZDsTLSQxjKG5ysIK
5JV0Hbg87j6p8WRgl5+2rKghMBe5fTKy0j/65Rs+lmmbc5b/c1M7Y/Fk1zZbvQmuXbpchXZD7iNk
k2w/5b4mtbC0dv7w6WNmOkZVQY6yCamSlIK7fGIPkXpGyLECQzsuJu7uAJ0/HSFiGfBYq1CzfW/C
eFP0xGjQWV2SaExO+rFwc5KkOr4dqM9bqYkvxFguz30xe8eO+D4W/kyGvbSA/+S/xj4ODenPi5eD
i8Stz55C0svcSOUJP7uvCADsdXqMI8I8yzZ8xa5IvWCJ9p/LXEukqhw8GTk8H35if8qMcF3U3ncw
NM+eED0Glfmcxy6FkMua5cd+vogFG5OS2nexcFfjXQ3n8yidz0KhTrFLaBR18PdHg/jzYpqSCixy
xROLBa7RpXd1SFT85yWv+tcB7sduRET+z5dqjyWIkEO1/XmJPL/BTBn3d6Zp/xTp21lYTzxI25NV
x+QgZkyBja7+cgW4nDBhZsbSCvYTYYekEdUkMDJVPOWzREmXeeVhZCThFQ7hGDkSvBwmz657SziM
TtFsOqdkyfv6+VU2eus4A9ymeA4piNAtUfLKTIBBoNZgqm2goBr7Q1sjqRkb2kqnfkTvJvemV/uH
GdWyX4fhaVh+779efr6Wp0Q/gvKqSNTgj6CgjE5eml5Z3Pm7SZdAaJInezEExSrSvx3GLgAhkGym
ZcYDtPTC+9qI4730TJ7MS+RqV9vFikUeoIQmCOBml+/jkv/IHDxdjaXM1lZifleHijCEqmdWUADP
Vau8QWyBBvzpJyGdERQ+uuUlWp6SFlgT7AvdfPp5MdnLH1Rvb0TrFRwbJWWsH82nn5fFJSgMD4Ii
j7X/+rLN2tDlHtIFW0dzeZl7cpc7JwTe29cbnThkJGQw7CN7PM8+F1U6c/jOHMUH0mcXp894Vh4I
712vUrWtprymVc9ZTiE8RtUSgcbmDDB5ukhEO5JIkp+XwjB/mX357HY+iKPQeqlD0fPgjLZJE2KT
SpNz2bgFUOuu2jetfZooSvdtSlaQUc8XyZW3dqxYketsOXdm6rcrFqKZFvHHpK6sU1RPjBPVFzpP
Fv1fzsBmpiVr4RzN0RNcYf+5qigNzGBNMiG3uorcxyhMOFdl/qdrjH0UDsEpqfoJu9pcYozGbIeD
p8QphfCll+Ls+ohFMkQhCBdLxL7252wWJMWG/YdqIXCxvwSbIN5aMHQrB7nOahJJec7MmjeLwKMx
bSE3BOZ0dB33Gw/QTZpFeMBrwL5B+Hs50p5FspyuM3G6s1JfUVFYv1VN/LI3vmm7EKzzPLynKcYg
O7blaQwAf/nxdF8lwMUWEkcy01qWHU4ABjuwjcrw6Ha2fxnMriT3SaO8DMbwLql+WWMuztXDlBfO
lQ7EZhVfYO9NQvzinIglDPNjatP5xpW1uAh6lC9x6YCQU0Srjigm6W43Ta3qA+C55m6MpugudtKr
O37pSWaftgPD3+ywVk3iRgjTV/AGxZ2NbYB/tulc64ZYbVV0iP3ImqFxlkrfdfnc7mYjdPc/8TSy
zOCytZ21xh+3CWPk+YOcTlXlWpuhyvTeF38bqeaj56bjfqYcoQEJyAloo1s5a6pYkwIj9Z3pUrew
DLGxYaEPRlDKSfvgqvZNlgGc8CXdOFpgGX0Y+xumltSBy0PYoKI86SQrFgLtLhK9BXrXwtG8HP/o
aeZT0PRogY309vMlaiF9eqzzsGeuxYvWpN+mo4AMZs/mhp1jcxqW+W23vBhlAIjG5eYL2UtiwliX
Fhdgbpklwpj4JVvU41D2R4KT5e4nOR7gszppu3mkqx//+ZL9M3StbO+lA7Ozs/0BLsfyYi4vgVfv
kDHimVyeOLV8bJNSH39+X/CkP7W0Z8QQSGqFwpyqtWe3FNfeQszAvfrvF3tCMxlx+YKJxANCfGKx
+lHh/xQ9Ucs/+udXuZXmu0xZrz+dTklb4xfS2k+TpQ4TF4pnWX9IKgAqmhRH1CrhwfCq8GzH+DbL
gYFhyFiFVSPjFg0+oIr58IYp96hyw/7AP4+hSL/nhlEr5F6cH8bjZGVijdPEwrm+UG0n73vQyMW1
E5yDILUY/82Li6XHIHaVMT4ba1x8I0j+0ii7ebNIaV6YHieL8FYQbABEv35Ia37WUMNJ5+N6jO04
2g6RhwlGj9GFqxVwM2l1dD32RmKyTLZNMMsHcmkqQmyghtTnOMhZopM9zfhosSQuR0382Av/MR2c
bNtnMYI02z76qX/N4vQvQy0WV8Ypg/5fScQsWGjkWlfDS5Yi6XdgROmgz5BDMjNo+AhWjaGzbaLx
mwetpXdN+pIn4rvXStEcscQaY/lFH/9Axtw+CzMmPS14oCZM1zbDRY7HYTfVPKL9dopWfEqZJQ5Q
23CBGPhv0ZVN/7iOQoIImZVqtakS3mx/rouN3+J/6kTSoz9bOWNwl2EAwr/q/1JZiLYzvytqPbLS
4J8fzm9EzZzSbFvbU/ZQh0BAG9ga5NijlcUXXDHk3fCTKW4yrDxdv5xh83yG4pjt/X5+nqwoW1G8
ktadML0mGmiV16K6QxHFaNNIrYcSjlFhG1ygQXIneHNYxXKUe/a4Y52BijasLx6z0txIvyeTme4Y
1ncT+4C1aIpPvEXuwS4iDR4r3+B9uLda46xFgD+qM54Z9D8v1N21UVnvQ8vYdylj1fhl0l3DpjHb
azEn7/ja7Wtb8c9u65TpeVcwcKYcTPL4mUYgFZdOYySLE/nczpUByp4n3uwCNK+Km2fHF5+aeGg7
eZmWD7rWWPH8dD2ViAgdz/7t18G887tXFeYEc6C5Z/Xz6jpgQ2XvOHu/g7npMwoJPcT1jJsRYBCv
0uNW4pFhpfRz/rGVln1QUNXylKeZWtjWvbkLmumtTxP/iKTnFgT5zvI0YRKcWTzVyBUZXOCP/XjI
xNQxzLeqXW+h/sAgdchd72rbLASSIYxIVxm3s+VdPEZxsJpYmxRVcyqA/wLqikivufR41FHANtbW
ZGtiRjh1tYeMRhs1gwCAXQaAQ/wukP5jVj1FKMKNLb6NsPsjwGTaisSo2ChzCuOPWD5KcliPOh5W
TA3jlUl5sGJwwgALiQgRGnrNz76zCmGvLagFfoFinUK65s0yOVSwThnNp9s4f6ffii0hdGh1MTQc
5yKWbyr9TacqGd512bbLuLqxthMZTctWPYKsQJgODXoL7wtpUQUGiAvEn59r1wzol8TGgeF67qHZ
90RGTKMXrWfvPbXGkfGAwDVPRDCJ9M2mx6lUZTjnq1LvhpGRgCMRk8amQCvFmGXx0btFik7wvUzh
+aboup3O/pUIdNf1aEJzmstXVTAqt/okWyUW0qi+KXckxlAqM01U2rqBsa4bTXQs91zVO7coCZtD
tGjpyuyWOb3DWntWsMEofoowIK4ODYsNeie2JtyLrsdEqpmB4CbD2qqvPoORkaqn7cRI1h++Ppzy
mcN6KKkOsyKCL/CNKxag7lk69lupww/ghRNTNxnuO470Vnr3dpT8jVOH9f6IzB+N2NKgAUG3FE8j
SQWVxsCf2kWX7ufUHq2WpzZnp4AW0jj2RP3uQp1CWCPdbW2ULiIPK4xXPNjSVZ4Yv1qkDG5EujuJ
HLs0qaqtP1nONmicZOUPe+qP39zsG9mYfIyK8Axi9WiuJfw3+0EU58HiTqvTF+R7SBOgS2ClZ1nR
xtarn5NCTM98nANkAuSmOsm0DPCQoBFocJeFM/aZfEdN89DawbbJQVeYhP3wbS4z3R1vRPZcV+Kv
3SDIYGXCtYM0C343pq2wPxZ1fpG3LKNvHM+eq9gA1R5vQ8i3GGRVXyJjXLVG/klWMsVK0r2xRHDX
tbAfUoaD6MONcw3bduXMWHoE2J087x4wKAHpgR2E17D0dzNaXTwYlWMbeNF3TSPJD/EVUHiYEgQn
lfATwt9dhOFazpV3idP5OCw3VMuMKDKQSIaASWo4fL1bcYvwnGg9Rr2K5+XKtWNr1YKbq3Xf0gOZ
/jbwMLGrCIOsx84BACc2yE+mm7/rUiGqTOC7jEef7J1bUvqsg8AUiaVIjMXvRHfnTJfmkbNmM0/F
0TPZEYV+vA3++FC4AJnlygdrlC4jo4EZO8ZEaZoPuZ1+sWGrd0mHcI/pvbtxjPS5KTMPm2F2HTSX
mDmxsFP/wd55dMeKZWn7v/T4IxfeDHoC4SPkFXITlnSvLt57fv33cJRdcUuVlbV63pm5SDyIgMNh
73c/L4804llUuWkJOjfJQdqYDXo2qzhgMxRv7ApA0RiSgQwxqkaFWfN0hTSqll1sjMmN0DHN5I0O
Qb14y/o1RV70K2W669WY7ej9vlQpeuhURQFd9coVVmSbIc3f9R+gwbVrtaS4tKsjFPmFvsfkwJsH
C0cGiLFumOOAAl7BdDu7+UUbY3mVbNlePvbHNiC7MNJmbJWeyGs4d2vUex9Uyh6tmVRwPNREexDk
+ah7lSV0WPR6kdrblrqgraC+XQYXUNy3eZfJL9Ycn2OUbOWN4sGkLQ55qwUpCVNGI0GOI4pQUc3g
l/CEMxbxZisOWmrzQrysX/sq+e8M7qDYXKzz2+jX7pbVsW806ZzyeCjLLha+jDIrM1m85YDLQGx7
mfw6icvxftv1t9W/jjcNFLEGChYno49dndhwWKI5wbLzwYhRNohDK7DLd9ksd5j1qBieatEWF7ic
Cp32B0Gxade1uCxVhV3scnrX6zI2f5hTsuvBB1YFb0MN+gxserA4NeaoiIWpN3oLU5rp0LJONuVS
O0nF4YmPJdIuAzLqfxnNK1itlc0HDjWObxAKWXH5fBGD2DZRhIhRVAeOAmOHRSFmaKR5ltFGtuID
NrdAj/R9kR2/Lxf7s3Ii1l97wXa9+W3/phr/z57Elo4OmCk0C3rOvIO/Zi2HuZzW174u03+1zl/N
06XW3lvNFue16mDAJD4MhBopM520lZgUNEABCxSTYkzMu0yKeWIHYuyy8rdtv02K9bIOfFQMfZ90
AcmRf5AMA/5aYoDL9F/O1Mqab47L8mJJNkSXjcS0WGxWfP1QAT8sqQPQPLNCvppRv7Ag1otRsUgM
kA0SIpP2l82/HUJMavKg/Z8K7TNvo3b6Tyo0utXIv/49hPDcvof/JED72uBPAZoiO3+A9rNhdPE5
I1CB/yNAUxT9D2TRqoOKWHdIVWIcnhfw7v77v3T1D5kvKqQF8iIOU3S0aQsMlUWa9YfMP+AcFMvA
3BuJ3DfW4N+yB9Gs/bOBs2zrjqbJaJ9MTVcdU/tmgl0Qtw+LyZ6uTEUKF3o5t7W1hBx/G6VkH4ly
v+SBvka/r4COg3iJtRRKJ/QsKBa4BSLHB6ZToCGzqIInw0doGWIJvhenYPHXzCfplkgdAlIcFOta
Gg644tlr8C+/xkKKbvFhXrJoE6G6MYnRRWOIJen0Yc0xsPhmUwntW8F1Ng/dYQjj11CaX0IF/QLF
utGu1Gmsk4HC46yrNtkiWnJ0BReAykyI9WM71ESDMXviL+FVmRc3YlRSCnt+EKN6RtXO0cYoYkV0
gZcqUpU/N4jI5P15KX7bjdjqt6sk1hIz0RpuIzi8W4okenktAKIYOZn9ixj1+dzd6Hr4KJikYpYY
CMaogKn91TwdpRa/lYjT6P7/jOpSjw+G2FIsEptfJsW8y2FysaGY/pfRvz+62NFlvwFp4P0U1eOe
2DuBJ5sUrBgj0v7n2GVBk8h/zrusFxglMfhvm1wWi03EZJhSLC9Hqez91cqIOWeUXMtBf9vj11yx
OebXHEeMUsnUz1X4dbLfzulyPLGvb4cSk+FyU0iqTuncP/6eUriQiGlgPeRrS3zTkCURvMjFEHOv
/DDoS1dCjKZLVwZ9MaG2utiKWV8r5qKbtKwtVvnahxj9WmlZfJn8bTEFtRytI+OAomAZFWt9252Y
/PeLv59l0FKvEzoRJAVnkWfGUpUjcV8iG8ugCiSg1s4glUR1FeAIYrpooj9XEquLyVkK48NwLzYV
My57ms2WnYhpXnH5QYxdtswpuVgSZ+xTzLRBbLhdplJIGKLtBNxwaPloRAZyGe38nM6WQr5DLB/z
jA6KQTpyIFnjwaujAKYjB4o0ocfB6C4zDAMWI10dH7Ahfg7NyYLtScSFPt0MBLycc07ChgiPv9Ay
qiyKWIOrSfnhEpf9GhVzwSEc9Zj0k5gSA7GhWO8y+dsuxUyxWKx42U7MA8YHqB2ozAYhEskzUjAf
/YSzzOzXR2xMNAQKqe6ih8Y2IG3fLskjrRlp1AvRtJtL065kNQJQ3kWe3o2QiBackG6h9IWDh7VG
dT3r1WNhpDj5IMfkl6Ve7WAapzojDR3G/PX28neLsctAzMtNrVxRad4jz+N6zLWWz5Szo2yRau1Z
jysif5ZCjWwNJDUIB1RCAYPUhFWPlvcx+srRLvIAv/cfHdO4ayI0VOWSSmujGtDhQHG8mMwIi+gt
fwX18AQQxoTEmErK1sVjuvBgSHaeuWicy0UdYtUVhuROt2kJEu+V7snQ+ncNQsEma4LqGMFLO6Iq
pWzSIdCTyZqPdnR+gHzrmWUn76pqpgcsV83BkKw/xxrCCDsL2S3ul8TZI1CfholJ6bR854jYeVPa
cDXE6GVm1Ms32gA2UaSKxQBvpuJwmRRjlA8rGy3TrwWaSgySEGWElSt7REOoC0W6UQpuKrmVtmZt
UvwL6QUdCFVsYMGaBgUqUYO6u1Wdfvi6EbXll7vcfmJMzKtSFJRWr6dIW+WjVBTplkqNBrkBuV2j
Xr5BLtNirFK7kYM5NTUdWrqSrH48JKW1/MIaRU55DngpEtOhzSJEsPwqg9ojP7Kwh278JeEo5zi8
2gOceHnWx8PXaFth7NmoQFDxBxlqnc9pGwJLKWOaCaKbTCnU0UKxvwZVt9eBih/MLrYPbd3YpDRm
fRXZObWk4qNynDWUPIjUEqQ0a40HGeQLMa1op0x3TbyZHki+a+Ees9w3chMdfkhEs3JvfkIk96vA
OEhbVRSUqVAsvOQn1aHJbdRvy+AF8WK5IIt3U/ey/qERce2pQd+p4UoO1/2oemsLGxhMqQwocLiI
5DY2fdeBfKvg5KX/7Px3YGPsOq49zfGI+aUA7J8oW65hqYXvmXYCDJBj1jQeO5v4AeGkVYxyuHgJ
SSfMn6q6jg3sUcJDBD812PfEmCRvoeokHm6mm0E/m/pON/aadoSlaH2aS+j6TKVS0a2xwazjq8J8
oiS5Sk8+pFokZtNRT055eFXL+xKeJB5ULWYfyJ+3CMLnrl2V2rbhcqoSCQSMUTmt6EqpvM7ZS8SZ
YKD/Gkt80SnVG7oX7JIB+rFHv7xB0ZqBoJUxtDpNyKDS7dA9Z8CtuuC2bH+a/bY+2EfE1UAd7H5r
RIeYyjdYr+k+lLAVtHdIB+BIBQnBR15x1BxdB/3BtHe4DPr2TnvHBI0U8BZ2G3ARNTllzR5H10K+
Dh2vwWGL66s9RtoT+o3sdsJ8Q6WPupWhefzCL1t+qZ8w0B7lHTw+yvbpr90oVxma3RR/pLUZriPf
LZxtOnv9EyxbZz3cBNFKObdXEVWRcAG8xN8UOKIsZtr7UdtSNEhOyag/W8ub02NQXNlL5h+a3cac
+dD/iGf6kTSTHXV4J5mybmlVmFuo8uGMK8ht0h3j6NDPPBeaO0KjjROQik96c7XYPR4xUOF6k2mQ
gy3JeEKV0i8IPxYV4MlK4jYdwwOagQBABz9gv4U5gnc0RBnjZzivw3FVYbTYHpRfRX2XJ/uS4K68
XDCuE8lj128P3J0q3jf2HldlavKAPhCCZGctMe2jQTB33BT5ZmpJNiMa9vL4CvhdjkuT7ln2Ef8f
ZVzJp/LekNaK/uikh1ne6eEKJTbGGzXomw1Gv+m8Hmq6DnDQZrepV5CjqDvQT3MyuevxbTyTzYl3
ioMu6K5V9wNy2L4/Ge1mijeYR8ZuYAaukRJ22Q8zwhtX+YzfEIKa1PkNzRa+3qDeD9kJ2Jz8SKBT
l15lUI3WTfSCuFKbt2Z/UKigx5Pm1dGIL5/8YJspt2WNQwjoDKq1Z51ojHxbx3s5Iv0QrhR9g/Ms
TJQ0Ww0Dn/ArfHh9BXTagXEoHthidp3bSljQfrTZFpoeAJjHzr4hhVDHuwx4IOzGn5QzOmeQhcZa
u6beBYQFjIwCDxfiNf4aP6zhNRlc09rGEzRDtL9bPouKl6VmmoYTczeyBtWKvTTSNg7B7q245jCg
PevKudaO2TbfQU2U2g3vcbtz4eW6DRdM86gm4UwiOEFY7rZnPpzIqZXH7sXQXirUXem63XX36k8f
zk6949QsLC+oKU9tDDe2nJPfbO3sBCIGnb/jBefyGcGbHm2pegR61EFx2xTqA4CxlqATTTH27f1w
MuVN+AGjeMYUsNtL78i2ybBRZyuhvrruCSerwB686Jw/Z1foDm/0R2ndzvcYr8yWqyKO1m4WIzSM
mFAuGiSR4lVfbbX0ShlPkn5V+8dgYU2cp2JTEY6Xjk5611OhAJTljvIQylRgMRK3Rj4Ob+eZ9J3z
g4LLY6rvKExZ18BzCIfvg7v5iPIA48PxmZpLe9pCAB+SNfUBGc+ytIpfZA1M7pryD7d3dg1+yBSE
IHYPQXO6Er1gnr5TKT0aktfNjzoo8Olu4KO0eafGvSUe26MPdTWDH5lwtWvgRlsjrkOU+IDa5HFC
WUAhbdt6UXzoUqqdgOs8kCYeplfSxy7fk24UPmdwf/r2Sg1ukEXgX+T24L5Jn8HxtCn1JEuKOONk
ws6iZYnQKq4iKnfLkyIdG2KUNjBzt4b0QvpuRDsP4wvDUtdBz8s4ue+fNrwM9yZ8ifQje0+OfNCE
kOZ61Fsu6FSv2g73mGMoKlnTdU5oGzdWvrPRhq6pLobYZrnFNqy3hNIf5colhHtQPcmNNxaAj9UP
I/bK5xIz71sIFXsdh7rNvIlX+XG6Neu19uZTVulRkmKtudOsNdpL+WdJc/AUPMaRJz9Y10O85swJ
lRGCfB6dlY/zV+MGZ/3W/okXzVVw9Vk/d5JrXMetC+YQb3vw3RJ3LBPSGjiba9wj6fH8HSoXN3JD
T3HDjXH/w/0s190PCmRWe7I/6q12ne/U24lGgQ7AGdYST0z+HD9jV6OQ0H427nvf0ywX716kZP4j
FUz8P0yvWHXAZ6SntGEFAahY+be+te5V0vW4yG1bVAU+lCSyEfBFPYz76EIVK3KGJFP3KXdcuINU
XLw12/IGI74OSNU2aO75XCpc1A1eUG8gzhz0Ve9hIKQaiIk3fX49H/AYgxfy4bj4Ze5i6qUR7T3D
yVsNbz7Q0BOCth0IqeZa+iE/UTvQQ0h5D3gMskNxZ+yyO/kcHJIrBAOI0zKKfONrBNXFudjGnNU2
urNfJb4MaXGfURZXQGs/KIQI1mStYoTlxb7w+NIKbbptHvMiN15Fdw0F1xQsc9mf8VzkPmOGfFYe
1cDrH9Sn5hqkwqa/NU4j/Jrb5Gh62oqbfdM5ns5F84yTdmqu+9t672/foNDNp/lUXWskZ7xgB/P6
BJAIh3Mi9DxsTI4IjB9bn3eGu4GFSoHEA2sUruTypXMyNuFruzfIY75Pa/vgH96a9/GUXY9gpl0Y
fqv8hOT6RBXKvKEYzks8xEUrx6XSzI2vfC9zWWVVXCGB26hefNvuTSRmj8l1+Si9RPfjqntHGuTG
j/BrflVPw7rcG25J7ZfbvgbP5uzCzEFXThNPE7BimKFvXykb3hrPtGTcOlzhJZsJXM3jjh1hOAfu
cDvf1ycqTMp9ci3tjJV1Mh5LEEe+l2+d29yLNhaYUtAkqxBykje/dh6sHBf4vufIHiAzE/eLHfoU
Xi6vJAO9bbClU7JPj9wOT/Fjexp+Jdf2tj9V7xSMFkS+XuRfL9l1dD+t/V/ha/4z28lcCdoY42gc
uyuH+lVUuw/5Q3eVq96me5PP0Z1ZeCZti9vwUEXuo/yZo/PwZGTE5yU36D46H90bCBJ9nRyru2xn
v+vn+nW6piGkgdTf61ecX73hOg5W40NyTI7qGVzrbXWnn/EW9bioW/WKoQdamQN8QAel9dk0Xk7F
l2ucrJ3pFYfwZbnpdtIz6XCaN7QVtHDVGznR7opkGzORxd2BlrzhlXioPrlXQcvk7n4+xpvmPB8D
2pj2uUjWxRVvp+RT3Pftc3yDqp7/Rp6iFdgRfq8YSbXbmgfNx3nAK2V3QRLxTfpJmrl9ZhkPEzBp
UznafKNwaXSqOsDPeCbutrwzPuaP+EECy5l4/uBS2AmEQp+2BgZ3VOacpQ/5inbZ9IzNuKeQhafl
1jxgnLof+UGm6/Fn/UoxV0MVG/d7/jjQJf+BfAT34CfpZqbqLdgBpOxiZdcgP38atJdkK++p49iP
YNwQO5ET1g7SFVoVOCzWffY50bVrEOr/hNMNqjND2eqMt8mzbUGE2oR30728tW7mUzfdJVf1kS4F
1DOeFfkVVPS63/m3n9HdwKUeKR10FbABdJUP8U10Nz+PogEUrQRlWDQqFTn+c/GJvIdGRXaNDzzq
Fps6VLa0H7wGP4YrwMb6U7vPV+OemgX7vb2pDs5HlgJW8ai4xGblnbH6NXwBWHsDJ4mznk8B1ln3
PbjU2uN37x+sZ/lc35CHT7BkvVv6B2/KR/XGKcaLyeaqQkZ2mp95IfYfMz8jNYz50hjTsNFFGK4a
mqVpLbmUfU2Haf3R7+jhAdG8167R0bsgX7zQw8fthraU1+TbnGGQvW3O6Q1NXnozXHFdkx388rV0
7AJXuVEPIU8oXSBPeZP3+NtgGLK29zz4Oml2D6XHChEdzQ1A+xt5K18Xu7ZdGY/Bc70pVxPxKjek
GXsKdh/hqlwb2xFrxd14Z57QpfLCi6m9cgHwKzSSWIps+Bp7rnjjfFg/59d28IyfyqtxY/PujjfO
df5cHlG6H0MAkvcqxUHWuovXvNLUW7qDxGG4ac/jTqN5rvfAblfSEVLTFgPt7cyet7f2yrinTzF8
2stfHxz6Y7Gdd91nTzuxy3agVT1lF2/ih+guuTOO+Wa431DiojxjUsfTOkor9dzzZN7xzPogyzCc
9vRPDVMMikufpvfpvbytH5P77Lo95bSC1g/nJny0HpQbuCrzHgX3Fhf1O3kdr+LXj3gl3Y/HnsdZ
2y3/mkCFBzeqPfNJfU9v8SSPS3dId1WDkaQnvcjpjhpT6Ep8z0buix1eLbxTOJknu93QLz6YB6R3
eA+45Z7vhbt4o0BlW+5a9QyyKd3QThfQAB+DA8zheZXHG0Qgs/UpT5FnB3eJOfErwumxHttHaBzB
weQ+Qlz/WNw7z5zER7Clg4/aZ9OJaGtPxwrlEejPlO8jEXaTlkCkqO4Rg695DfgWW6Vqf9Fu2v9Q
cSpLiOqi55xsyMPFEN/xFUIEV1/CyWIgIlGXSTEWTIPtqgNUQBGFEudjy+mhC51yNVjKQ4JNyx74
IdWeQ7nXSvRNbWNBcKcv2EfHRnrrCeYsmfUFhFb1WAVPchEcbJ7qAbBAJA3g36hRk+XgBnlHSFUi
FUFiwKeLKaNkF9ViotBLjOHXW+9mOCfqSKy/iZeovpIueYW6Qc4qRpNWjngLUEVnpk2xz0MTCqNN
BNM+B1SJAj/ViJDk+X0xVxS9YTLRHuaYfNKkVbe1TmxQFCsoy6wR08BDiG0J4PLkQ2lNoi8q8qRF
B1KOCPiLcVw65Qu3Jr2aSpNu0FLfRlSLfIwco9YwkgjFpI/4fJwLELYaDW4l3RCoxU+yTmk4OSdo
pyB7iuextzAyTSY440s5W2st6REx2o0mIY1ooRaIkK4I9Iq4rhizRLJuqKpj5gfZVpTMiIGo4xLF
M5d5JXYxO+CJmyBfGBJCnSyEyUKiLCbFAKtcAD0DX2AiDioGpSThcypGEfvdtV3WU3tOmPYrVqvO
asr3WsRwgCKOBywe3rJFId0oFMz/GKMokNjnMk8Mvk1Oy3pis0QqyWZk+fSm2CjBzOYzkZtPebQ9
cqs0AEnHo4p3mNsqxVFpVfXg1NdpW/J3jQQpDxOl+IdK0UZQByCP/P1A3cVK7TRaIp2oeLlkccaG
zJ4YQ5J9nPMwwSN8vC1kLN/XfkWUMauWQigF9UlX1cqml0x8DVWy+xVRdWKk5pOlYiH6NSUWUHNA
zTtqYPe3mWK7r2kx2o9rJ7dg2s3EXA0afLUmiNwGNfHjxjBCcmNiXMwWAzCuRJmXwWXysrRqfCKu
PbC5f6whFn7tRetqlHyXRXid3dmdhY69shBTy5FC6ZFsXEUOWVBXbaaEKEO/sIhMLi/hdARhxUHS
e3XtKONrkRpgwBx9f1kmxoKStex55m8QG+Dn1chrsUgMKlXiR9MhLlA4AXVOrCQ2InqNh4Yi0ojL
8UYrZc2vXV3mfk2LDcSmYqextdRCitHL/r7WFDMvm1+2+dr999Xh/ILkrvuHb5uIAw6LAepQE9O+
7Oay3vcz+236L8/scujKSKB1OjGZ5+W6iV3+dva//XVfo2JL/3KNfzvS16hY4esPdDq+M82UqO3l
nP/tNRFHthrgI19r/3bky9/57Y8Ru/2XM7gcYn6bW/1Mmu61WTJ5AiOD/jk7iMG3ed8m/2oVcgDE
tb7tRhFJq8vqYuyyjthtUZl8gV3WuSz+q3nfDyN28W23X+tY2nzfkm/bdMvfZ4sEbBBPxbaiTBjS
c04BJO9bsfTbJNJkMooUN+ZfK9oiiypW/xoV6xfEmlTboAZiOcC3XYhJMbjs5muVy9n82+2+ndi/
3Y1Y73Iksb/LvHHJgglBzf8RsP6T9siQVfXvtEdPn3VW5P9smvq1zZ/yI0v5Q7c0DVnPoidyDA0h
0Z/8K0v7Q9d00FimrpjCFvUiPzKQHzHb1g0LhflC4fpTfYQwyVIdBeyVYYCSMdAs/S/UR4u0qEhB
vuT7n//9XwbKJ0OBpMUJ6hrOeLLO8h/v91EeYJOq/D9b6bs5Kmxjh1PND94+8HfvZmUY0XwDZP/t
wtx+7fV3l1Vt2dlvB9NtE5gDfxX4Lgetk4yd6+8H87u+UiE2+BiwKAld8Y4wcz9SVFlp0Rrj3lr+
SbnCviOKJU/gA+2XShr3aYa2PuqpSbfoaacFHL+hGVZDix/ACG5QTwLHtfPoHNkUgafgKExTO0ap
Qe2EWg2rrm6IxSW2N44WX45GdCoCezc0srqW+onAu1Tf/v0faiEb+5c/1DBlW3b4pfBV/HZVQ5r3
UaPzssOYAiSsTSQgtildiAxSKsBElRRYdKT+0OX0F9VCu3Ksb+Uoz7zWXyDuZUuBQLajMPFXpmen
NO2HlQ2g3TNrytRy7IQmM6rW+LpSXkxVR50pz0kX0gkhwpsCUbU1kpB6Q72grq5JvwK/Sqg1wWhI
1taiXl5SqW5zrPjpt1LgEH0HhZma7EGzX6XQDxf0LWeqc9ptjzX5gJGl6ySUL1tB+zJVJoqsoNqF
tnLOI4w4ghxoi+3Eu9hu0KBCOmST6JcSTwAyh9ve5AcIAQKsVBe3o0+I1LeJHPwyE5UYYRI9lB1y
hwFzb/4sbC71BEMCOOZUhb7TGV7gLOmw+g+/1XLTfb8pLWR3CqITgyf0200pw3zQshaeURhSjqVU
/mOsJW8OfJg+H2U3T3Kf4FTXwWqNDdIcFNIX9bCaTWPXSMRt/a7dKvBbgkTDKRhoPjRGc+0PqrpS
o+FAPaW5Nir7BYeJ1FN1xPkynCYMkUiXmsG2LkmC12kbbOzpTnnu5RQDvyD6ZcRkPMpIJ4RhaSFB
Zu77qpfW9TA461l3PlIMig4QkV/SMD/pBaR4KSJ4aUcd9gPJMVPLp27Ib7OCGw9HOTeZ+hPVDgDM
81u/mYCqH6Dv7ifVXKlKeh370k2nticD4AdKE03Gf7XtYcayAh5e/Ip6LgOKt507Gby4608KP34c
3wDqXFk6DJ8m+WWTeeOHus8c7pj/8Dv9xc9kW6ajoOPUIQbiSv1729HoWgdLcnB2EZ+2JPvJHtuB
MW0UkoKt+tDqycvfH1D5q4cYzahm6HyzGf+CBTR6pclKhSNqIyW6pnk72zB/9OVhgJP5XEb5tSZh
ThTZ3UsycQdHGIUAicW0EMuzfR0FvygKCypg+N3r35/bX92zDnUF3C3Q9ByNN9TvF0NVmjyHwuIg
fMHPFm2EsF7gTYZFJ5bZ0C5ID+eEgP7XhwWSCMXRsglfoFf958OSFsRubJDsHWCGX6NhP8ol7YFd
xL+aqvPXAc4KSWM//v1BFXnZ7bcn1FCZjScwr6l/eUfFgaI6Aw/uTkbYhnHtDWqlmsgRIZ9S7kH3
gwzWe+xa9bPfWI9JrPOVN6JxKSz5l6I4x6yfe6Sn2IvFYXZlxnhxxTQyvkzpcsRucO7ZThSxuHk8
ESeQrdQrUzSqqZnd6nS+QeBEz3kt3eW6eSCYQvsLTXAFOoE4StKiFyGqkcJ9iUGac2/eUgkFpM9s
EKqk2d4xeQEE2hF3OtMt3sDoIRnN4blqIUY3iDjdqgDrY9r1j1Y+J3g2rlCjAnStKN/xkQrMlfXW
UkiTGJzZkCDOSOjK0iwmBGFtyuY64wgsgM/kiLhZmY1rezGDAmdo8uEwLQ1POs4nzEvWBZXY4DH4
2cpqI5lUCkSjaVBnMT1qfXHulGVdXq1AOaZ7rHZSr5J62e0i51EPePB8h4trVNqLSXIgoYiUWlww
AIQ6cKl0NrId4mtE7KfoKP0fwVqAU8i8/3BHqIv4+p9vCVuWFYUbUcU53sGz4p/vRF/F+TKkqGYX
OOpCu9rEeX9DB3jeSn4DssPB8HUEEK6UV5rmo9Jqrat5mCVSscF+Gikj6Ndpj54D4geWHba8U2wC
ZWkWd5ss5kVEX8UzqBEcOmLRktwFJ7zHz12MqEvNkspLYfw05qrtcPDDZxSmXkV6UzJ+RNYCYwCy
OWEC5Rn2ANYkJbdeWMbaV8i3akSesZ0MN2E2/Wpz82CpkYzDB5VC8r4OiZ0XAzq8XilRWrZbFSzV
VTHrPzETNzzfnx7H0sefwTbWBbdTk6ygkDxocnhKjfzexvMRcXYNxb7ADrZU1BenS4eNqlsbI8sR
ZncOVZSxtDIIS1ImRRcrUDJgKgolqJQvS3nebcJeejZNA5ZjOKEv0M7NXLz6RUdOszGw1CC8maXR
Q4wIFJ0p9b0+qXifopmUSL7ZSNfV3O1huuHZ1lp3HJdycoDgQVfv28yGRxcOD1pc7lRkWbacRSTi
hqt6iruVzRWyUi4VuYUhbTyiJ/f48vxCrF5sie1s8rLuXKV0liwd5+3H4V2IshgNeUs4KlE2iRNj
mTerbIsJ4OjjnmLN44prtdSK4z4gUcmmRxRn+RpiqYDOFzKlccy4k9nWU83pna4Z/jAkjIDMY2ZT
acpGV3xq72PQp0por2xKTjos/m6geEYboMq4Bsb1qoo1mNoUB3I3cEugeyQYTZXjZsB5Gu5zRp4j
IcQdJOqxzg20XcvLWUMRYadhu7YXL5xEyV4mEk3xWIVPc5A+xHBsIoqdYzNUvSqZsD+Kwh2K+h3F
13g9lJvBMrahzs0wUeImW6gywO+jnySQjnUAd3dB3nFy7pzAJF4p9Q9BU5HKUOpzxuPq9op2Fw6W
RE1hcsQSen7Pu4OZsBteJeYWvcmTURnXJp4660YJQeXBMMtl3i7VWNEKwsAAGo3hjzGRrkU0kozw
1kAIDIWsuUVanke1slbzYlrmjCizsk7ZWpiu7HQAMvhzkNN2JGvckAuAd4kZek7qbJhwcevhuRdR
ia2pdjNhS0m48z0rxjs6rSTpE1wwNHVREZK8U/z+tVfz+0Dm989qWT7iRnpoLEoVe3qoBr2Vwiiz
Td5JD9h4gGnNaWL1IN81FPincXQXLx4OWA/dN1KPrWJHKYYuqae5bqh3UHiqWyXeTUk0e2QIXzUe
GwQtmGT4CNikIYZquhjwZFsKNl9rDTlGE6GMNrOJnCK+wEjHtHenPfhh97OitdnXA8+xM4L5Nvzr
tKoectvY320GHJnQe2IgB5xfHmH0xsj9rPApyfpPKGE4esoQc5XyukGPaFavbdU94rfyluiHpJoP
Fbh3sG9w/ZLJwhmrzmNvtobnFChd1/p0ututkZB1HwnuzTksobgnazUB8CnD7FynPRKf1HlP8CeG
BDA+pM7i80ZI0tQyE01E38Picja5ZKs3WAbNGKdDgcchCwfBUdmixoc6ZSJOTNNTn/uPi0/nMBLu
7ZsA0JSavsY5VyfUn0oZQVhWU/sKgEL26No+OypvEymWk7tScnIyuosQRiHTDGViU/B1QKnnThrb
DKqZh/MsagZrIhWjkhRL9Zb9y8PZHhDk4FF8X6EYiHUe5rJQ0V/o7dlyctxey5tEaxG4QHQlr0BC
ADxQ1SxuSrN1tvi+2c95hnXHGNFGzg2OcjjlbRtCynYbpmtY0vliaffuR491Ay5umGg0Q+0uBz6w
QFqQY23bEbWmEqI5qGhJ45pcldOaNAo+3NvCmSjUJQzbV8XKsHSEKB2V7JGNcngYzqUz4SCidmSt
Z9B/yh6bal636LOikd8qcaYPKXrjKW/WVEnGK8NxnrrGuRsV3tWBk5ybst7qo7IYo+F7cSfDGN7j
kb5NqsiCIoWRFMXLtVf23UbO5JMM+sGjH+lKete4xqy9lI7+auuuWmYdHTzem1GP1tDMD6UW/NDU
VZ8GPzJdI2Nf4fdFb+rcllAgWugQyPuHg+o3z7Lk/PCzaGeWGJ1MvvSUmJjggsfEOdLrqzUA3B3k
1Je+nh4zmhfkYPZNbJFqbC2cF3pnlQx8RiYkuRzrVxyT6jHsmhPti+fBgb9hmcp6yMPrQgtf/OCl
UY8pvpSunOgF9YLOVilHFAOhuhPbDtBVMbPoNg1uRdOI65Xm0DUYFGPyQsObq2T0oPk/h+agEgK0
Y7eHzOvVFurauoPL3KWbaMA5FvJDusLt2c1l2twWXGZvUsmeJiTQJuW5gHK7qmRjrVaASGUduBht
HLEIQAyRbR/H2vk1Lgeb7YJHDfJdWFLDjA038MDgHKp8rmmxR8brtZUKPOSsF2q4jRepvosj+T4b
5notUQ7hqtK8iDxp4vM6y16TQtoqvHOHKY5RU9rAp0vUqpKjfIYxaZduesf85HYYoBZbRBH2Ujm+
tFZwamHy9TleZLmEm4IhnadJ0fFQa9dU4/ZwvhdgoY6am9dAuqJY4zYpj2q7cP+p+JD4cm30jY+H
zlZeqOd8AP6J1zFmNEZ6AQCtpYaA7uqMMBflt72k1LpZIq4zIs2lPq/aXxJ8YuwyCEwEx1mMdA1E
I9TxBa/V28iGqfiAEEnSSFtSjubCXWzJ6YkahFAQurIoRoxJMafYm91iV9qBEK0M1FVklgI7QwSQ
ttcCPJQA8KttiI+CGAaQmjfHgHtXaIFqSGJ0yJp6VRpgf3NthR0PSrdWvYrVkDs0O3OL89rVE40U
ETrNDqWpaSDTqiTqXWS1Pc4IwavF2CaQkk+qy2+HOYM8YeefhpJeWeFdGfHtMU/Bre+PmFcB+XOs
8HYomjO+Xw9VEh2pg/2sh/EYgeFWbPXd7sw3HYEin589UpouKz7VNLhV0Xoq6rCUAFKEH+OUQS/j
qu9M3uvdGfT8J32oY18t3RRkwLE88+ojGGZjfFVPyJkA2tCY4rgIzCdDGulkb3z3TQfBGhoWr+me
lATENUjormHwuKp4+vYSINWy3Iq6CZGeNtXRXxtd8SQqQFrBn+eHThoD1yoeUSmCVyisj8UgH2AZ
gsy5pt/tbwQHau5oxtLB2BKkqQ61nDizF2X1/2fvvJobR9Jt+4twIuGB+0gPkaJEmXIvCJWD9zbz
158F1Myou3pmOu59vtERaJIliSRcZn7f3mtDg2irlzTrv3U9c5X16K6P1nMlUWCpEhkyzzajAWf9
v3wy6yPPGpAKNuDa4kWQ3vovjtGikyjUV1h95MID5Exa8TlKqf5MY0maeXgsl4KGQPidYohhwXSy
AGGgqLUvRh+9QlFLjtLxAbkJ+5TMjG4lCXOgBGmvS+o7UT+xcB37AW7VkoXFJC6pUBM2TN22loly
W5T23jbUd0tOwVrD7FOYrSBJ/ajTtl6FDKdO7AMi9U+s2pgeCU3sHQXihWw4/sHkvrmfHJYnIbun
7dOfo0VBzra1H/OY+pu25Qv02AXsetY3UIaZ3DDFvHNZXrZuuLRnsbE3zs9sGdaX0t+6SAzJHq6d
utpYaMXp+OokqLLkVjQmN3rikFg59kFtFN5uXt6OVNRXHVeF75F4u5Tw1jKXVvgvjci/ANtnXpuB
7hB5+o30n5/WrPYAcwJn5vul7TUWmrmdIsKADSiJ+6QXT6mBDSSc+CFXPmgjSAmig80j7n+4FdwP
9xhFtJpeKQIABeKtJvgVeZPuoAF2jMewHxOGZ6ZwgEcgUITPdlueUgmarTUzFNbDW+GgJk0QR+SU
yC9GcsmH3NsROb0ZAWRvY+hFJ5d6av/WVaygljNmVrGza5Y6pqOMfREfRp3qQdsXKH7seWe16Esi
4QFGXsrRHngdUNYiD2YSAlGQLydWFaMvn+Zb77bfQ4eKQDnJc61HzNdHChVO2n0MvRr+GrvbFtUH
fVAdmqmQGgb0vxay3S7vGbVx5uwrk0kTNfdyV7Susc00PpSj9WDIg6o7DzoX93p4Yu40SUxatROm
X3oOxH5U5QdDMJSlVAYnu3pIfaRVmSBkVgunJ2XNaMxVzeWRmVfNRMljUzhJGmbTnu89aXBkNjNG
qG3PXnFTqhi5k3xOhmTJB/R+nXXZHO8LXSyda2Yn0yyQw4qfSjF/QCq1FkIyggg3yoRkH1JxpP8g
ACJ7L3lqAcRf/o1VW8MJFXhA1pcDYMbLknqpxLiFfWtb61teUxvywxrBmviRaOJKGhEJj+lGxv5h
3aUJcNI91IelUEmDhHlOmSB/5K9V2RtzW1Jx1Rhf3GKp42oqQ90gEFGN/X7qs+dinq9pRXV+rFjL
FYlFoKUg0T1XqodqCsqJCPWSYsPGZqDYK074zdxzXNfidkkxjsr2hDMXwXRGhUdzinJfZYOBRBaK
b4OC2pgpDFe1hSOqz3uKTihno8IOhn5qIFmnXyKLKoyuXUadokSbojyAGhh6TXaA5MlwHLvnZtLj
falVgK5GD9RgAkDdKvuTHz7HdEyPcai4aBOKNS3cSkIWbPCZh3xipUCyYKDDYmw1G4hW8ZNVAXK3
MkQAkX2domwMsgFDSu6pn4V47ZcT2I4prGl+BroLalcbsjxeWNwZdTO9Fbepdo+FSXVOpJSVlI1L
hFVlt5x41C8gbmXntScDDuwn5RUO8+S9kLNxzRWWQ+jneyZQXU5Wp1sTvaohGV3PMWWV024mr1BH
DcKl2xp7MTS3rkMZAavwJ7npLODIEuZWiXmkQNQgbaphunE2DAtG6VEXRXM0jMTfziDTC9FRV9Nw
ZWUjMuiYQ+eDwwnD8H6p4hJT1jfyidiRj6Lgop4d/Cu5X2/h5C11NGbB0egFTmjHO8n1zDfsfjQ1
mXuSVFxbJ8Gipsd3Si0KpH46nTTuKds4Vjr1B1ptRTSSG+zX4X5KnjJnfmtBtDLE7kJLBiz4L0Q0
lRtBxRDtDrPEmWVOZ4GNN3rtIfJPRZUEVXNqhdHs6HpnJENGdV0FdAo+JlZ/E910qpbYFyNFg+kl
6L5ZdkDrwVTA4AxOfDtEEQYd53OrQ9yFnf/qKPekF+7b6GnfEMEkZGFpS8a8OjTEROlMC5M0oRRl
m9uW9U1tpB/rHKJqIucvrj1hSxuzYDTzS1borGtKHMl+jjZvdLpr6BsncJgvzRJhoJKraPIrcY+3
oQIAlRfJRfk4v8K8PfmtiM5N5XzVh/xTH7FYTLycTEQBgg7GbubiBwkFRlc9sT/poYqAHzRXEnab
IyXb9FwofHoaERRWP+CG9bPqPEumKU5/SyzqmZtkOEkFUtawzR+hMhp0TCFYeerM2IDMSt2tm0g0
Q/GH561PWbOBD6J1lXduG709mlr01PIJ8PXCS3ct7iHjrMlzp+wN9xIC+7gvbWYlYNMSyVAA8GzF
3frcj8MHYoxJ8xq8guqiWV5CGrJq8kp6de5eUCwgYsyAVj0RfgowFKOOqd/1WbbQppeHtR0Zd+uj
dZNlGh1Txm6y0SWJfcsmHPKYNS6Ioj7OzF+vrf+g4uRCzX/eRyl1wrbyDmlkPkeDmVyQezZkc3Dl
ZRXqcMoiQOvoT1IyZWncBQPDkX0WPm9UMWqjsk6xDP9rY/sErJsWOL24asoz6fV3ayH4/4sS/laU
4C0V8f8MRPn41sW08Puq/BMWxV5/7Z9YFN35H58SOoVcz1+Cuaih/0OXoBvW/yBiNWEIGggP/klE
AaMiDMtzWVs4Olu6Uv/UJNj/QxNYN32UCqgIFljK/4UmQf+zKIFbPx2RBbkCrwWQH/GKf67uK6Sg
g9YNzi0TwHbKNpNB10dBH4kJpjjjZkFj2fIMXBg+bEpnquit0M9edazYvRtitf1Tmg/iXsuzn3/Y
k49/VTEYf6a1rJ/OR39Bq5vMFHbQb823yCbs3Y176+Zg1mlUZd3nxCkssfZ2kOT6rbLCJ1unHFtW
VLRlRX2EQoV+IncBQ2bhJfssYv4UKnpYnp1eQkUFSkg33phA7x+GMAHFhShX0cMzq/Dr33z8P/cO
//HxTQGC03Nch+P/553bRn02tZVu3Rjv68+tqlLK9SmeGrcGcq8sImGAAz7GNH3M6bOMRP/YM3AW
jhuD9LQSoqbyu6b3yqtLDJqn0U7wev3Vr9sgqTRvVxZhcUiMpg3GsXsyXAP6c6RTAoWdaNbCvdC4
vP3Nd1p2+XuHcPlOLp1zXTDn9DkHf/9OhplEpZ/m5o0TvYRcjdAX/Vl0EFMUDEaJR5QmwSXj/DjU
GRbmsGq0O5Id5WW2wumYeM2rR7DwmbnfwU8b/Wp5L0aSUDZPM+vJyVuMp6XOTDfqf+mqvs3/J/pR
/ZuzaQ2X+8tH59qxuKK4qn5v5RJvFQ4R4ec3vWbwcbT0SerHqWgWaCfVRzca4zMB3rSZ5bKIz+cv
NexuD6O5rY2nNMGRC0QCOXOk5oPJjA7X+ZSQcD1uG77CWUuNe22MElqWHfFPbRk/eJpJvOokzrFF
FpLrdnKbJpm/0K7yA+cG5UsrVouCHY+h3hEzXBj+vkkUppsphn3hVMlRm+rq5JoPdkSJKreq6EQM
AlUMOI9N2DPZou4UNDK6AtzyWXWwyag7jU5xtEnOJWpW3EvAt4GdoC7XC4QxpFdCy63kF1Z4/cab
ko+jVg33qWble24V87ETIXzKVCfVTfTjw/poyrCnpaBBhal1T6ZhVMwnwqCipes1xs6fJmczOQti
2Gq3LXRd6EYWYfLwPIO5Ey3gkfq7dGY/YK78ySgR0KvZs+gq1Se76NrT/8Op6piubTsG0Km/9NC9
yTPJ/Y6Nm2YMl9EdqEB55B6F4A9X7Y7nGldU/l5Qye41Tmycv4UHADaqoq0yQMbGhFgN2Lf0rFUs
VfXbpO2ijCKD6ZMGqlr/nqwr/+PffOw/9+B/XWGI13wUOtyS+f+f7xqOBqxutlv9prDScuOOn6LM
eSCEjWWNU3iHpiSFswkXJZbrlfcWdcBEy547/034wjg7IvnpRRUJJZ5lBh3Ga82KEdo3Je2DmOrJ
f/+4+r+5IZg6IgUXehe3hd/v0SNZ1hklVv1WsDx6FHIxDy+rlPwS41qGYlA2u7T0MD9YF12V2UWP
0tck8/rgv3+Q3yRv634zIWVSIxZ8Gvv3bMlQuj1DE0dpKEeKeLp1aXEzpc6lSpbmszZ8KEYqtyxW
E5XdR8bsA04yjId1V4IrOSRyyq8t6QA7JZmaUylKjaBuSmp1HfDmJNUuHBwmiGV5GufCDYxkfBqp
gF+JfLubQt1HS0b2Ves2gjj4UsLKyz+lxFn9TVd+VeD8diczTWExpdBd2/zLnYyFVQXbMBS3bk6+
WcOUnifKikSZme4uT+0nybrbqbwblgVwjOgavqSOea/L0dkbiakOddoPR+mpNohdFmp9QclAafNR
UZfeNRpMhf9+bJy/DuQuiYjLmMF/rm38ptLT61QQ0TIat7brvZ1RQBPhJn1U7vCtZh2HKcSCPJ0n
lHNd8s0HV1Tnok2toKMBMmT2o84Sbm9V8zeiAb2LHmcZbfXqCxoazN+CgwK6OgtAGj5MinaF4Yxm
4FkfnR79oYhN4qaqmDhC3uE0dOZd7DvWrgDHfWiFiTtOd4vLUMjiQmHW9KPq7BrzUyYM79JT8N17
KewQbXbJ9hkPJfXla+ONAaMCTZQZU5Mojceyi+yfGhAe1vL6TRvcOzOlKFml+jOIXvO1IHQNs3Jl
wXUkwKMs5vvQMbW7Im5ZovOljBZ7zn/f79Zyr/jtRHENLgmkRLbpc0P5870kzaNw8KSv33y/BuPh
qvFJwk6G497iaiN75kkDlbNNmF9cpFTo2SYZOLCLkWoW7akQVngYOuuODJyjVWrXYaCCaltoaVIR
jUEKjynyKqpp0euwkOxNzz/UzYDflzotQA3mhqW0nqMS5+SIgo1+nwNvWwNda5yVORj3XlWLTSPD
6R75xUFN2an2qvyZxDFih3tydWIwEDPj4GZK3XpfoBwIjAplwn/fUzqT7b/sKRRPHpon9pe9KqP+
oM7VZmMYndDSb3NdfoQ9T298iD9lOSdi1+jWznM0SRWxbYAeFMXZlv0mHoppk1lzfSa9D9FBLe9L
05V/o5pcVZF/PIaOoCvpsXBAtiyQIf92DIs+MmjSyo4aj1md0ynrHpEa0xXNXsNGAyboapdZo01K
bRYntZOXEG5ZC3sOyPX19K3NbDzZsgWvYGjmfesh5EuGUVxk6N8rA39sFDr50TJq7WD1GSFQncp2
/RDLfWmiJbHE02R+nBzGRW1S+kbVQHYyt3/Tyhy41IJVV7Chc5tGowUjd87ro2wIxImbGr1YhwG7
W05+E4SFIKpqWxAnMNOd3/SJHx90lxpaiUJhG0d+fTCJZdhNtsk6XpfXLHtLMzlc4KzUObdm5h4V
c3WDHr2OHcnDPjbWiA1Ih2i3pGtF2y5CkQJPGF9vQjyKWyb5391/Eaz9drqwXBJcUCZ3NQQ9DsHI
f5IFKlJQ0AfI6KZlU3UtNLx+lpZjegNpu620i20335NwhkOipBf0UG18s4xfeqXhHsXyso3dr97c
0oGRoOw3hqvUjsYL00ZdkKbY0huaetnDOEJbnDpf8y5ibUNLZC/9CStslxDInmWPQv/c943+lIXz
az864n6oHlM/exCjFsGz78UxTttvyYA5dDOLJV/Ujp+m0XCei57oBbo2GyM1xn1p7UnSnMEzMP8F
Lo6nXfKVRotgoiqNtsSEiB0jTnrGo4k3PX9ykyU5IGaWNBJrgbxtm3pYE+sYOJxDdsJRtAszerYM
UgOJzTWdbL78emSQDFxYd244m/soCcOLnnR7kRGVYFM3Bs/ebEytdY9uTgJDhB26swXZO96sI/01
nnw1hTe5NZ3hUjrTEj6UftTxJ0F8wDlFxWivMsgtrYJJUxCvckRtTRHJTR4iNLWbJq3Ho5t2LmoQ
VDNRl2JynEIWYwNG6cyeyResMCvTdtavTf4JBb0eDCXUCtWJaO/MBn1XTV78Wi/2bbfvfOYDRF7M
N7oIEQ3QIb1KlJqbOfQd6FvFN4Wx8VS2Md/Ttq6zNVw0sHUPOTnMUftgJnFDoboj4MWcwB6R87wp
SK/ZE+a7LezxB5Q3CDNTdy3GnKqUF0LgQpLhEFJ0sybOHg5vfqwL97ueaiRcxpJIvKkBsiHGazr6
5uPYp19Qw72VHjy9NMudmyzlhjFDD0bPebTa8FNLyPEjxMMDTeRk1+qcECmgf63uqlOTkXhkV913
KzcMVFcKCuGIA4BqJV0Poc4cNnDuHrRrX+on0zajbd5l10Sj6ZTWyJdEltfnXDqPNZfKaa79/h4r
bVuFR7+ML6imfsCwo4jedil2f/SOhmN2hzjsKGHKpLvmrb9TBaI2T/eKs4Gkg3IG0sCQ8ZYMK7lR
3VTch3V3PyQuxW3Lm29uR5BnTUTGWPK1HOC4D15uYOP24vqQJHF5qGzCFN2pgKIvBwfsKauwSAWu
0LPrlP+sci4wQtf8ky6aK6C8+5ApVxV18700w2g3kMC+SwhoQFHADJwbMs1NzXTOZO4Mx6n1gRZl
bfsQq6h7sHKaF8o02K0Uvc9tXkf7CuMjkkaHU03MHyx+66IJMjtqpXkfCeyOQyKvalQvm0xZ4jHv
e/EolZwe08Au6eYnPTuJdI6ShjQqpsIHMJ/FSXQFw3nXVxapDrHzNoSktdiuOiX97DzoOfggkvaW
WDQgY5Gn0BG6Zr03Wv+bjK1tPppf5tDTCMftyHGZyW2ChYSPEcMvhBUVLQlw/Q+3T+erv2zcGppc
41EUYm3nnkMgnEcybL7LIooeVT/1gWaEj5UXAs1S1ktVdvdtG0b3BCbrm8Fvx5Metx+KJjOencg4
x5pU1wTEArWHzWgaaEI5bb8Sz/0dYYt7rBQdGb33yZOt9Q2TMfg1ejufa/s1rlkLZUhAtgXtU8tX
7uM6l4nS5KGbteQauu01ikMcBHURHqPMJaQ7N5nfjQ1ZiF3q7GMUL3eEiixKS/dxqOYvjdMDLZ/j
Zyuz9iHAw/1oqk92LOHsNq6/0YcGgtvoVi+T9VCn4H+yRn/gPhXvhjo9dQbwEZcgGohU48506AD0
jsOvjXN7Qv35I+51Mxja8NGsUAV1/mDR1zVetVjN+9mj5ywTG6kSruElmOlfD1m98/yIYgTq6MLn
XUm8K353fWqsFMz1oZdCCvDoJ1iLtdouPSX2auZe/eu5QFEdJp23Jf+1umsWeuS6ITL+HokYiXCL
1GRYpCbvG0LlIIPZwS/Q+cxddu960LMWMLtlMi9y3BD4j+1KWPVs3EjJu7B2kZ8Z46khKbVZdAbx
NI40h4ogjTSSwuX49utlCuU0brJjvYgO2mVTLG71gQYTFRO8FyuhvbDCncuSHh0AvQZK9XiJ1028
BPRpgk2fx98cstAP+ISomvtEYhkV+WNTmb9GJE61DroHb6RW7xPYsicIC86szBmAkCzszFFPzm7J
xaJaGqq1ks9GzI0aJkjOVOiuHGYbLSfO5XcM/29P1YRsWRF3SZJFt2TO1jAvOlrB2lQyOSB1at0o
l+iq96fAMK0TwTtElPwTuc5YXN+tT9dH0WQCqV6fp3Si6BkB6HDLh3bWn9PcigJI8tEi8NWOEzf7
nRHTNQSJvxscACDYmV90izroGBG7PGYSTxSqWs3r6bFU2t7VfwjiL6YJnSVwbpgX7ohew3OmTd+o
hqiaJkSH4CCrayaxy5Fve1NaXXP/pe/b5BC5YbbXjPxt8sk2nRKCjqzF2zKS+gIz4eCiY97ENULo
mBiJTmJw73JCMGmBsKOoV9xNrfip+dobcfBQ21wuT6JKIA3mQZtO+7YHAdNl1i4aCblhinNB6FQG
dhUHXsPYn1t6cyLKpdRQBHvlQMpFt4QzRwOpKePFmIlRZ62O4jjXnh2bqF3wxpQzo9reFbo7grMj
YRo12koOzlerarI4WVeUL8NX4EewSdeXkGZj7V2IEuuj9bX3n/31u//xn9//gh1THOxHdGG/v2ex
2mrf36ZuRHL05Xz+w9/+BTc2GhzwermEpi4M5vc/TiZVtScI50dLUjkQt+WrVNyeMMiNBKyjczv9
epf1X95/b/0o69Msqg3m/LD+IomkvSVOLC/nQ4ro6YypcWmUsUDyqv57moZHbTZxr2EDwKkQLoaL
MEHovGyUQVrwkApza6c9N3ypHwwJpqbUvWY7k7yFuBnRf4pX8yyczNtl/siKwzIohtXGtzhNnCAR
sY05pLHvMmIq4NPgNztoffw8eR5X8vrP62ZgHXTnuSByjAbsnF+aCXE9y28zCtp3qPfObZqq4/pz
60vrZn1a2CXsPJS83fJH1tftnAzM9VGdo6GkN+rv3n+BmTw4FFbL26KW3slG8Jh6Wh8UGRGWdsvg
idCqM1DMozIqlH1KP0UTIpnC9vaUn4AMRDY64fUhlqNObbsVp7u+sG4mRxDZkS6kk6pmEjY0ZEWt
Sqt1s0blvT9d+SiubeGyfn9xpRa/P33/vfWn35+uj2bCiPZ+t0jwJ4EocXANighEOnMd0HZVy5z9
BcFVcjBWD/oKTn7fkN+D6fz9uVyc7//x6foP/WLcfv+RSMaeBCeFS27d/PYX1teYDiBtAS+/iwdq
Hb9+uiiQ/f56qMhvzzbvv0noLapshhxSibnLG+Ep9BJc9f/xDVbszPtn+Hc/t3bD3t/iD198/Zff
foUkNqKVzXvfhOhD+bS3fr35PJCqS3jMspvqUHX9s1gehkVWFKd1z9TZWBYnJZBGFa59Wo/Z+xFd
n/rkgoENIexmgX4tj9eX3390fbQe3qQaI0WRZfmhcdQ1uS3dQh3NNDmNwmDePym/3ncDImIW4qvO
sJWkCOzXM2BWRtp9WiWI/nqDosse7XXUNZsZTbiNbS7IOiZPpTH/Y9N23qK++tfz0CZSXuvixT3j
EFWlbFYYnFzrH13JPJjVIuoS4TnXimRja+0hEd60XffqelxaJr4Ho6lealZ15CEzgzGWA6x6YIP9
ft2Bv+3+9bU/HKJ6PU1/7fX3h2FWc9okhM14Q/TN1RK6WERHnWWlZrDAHoiqxi1vwxyeZ5KpECfZ
81OVZRlUUVZcwjt4WucdsJO4R3gxA1IWephWBlMTZE28r/u+O44+uvOKqSSZeqq9pwVxPzdG89F+
1JzQvHjlLdShHCNCDyJBDISqEK0Nsf5V6Z11bSrxYk9jEhj9dchEe/YL69Z4rXGi0PI1OSSdLa+W
m+V7i1swYx5doq5p95XROHBr4xfVaosHyHpJpwYdc+N9rbhZbYY8RV+I/HqvJYz1c+J/QT+iXyvy
x7azZYaBkNo5D2tKY4744seecxiNVJ16D6JWFinEzMlmMAptW0WLAUA1h3YoJ1yA4XwoJxb0miXf
EjV/KQmuwnJDBUoIFk90mAzmBr5zaDvoa2bmGmTKVnMAdeWbogF8mArNP4ZRFz2Kbh+7u6600GpH
xAI6BGrL0v1ehoU8iG7wYRhPaOCF/9SUUfLkdqTg1WP6OhK/vKc5nIOtJZjVlJW3T4vJfjNGCmam
rqJjFyXBxMXwEFVUq5KY4EhcUXAhxUdbWjZDbOijjp2jHbv9WhJTuU3a8ptWwtkd6xnl1hLm2QyP
3JCas6XQueYJxt/UGQPcjjfLF8XLMEYm0yLr62xI8aHNT/hjq3Olue6BaKBq5xH5MSAuZ+4ypkHo
RftJZgyFaeND/KZmwPH4plzzOvq1fU5CxsEQEB3doZ9FRZ0yE7h9RAcq1G5QjNwV9IEuxeCVHzC4
bzUTG3HrveURALvIQBynVxHpw8227ufhkjncFHDyNI/QcLAndfox73T/QsrTxuu1mXl2qCBgjg+j
xB/l6rN8SuL2RLgvTnZ7uBn9TAnFlPQoCy87R33ScaqlLPQY6DTPBbofEm6d0sRMy4gw8fw49FCV
Urz7o+Vd8rH+EI2uHlhIrpoxxAUoqSEKG4VkG2Z430dpn+dJ+zKccsIM0KL7lzzGQyGKmBx3/aum
aeQTjrQTZBdJYAC9jw28gQ3u2DAjcY0pA/y1kdRXnyL2Pqy87nvhR8k19fUP9G+YwbJCP+j6RDSp
XV3nhhNLovY2i7Y86637HNemcSneFC3nD73/1ajlk0zK8KYn1hezsebHaA7xfkt5TwuvuNpuyk3M
F2PQVmgzZdV9aOfWfjYakAFGm146QSxjS40KMbVzLzVSQjGWyztf9DtFc/3F0/L9JFKS5AsoxSSk
fSD9FyJbQxCJp4ljYs4X1Mj0L5IxqOmbOOTMkeqHDcMwUj4dOxjxoKWdcqle0zqHKDeTC2sAODQP
cKW7G7r8bVs5d1jcc0rFdEX13GWKlEP7VHI+tokljjRtwAziTCEmJhKAOR2SAnP6B00po7NPcllp
o9UzGFfbrLd3JtKTM87/j/No5BerI7RkNAYFTZMaocRhvjNDyzwz8Zq3JSkXJ5yAWzSNZOOWw5Ys
yE9y4pOz2kdW3faftGrCzzHm4b3mlj9kX36Ka/fAj5QH0wg5u8VQn5t5GJ6QHjwbrUE9gac7BLYm
3RYwoa77dfErXMvauw5x1gXSBZPNqvja14QIShyAtekkd1muigtt12+GqF6wkL30kfQOUe2eKlvd
p0X9qdLaq2O381GE9Fr9+bPoM31XIaXZp34b7pb2o27+EGkwkW/2pn8iY1rdazGAgTao3YEUCPkl
cU0zIKTuy2QMzmlIx6feTn/aWB1PcNAfMpvQ2LyIdyNr2ZeODvWGTkMbFPLJSxqxH2fH2VpOqZ6n
kQqjWXIATIfwBFatuZNqr7ohTmStGXlqvMQmGnLaARebSANSDnyouRrUVemN4iwjEVRxexht+ZFc
jG5fR11/tccS4VnV+HvffRaT1ZIA2VPoh6k+o37FCswKUGouXHbqUdhiMcok0wUhtnZvDzs0gfWz
0XmUtEy4+MNUAE/QhwtGgGqS7c2jXDcY0zNTOWc/0T2Y80l+MrsMS3F+6cw0fsZRuXq8AI91bY3q
f4pfNTMcby504kT5yH+UM9xG+Q3PRvtV6xww4Y1KNn3GSUs1sqQbi9vIdWe5bceIiOk6q2+yZ0zz
cjJ2h6XRxwXRngZ1G3ucMOsroRm1Z3Muf2Spn58ci3AnCbJezOUFbIx2Uh1zKEMlQN5DLpi6So9J
zftY6VgTHzkTEmVPXBeYmykNZ+mrxJnWRhXxCF6RPvThAARRFXQ8/JbNXD7MWP7v4KCBzDbNbecY
56FjYHCdutvVvfzu2P1VVjrWApm8ETvnBlG53LYLatHYUrm+mVQy9Wr9Q97PlO4looehPxHVVzy6
Tn+EOFHZwexpCB7HpmfotbTnHL61Z1k/S2JvP9R2epcJnFZWmCdPXY63vEsiggNS9Rj72dtia7vv
xpJYKfrUd/0NOoc8O42FoBGBDG0XlvKWe2xkGVHvxrPQUxU1nGCsnOmV0gqnr9YrYh/NbWVGOGtI
B2OuNL1RnBfHPGUJ7zWTf2+lPuIhZWDezOZrO92i+jNvqYKJvXCQOhlYTktEu4jx+2pjR+fexKxo
UTIN2TPbunSRT2dMLzS7RbIfkqaYZR+jvA/p6BlqG09Gd2gdSWlO0Nutwxj5LxG4ipnqJ8vKX8fJ
YgZLiRVGQL+TyeQwH5hfMpsUaiD32WGaooe5pfqJa7jephoMapSzp8mU0EETjeIKvD/hvNG806+C
FHl2pFkU02eTJMm9Y0c/Ihwjm4o+022esak2Pcp4/3GORnAhZf5MGnKzGxMMlJ3O7Z8pDGeFVKRB
mumdz1p56t3uQel2t3ei+UPCqpkKskpeQme4j6KQjFRbqqOSPvYI62Sm/vekmfOjGLlcewRE+9Tt
rlrWk08gzX3aWaBirZ/M6nAGGhPhvzZpr/NQ/6CZ82QPhvhuagmFZN/5yOhVL+bXnQ4841bn7mus
CvUWRw45zKTrcn40zBnHzCNlw0HLajTa0XexMmj25AdddMcQKj6IpvzqElbrJx1JgAmWGGnBnC+M
cLioKPYvtVM86I7LvB71yD7JwTh2GSuNlrn0haU4Vnv3pnXLzCskGCEcwGPo3k01ZXvql3KJUICH
Db2uDnne4OOenV0cWQNlYSxkcTEhgEihIIdZ6nz2o5xYlMVwlTvNZdJHEg/miHQHGW/wE4hTD40B
74z56JWF92iX0zF0qWDkU3KmJXiilE1dxVKfG7+Af8HNoKMds9MHynAV4uQN2rbwrhnMpxTNzJZA
6f7UaHiPKicj+oNc420207DLmeyTkjlvYR9dECVQL7bws6SvtQsJuRc9mQWuQIjke4/17Mu7zBCf
cdcT1a4zoLg0VQlLvTBV6PkENfZ7d/7e2PrDLA/1BBAnLdzw3GT+IyrQB0On2KI3kCWVm217YkBw
pLmPTVp9rvXsnAy1dhS6gWVYueEmpft27HCYbJhWpWgi+hHiafGUSm0MfNK8d7Pm/WTCY561FohB
S2ZmMOtT4DC2PQDvCtpmYlaB74cS7vzmdDRgLPCcr7bIHgqcnPMcMm1yOhJPW+zwGUGoXmXaXPRW
j/nVuZYxmmwv+2LX0v1RduGbVX1OTDE/OSkhuIP5uUJa+uD69Ueiq9BwG1axN+pOMt+c4ICkNoBs
fThX2QS0PkHqF5c6yJKGFTADC3LLsbiixbqLl79Z2D1Ioa3T+PrLmNcnUwsLOm2KBJ7YpvUlvKeM
+28u4YPkVY8nRKKdQ1xYHAWox6NuEZaM2vYntfGnOC7ZWZXL4YMt4tQOcVuR/rmawnumRx1Zr87x
f9k7k+XIkXQ7v4pMe7QBjnmhTcyMgQwGhxw2sBwBx+iAA3AAT68vWN261XWvuk1ayrShVVZlkYwI
wOH+n3O+0+Xp8mhL3AbddB2Lc5hWX1rPOFcBhXbltK2CANAsT2QzgpVyu2QbWczx3WHVOL27T+b+
OvekqAs/OTbeS9CW3sXpeyIVqdNcRDY+lzj/iyaQlzjBR69wTe1Khx65mKbzMKIX6MOemRISofE7
K3esr2BUhEbk8DvUIGIeTTbSgXbfjBfW9Ph9dNFvhnvyIeQxWmXg1iG8PJIJ+wHDdO0hUJ/HyBzs
SC8PQ9A0a94FmPxyqfnOcvNxjWOT3RRppR6MNL+xIe4zB9A+4gtqP2LNahLI1XJiT2l7p5aIZZuC
GseGY7M5aooj5FLGjZVzy1bpexZZZ1Sa5jGdvloKo2bEEPKKITrHb8/z/uNLgdn10lbzJ3gvhBQy
UZ2XijaAqOV8dsdseTlOpJLWksybqwPHm1dNUq4vPuvOwyoZg6lPApXQqNJySDOcQT5kp0aMx9wk
7iVP2ve/jwZKy31IC+vU8C+n4szfG3czdtPFV/G55jyyyjk4bwoeNocijn6i+B9YDIYTeYLntiic
U5oHRIDz+TS7IR+47VsXLzYLCX3wUs5k3SiH+sX5Wh+s2f8uphq+tVVnB5M1zooz0Qk6wWcEvugh
Kmgmh+T2s1lAGIdLbe1skEunYSDZzX1zUCME+Exb+i6tJBtb0D2We8PWrT3mQg0zeK+jRtozLbV7
cdU+MAIWD23PHzM1efgIZvsI14yAIv18W01J+jpH+NhzIu5WFTfXmrFNeaobUiaAXK5BWVmbu9Fm
6NBuatqDV05M7xD+BNxXW00qAiHC/eQ3P22i2eHcmHPPaYycp/rENaNP2r31TDWeiyJ+tBRTGlL5
1W7I7Ok6kzDu+wycvou7J00979mPrRPzBSI+eX0pe3dH8AdWtg38nCNhtlsUKdgsofVKMHk9itwa
1mOp2c9j6wIiXPVEvuQn0l7FhbAjpRYpxHsGXIRrsjDeZ7NdrPFhmr0Vss9UuH5PfLPZS7jF5nY+
BDrA7dYJgpX3AUnZ65/UzSeXSaVXkY5PmUzi96l3sCjXtnPiuduDayeUKjkt2hgDj7XnsCUtveoQ
YxTcutTUbz1/IKsJeKIqm3bfF0TcrVlVW8vNwbPMKwKL4ubN+a/GoLGmup72ReIP57gq4oOPULau
e+e3pW1odhpu9NC1T8YYvQmkPC5cpeupiwioBMjnxV3czpLSebSqQwHY4KyQvBBXCPShD03HJozN
NVtyip8eZiszT0YHb0pZl4Ag0s4LnX4zUN+OuWO+9HnsrfoqHaDolU9W29nr4H4gSSHSUX06fFqG
bBeOhfhpQGdUVUxDmTeIN8OSCPFBvo5dj/A7ho+tpjsnBtHceeUPIeKU87h4aX1L0g+DiwLSl1xV
7lA9DwE7EhLTxKCJhTUx2c85omkK88kV+6X7kHTcDaXKtmzGyEj2QU6XzUzgtAWNg5fyfmQwg4Rf
H2qBgS4cL4LyNzIJYkvLYHLo4Lowy0I4Nx31b709c1q/b0pyx8mPqeKMgHyJ0q66Q5thvlwkZkfl
mlfXB3iSIPMjGCQkS3OyGH1xTKZM70QSbTwxJPt8cMCj0q661r0n0e/sbzE7KL/teI8L9Xkko3Qc
fJHfHBcxRAG/6eb1RyQhiji82B5FWplK682Ypt89vxiRGW8py8VjZtW/qxm2ksuRPComrDxZXG3n
EcOlHoAoRgvFpB1HvTU6irUbS3lMc12sw9rk54gU8Uy3VtPMyYoU8bKP9JuV1/G2iKT1gATv4mZa
QiDhoj9+RJ515YXHoqfMqCSvuSMN5yA4eTvu6BqjJDdqh5YHP0/UE9IVgdw0t4eTXUQEJHE3lde0
nzJi3SyzZqbhqqe5ft+M7UtRhhEm8IuLhH/A502pQ+3t/piv2fqWx+yoO2AgT/PCcaGzyny31Mmn
WXVqm4qITpJSaXoMrzyN5NnS4eePEUwZUv3lZ8I5FF/cpnTQcDEENeue223xJkTE0d7otBj2VvdL
dn7JONV413ocf/pVQFlTYrY6t3Hqk72n/M1/8XVtrdvGxzbRkpYOmvh5jB3SiarjzOpOCVNS9ZuX
/ey28q2qU7HRjEzXrt9xklQ+m6ORKYq5WziyxP4KSgdUYVrY2G5huVQuJWQCUuKTGGz6TL3dtHRy
rzBxb4KlXnZWlrQHEVI/gQSHDu6q8ga18C0a5S2eUqqiUjltvZENSGCP1c6OG2/XVP7jpMPhpBAR
7EevSWAYKPfXgMXi7FT+BkBKv4lj3BPS7rjc4oCe8YpaL8KuCc6UaICAEE6ck52CAp37BmPE46iV
f8mKsTrlRfJkansXhY3/zaiLWLLo7FbMkaqc9ImfL1C7unRd2YBV+25pHwYpE/bcza8PM3wyRd9r
FehPtCkGOdhGSAPwm3i8ccM/BQaeknjzp8n8XtxmPXNiwhznjYfR+c6GSz71CyhQt5vKixs11zGQ
DBubEhhagz214G5eM21eV4YobGOis5869Y25Lf0OMgg37Kbe+pwWaORm3APSj84Yjr54SnWnNiUj
MYSe3HZlAkNHl8BAWo3jIZqQPrrgHCTBerYrPEng9JKRdk5Zx2j7cUptFpIEVt171L1x1nkb+Btc
xcNB2855KZV3SbBFU+hmvPllLjPKeLIu3TFWAjB2Hz3CngU92l9FMTGlB0exg+zzueUwfM4D631M
0F8iPJ+ntFBPWt7NizFNFS7qKQzp9Gjimwrz8PTxpbQ8rjld3cowcXFuer8yzqgYh3HPrYxVf5vz
R3bJzbkmevupkCG+UyLUTka8oS7iV+XFLyU3winV8TbQ8f2uLhjGTSUjriLrn3DC6SehInoo7JI1
fmtHjF0tQjbAU3+38UjZtFp4kGlgdEVlnxBZ6CZcOjYkQCCOPp5/p7DOLdyBNznlxXP3Xeh2X8um
eOPp7JzrOaMgp92Do8pfbJz15OlnJBvHmy+x060JmOo91HyAEbpb9h+zBae7cUSxDrZRcr9QegB0
Ta7sqJMH++eUWdmpBTG/L1zrpe75kxh8wstOfJmr4sFqZIjlvqPP0xFfZTtEW6eiz6qJCICbiCmv
nMTKsKkNvZrenZ7+NTIt7roQ7ZqBjTzMOW06fuYkBxwi2IXmitlSFZGKDep6w2EkADDQvtiaKgDj
ZLs+c8NbHc57t8er10TOY1UXX/vl7qAZlb7VwL5qY+D6cFY7qcanDbFmUOjIpj+1VrZvJmE/ZXXz
zltAvHxhCz67ztXNePk1CiX9sFW1a6M8WA81fcMuO+I9Ht3uCJhFZROkjTYQ57m0vltmpOctUgu9
iB11f/Kd6PF0yBIz04ETjAxW5SWpC5plyrE/lxFB4mQaqseu+B439UZGovoGkHCE+tttSPykF1X0
ZlsLN9/5wHDXdSDBPk2EOCzjuJ99KssYdXwqmjI5ltp6dVUP3itl3QoBz+3pOKAzNV6eu2kE3jrR
L+n32zG7NwX7NSVtWZI/UdBOPLz+3NlKHxsiY1jzbGw0chnxyNb9BTaG2I6wG1cAsRwz+hdCR/4l
iIsfVdqWD000W0+I/S9xifTBuK57nMwqspPVwjDohWdODKCoCk9abBNNGYJFSvMwxjfm3sWLZf0u
555OMnqH1979qGNUcZ6YjFxKu8SJk0quNtB156Bwn3KAtU+gk6vHUr/98Qcxcl1gyQYLg2Ev8Orw
ZLkYVq3aeNs/0toczl6lMFwkTjqe3R660DjMVMZ0pNU/AhfCsIMSmhMlUlGzj2zsjXkQndsRyUqk
VnOGjvRpMEzybMe+NghWOhsCCJ6ttQ6V0zGJEoePkyIvAddvbh1C3fP55qz3kd9jsA3CvZDLsA7t
OeGMzvBuyqern3LiTJPnLnOmJ34DdujRDFhBlNsiaaYtnt99w4e1Zk/jbHCHhpdgab8tFeUy04CF
Aw5jsPO64kt6X0/CkMqqtreeUz3m+NPnibackNpMKkkOVE5DLxyey9o1F3QDa98aetrau+yoNI99
E+PZ8xQ1Sfcda822GEsMbLSBhwPDrmhlkb9Y1X3BtlQ3J6pdGD7xHIbrgScrrLd5ok+tP8RbrbDN
jSN5M14TnsR+3EcDA7l0ct7HO1ykNT8YYBaH2ZszeoKraO2oLoSwiJ3fFb17VsY5KXvJnzgnK44C
EiBKBqEHlkZDWJQuuK73nVcG+iOTbmasBz8086uXe/lzypKVzjOmlnB+Mdrnb9gywldGNYa6b88k
hSCLODNcIGiUUxI0N3O0SboBXw4RmtnJxGvo8kqx8FYeRKPKZcxrIvUrcAvvwWJf/FgbtWYQtyks
GXx1ySiGtFWFg9uzMA3RybkvnlVoDwebz426lXWn5oDNn1PQISq7g2hC5nfVacTNR4o28/FI3+OT
khEhItaxSdv8OjLPWAcTo17d59SzYLdA0wweVdRTj8OB69wF4lMSfJ3SoH/nw3qTJjLoFZ1Z+e6A
uyCYOHfambfLPDqZ3Oa7J1rzmER7UcWa8zMHIJXE7D+C6rZkBJKnbl/7g/oiQmtrKvlSCUOl7BD0
16WpHrz2XumYlesPZa4oudWBHUeH3pn59IQEZ9MK51F4+SmcXwcPA/rclDELZDk/NdmEQSswX3yo
M+c8TjaicQ8WJ6Vz6X23sOPu0wHw6dy0PDaHcIOCma7nMshOfQNdw3KK5L26Iy8z0iO1Q7NY3S5m
KzvJNCTFwVwuXgobylX7GlpI3JvTMI/m+ppiVjr5Xraq8ne2Tu0GMzPlvkUHCChYDlHiIpVYgfsg
6uoNq/R0imHYnGaUokn77nEwRXvpMKzs44ieRJAzJ1u41enjnwBE1idTOO9pC2r0D/SD9w8IxLS4
JENBOgx5qS+hxWA7IGjb+/gEID/MayGwjUUyxTk9NDdDfAglmY+5HulKnfL4zoCtySsUVKzPlA2t
25AYe5eC2ZvqbKI1NV5/xMtq5NWXJf+BEeup9ZLgi+a8ksXOFzWFw80tAWKGBjhjb9RKBVZ4cot7
qEAyDNTNchFjb57d/Cu2RP8FLvbem2OYPfYAeOfUKD1snEZACep/N7L6nLHz3yM/MNXFvc5DeQl3
7G2PSGbsvyp5lOn02bMrlrksmjag/TlEVvm3D3/ElM6Mp41sL4tnqDNMoXHGBmB6G8EuirLxNYtz
cbYyVkrGUN8GfpEcr94KN8Vvp4fp4/vcxp0d3P0q/Wn0vPfKmW7Y82jjypsfuVwqoHbWZha+c4Qn
d/HAmW50T3o3pkIzlzMHw2g8dchFJ3B+ZzWkxcYoYrxew67b7QfiGjENOL77lpJ7p1k4CjY9KjfT
U54OPZW6Hz5ZKDKPEvDmTt6Ny9AtFXLgHcMzVIDYydFt8XdHO10xPZHGtSgwzdCS1etQRu02jVgl
ajsheI46Be2JOuZiqNKVnhiYd7HDWNH0CbH0It/qCrrwUDT+s5RBiT/Vf8gveCCTN1fD9/RZ7ddx
gCMFmDCz0Xr+hjW8Pdj+MbWs4MIoi22/sLaSDoO3qAx/VS2+KJ6b+zuauBp0i+s9kqQumekuvs9z
YG4OGKvMwWBBqDMGz+14cI1tH6zqO0GXZj828iljIEv/maMPWgdbHZh9MeThD3PQTbc1ixlujeie
ouxeFO1b5cYMzD8BS0C1LEZ3kxWxw05bOE8tbbi5R2y5aj5XjNToCfdC1hdFpZKi4cgknPJCTBNz
XLfbQ1z25F4CELBTGlPWGVblZaqHH1PuMJdMigd3Dt9aB4mkBc4JVjonLQ78atsrn4EqciU7abEJ
opimcFTbLnE6mCjdl9S1H0Wjq2vvi50rTXrRkXOdh2xhUFsmGxbC+ZilBOrt2kYPQ3/i/Hf3PJpH
ywvhMS/69pEn6D3nFYtm89D37Is8L3/Ju2Y8LHXw3nt3/pUKZ1Iq1k/f8KSosoJGwTmOidsYYnqo
TuugdNxz3fff0q7tT3Kc7wZS/4/g8/8novwbIoqDPYaY6f+eiHL4Zr5J+Wcayt//l3/QUHzvbyTb
HR+sPen8/0ChBPbfhBd4mGX+XsXyv3goQvxNuE5IhQrZTC8QEXG8v/NQnOhvsR37xJtdO3T4L/9n
PJS/pshZVMkaxyAD6BTh+BTdc6J/yoHaAa6QHMbPi63YkBIFGA5Wycw0r51LIQvrU1kjayqDAagn
qkGWgqUp7hgXVCre47R515ozfpnUZutJ9jEYZ6djb1d01LfWiYB6w+INxmiMdbJmtFvdrYAPZkDM
Ar+d3gww4rNb6Fepop3dy0PokdSbC8ihdkInhxU46z62sEuKpN8OTmodkhEzXGr0YXam4GsU09Ba
OiHtEjFhgygyLgMWgs1zbcKDWyc1WCe9XImAoHUHTb9hj1Hsimh4blN2wIvdi91gShp7dR5d+iHd
smt6a+sMM7d+aRt6wwPYRIvVQ5fEXjUNEClydznEKXA8uH2KmfrJ8fJyx7XUrW2ZpNukg6Wf3P0o
GZm1Jz2aH5weV8ylPbQuNewrZQhNWcH3HucJsIDu0aThM14O9TT2HewG+mMQGqrnGSnuIdIhmvl9
XNz00ucAlG+8Nuw/6Sj53aphhAUXV7vJpWWW+SYgpYFWTrqh8V/qg4iHeWvT7HCYcrnLRzM8+l56
qaaESHOIUlsG3rFppt8Nx60nM1ifLWlfdSMWdEDsI0Oh0xf2i7v+vn/NWk9dxi51WHBphIE++Nvw
Gk8ys3/kfRw8diEdL8lEzWpq90i9y/LaTmHKpjSr90wd2msFi/vfZFSDv3AZ7hcypomQm8O2Y2Jx
d67/ny7kamHlhNAfvNRsPws7GQ5sbv1tNpUUGnMMfoCW1m/5uVlV5l9tv97A7KYCuvTyIwNN/TTG
jdpYjRNuoP7ssWY6z2GN7qaX0b22qyaI01enIdJDwjU9hmp8loU97pcsnznkDTvh1MBRBuexdAr1
oKAzxlZfYe6d1qlpw32E0oeQGcqNa6nlPMbG4S7b2hahv6YitTlbNEYi9a+DvvwRquJbOC76k8Zg
wtD4nYJQ/5YpB7Ci+UoKKt2MmksVn9CahD94RWe+aQ/RDlILYPrUiNcOOYTaS6aakNjilz8tcv8F
XkbYfwnbUxOF4sIiRJOJ7Xn+X1lKKiIEm9iqfglbELoZXAPE4XmLkda9uGkFMtH/VKdZ+lSep0LR
zTpb10mNX3vbsjaFVNOGOQr24aH74Q+Av8JyrA8u06DzLOlvKsRFOpIG2QjWeXn/QuGJpCN7ZuTM
0e+YT4yQO6zG1pC7VydvHoZMR0c5fU9JVx9LNX7SMEehNclrmxXEJGWYbZaoeu/wE5h0km9CNQ76
dVufLeFy/EzDYwkG2k1bjt1R8p56k9h3bS2PAUeYdVGD2wxRK1B81RdjawqUVL2vAA7v8XBqBRth
brp+28ZTvh4j9UXaOroGeGrgUlGovbg/62A4m46TdMjiRuyGIPnotOu2zpv3OTVnL3EhxtqI5R62
PRe1bogmtcswVq/d3M7IIjXxianXejA2WaEM7D1OOe+YC+eB59Bjifdj5cx0VDHG2GfCgJ8J1w5W
pF1HUHKl8/gzjtUfzSLPReYmZ+W9VbqRL74H964nvV5qEtCpW+wZIt7wWUbrxWG0C4k+hoaY2ocq
Hva5V7NZrjtMb7rb5KVFPy7o3iJf/JMKnDfMeU8DUine5GLawOMRq1JLQ5gyKg5SauDrWVhxNc8n
tE2xFnKINkq1hxZ76yNHvBDz/cnKIp4kI7f0Mqr51Eob7gB5ENxhjL/S4cEjHs/Z1KBT2hObOCs6
1i6k/9SB67iAFnuBYoyyO8zHeU4v4+hzPmvUzx545qoTo4VxO8Z2EBU/6kzrQ1V24khrxj18euG6
usdzNkIsxZlA4AbatToNLCZCLTVxsbnGn+HskjZNQTAvBVaTZzervGsyUNxQJ5Q0SwIEw+yrfRCH
ipEYX0Kmc7il2+PMKwP/VKhDTfxmFfv9xSuTeQOg76vLQXlnD12xc1RA65WAaF5XG/DtGvth7TGz
FNMhJ7W/HvO0OLp0eBiRuojNnsYcGPJ4KtJzBlaJqZy69oH+MVAC8m+oQ+AC/wkNADkiEjF4ANd1
gLQhLd5ZKH9aeJFtkwTnsnXLS3xdJnOo4a1J9lMBRheKvzwsMcOjoo2O82QwM4dDTDvIOrNC+cDN
ck/Cx/Npgq0M4pPbq6rHd8Jmag3xfHoY0+nnktr+iyQZkrFYDKTq/WQFfAHEjhWgMyl/WynVHy3Q
nFXm9sBK1Ocp9oipLtPABJ8r2cI8eCcM3I1FpdwyaMue7D4Mt4LTMh+5AzUHw22jdb+thGMRIah/
kUkYTlkKSAnBq4efmown8lykAwXTtrQ+t7Ts7JoOqLCXJXz/SeZb3xYblPFYJN+nysUdZXvVqdOk
iZqJ0uk4OtplKC7tyNpvLBDCPqrnWfHjV35vie3MjXV2lQOtx07oIBh6Km+C0tv3Vkg1AbO0Xe8y
kHVryz+1OOnHKvs6Kvk9sNJ4L8Z0HdtBeqrQ0NWYOtvBxzeuQ7PO+mDZ1XEbbeGBiHUsa3PsSF3l
eBKYcJXWKYiFWKUjWBaZ0NMjnd67mNpVq2iu7G0Vz+zLyDucZMrH20+52QSYdVkAKDDo+EQpJTvo
WBUXgtdi0zUlYY/UFGfUuJ+IDcEe1Km0IGB4Iem2D6qWQM48l23w6tbYGJvq7NTRvmkVeJolTK8f
Xw7TOPz+1w+v4H5R/gdk5H7RwhOMQps9g/D9KIRQ+OeL1jCOtNKlS246meJNPKbxCUsLlcC90Afb
E++qw/liLdNt9H/kSzxfPH/nWAIWBxmRb9DC9sBAcMzbJbtgMeEeE43YZYWYzpXBgGYtN2umFHTq
0dsJyj9bfjl/iWrGt1FsZzdVhfVaxugk2IRoW8d34EcUS3G2jNdx1I0b747MaRvWMjfslt0ipxJA
HkC/CgjEnl/jeyAZgPZ+sTCAgiyq3cs4PdfQkc9TEug1VWLkj3toJj7EUzbRfGiElt6hgm6WcGGW
6y53uk0anH0OvNw515zo2aZJSlgUvt60crB2//qN9/6ZO/Pxxnv3s40TCNsNhf+X1aJGT+qcLA1v
ZbD0KPzO9Eg9Qbr77A1Lcq2RIva2R8sBGcudYYoSIyBB/xjOync8nCRQ7CoAVJlvbdu+nHezJGI7
FOodWIcPep6EVeeNmGGYrPNcoSUmcvzHurOtFbmWE5yH4iEh+bGOWDLuZYAY20XJmcAf78QGt3h1
bP+pLKIv8OyaI9hmAqo42NEWSILwOH/p0wTfrV2mO3bJD5ZHE/O/fo+AeP3nq9MLsYI4QoSxAGX0
l6uT4pKOsZd/Y4/IEzMvxJN0nvViEw7PRnvPz/wcABBcB+M0HO1hmTiu5GD5RtoVqpGlzoLURmPa
0LP3nbCqJxXbWuZkGxWqdov46Gz63DkFabxc7BiMIVVWHet2HTxEOHLwJMhLCGekGWzv0OhzVo34
b7CTapU5D0bQBRWlw64Pqngf6/D7nOEgY1VcXsMY4vBEARJGV6oJtDyPY7UBQUge287xj7Bj3IgI
B7gT5fNj6bHIFRInviX1zrJnTjgo7GAg6+hc2Y1cQWUYSDrNCEbFY57K7LPl4GWs7wy/oQOU4+3m
ocguYeDCqADp8GoTdMKAsgSnSit3xUaCheSIjs+IUFacrwQRymw0Zi+mnWfZ0PKxGq+BzUbEvf3P
geG2NJx1tpOp6QSNMo+Rn04Ppgoc7JSBc2oeANeUFKJQfY6+pq+OZ+TWijtC5X1ZXQyWE5Hh8dMN
QLahHG5yuWd2mdLjFwselyYJGTHSrRX78vPgapYNPQH6KbCwTf23qBBrXALLqvUTSvHYExq24tdk
dH/CnZonKJ49FCZUDs8HydB5+48nkJfV14gF6tzYLSNH66k0TvSEWNvtoqxstiA4F1w9j55vHlq0
mSOeUcocmF2WKTN7VA6RhxZQm+CB9rL0HVHZXwWznJ9lmx27AKwzZZyfKpJvbwawYVF2elMzuubU
aTlr+oHARYy13vVWVJ/yKLz26g16QP7UtpxyRJ/tIACSedGsPIzypRjdk6aWpWopgTEe1OyiNL9C
4MRAaYIUhbSz6YmsildXHjNpZecWf8NOkZ4HXMwfo5TUR5X/cJuqoX6NXRy3FMdemEhjFLdcM7zt
cFzO7JbAppv+xYWRvMtmPLFhD1RwnlL7wpsb/RvCFovZX+/i2CXYRq2k738MbP5yIo2w1w66GNub
jwlzPVXYp5QPJ00zUXnkoXRbApZ+fHTeE7NHSAuJvxKtVtvSTO1+TlpIHznuK5/T3YTd5eTezYgy
uVpV/eyJvH715SoQ/fJsC6qLpDtDoPIy8RbTmoIpP4BoOdr1vhHqlc4Hf29TzrX6WGfdrq9WstTm
IcM5u05TSgFJyf0co/FmQwh5TalGb/iYH8cCc6Bw8m6XMEBZ88yMtr5q1FpQA7Nnh2tvmM4MKw7O
5U4bSuNCspyHxFEZcZlgYQFP+hUU+F1nzdHJWqLoMaF59TDgFUZjaGt+cFo/+QPO6VkmHJ1izFx1
OnzB2vCQ58XyGjgtnXoptQ10L8J2V89j3fsMZJrszV3a9lBIfm5pTflrlbwE8f1v24t1wfVZMsvX
JeYYrHNtwupmh+nz6FT2JYmxkle2i5BG8MNEHZMP3/2k6eNaZ7PAq0oK72HMvGqTzvg14yH8URH0
uKWDHSDtyhRlBxg2rNI6ds3JuUNC09ybmdzE4UaN5AF9tkw3OiPWWGPcvY6nHkGAJxdVQQ9uwYFu
csA1kbVtkfnGfc1mDz2wSh5J+JKtsgMQYXbeI3d0FV5Oq6aYq2CuYax3OTa4RKnM2HczGPQwGDhm
sOloGuGfavFKyUV78pvRXxHGxS3b5Bgvg2wjSVKulsrAmoFxtUtqiTXMBN0dXtaimqmhOJQxeZYs
zT9lOWD4drLdTTmAeCW3GNG6FnOG1cl5zIP5mfdh4+vih/FL5wW2arH3CbgcpapxGUEgCZs+X1My
UP1woMWoPvlmNVjSk547MnVM+VDc42JAE06Jh+NHRpIeZswqpeN/Z2DjXD6sK30bn+J0ubVtCV+c
YeZricK8TR3P2wXyvdKWeNIYPq4JXo+16opyF2koPZgyIz7CuLhFArNV0XD89orfSWe+k/4NnvN3
AV39mGmz7KZDT8fes7R+yj6L1n3XRaesBGaThrW7n0eftIDdRG/4P6o9U0Sm8HnZ7OmRgioUB++W
rshYoP6ci9SF+oEe52Y8fyddzSuxVPK1nIVa91OdP6R+/abSBhvjXRxQ9uvodmx5Gld+icbq0HaX
fkkboiB+hCew/+m4eXSa6bXbhUDS7n3Gu9TJ5KNd9/LZpP0dzRjsUs+qWV7V/F4kXHZsjrKsXz63
E0x4uHhUePg0m8ys4ueqrIuDVyP7VSE5OoR/kfskKVVzDelTW1kAja7K614GqCq7kgA/8Ki4vCxD
C20/YTw5SlKzytLzMR3yT7UU/jZiD7UeorjaV+DkuVog3RNozz5DGCG1g4X1mvuKmUP3kzmFeMxS
FW8mKQuakLOFyugy2MN6QTKRzk6mffR6qNkbYdCJH6x6cQigZW950ltk9A5l3uMenWkoG7VfnQKE
883A+Wk1WF5yqKxI7xyU0I2bO+PNUbvK9put3Wvap+tMIh9BIJp8BqfeWJcP9CRgyyXqffSKiuCU
j0gdOlgE6Jygu2YyI9Q185I2ZXkR0Tzt3XE+VhXcnI9t8+x/60so1RzeX5ZkLtbzHOf7Gnf4o0Qr
i+e9GvIfZW7KnV1G9lm05EigaW5MiDO6afQ6DebkbJl2eTQEqFaxwkuDZMlm1naiw+K4X8Ka2gSt
v4TEww52hacWQPlda8V2hLXMPDp5+3VhWLy1IQquyB3c0BBi3rT4ys3SHXPsXY+lmjSzJvc3baXL
Fozt/Mmb66cUVM7KUy1rmld0RDuCXRy/O7GuP0fMzjfovVQMZIM+BOzd/3hS/j+jLP39hWy+9d+2
3FD9/Dz86ubbLz3gT/8HjP7+X6+NrPvX5v/uL/3rb/Tffn385H+jVYkwCCAz/pNW9fFLffzG/+p7
lN94YcPPX//jv3vO3xCckJ7gnf9P5s5tt40bCMOvYuQBiF1yjxcpUDho4xYJih5S9HIjbeyFZSmQ
7CTu0/fjkisvKdl1MgJCJleRMrscDefwzwxnXNzyvtpwY4D7mOITVVrIl2un3OcEJzxwxqTH2PD0
Dh0/n/7OUztwDLpYvnyBox8n7L6WCYYsW4vfRqRPcRcL323OBGJAxhIwq9oCC99l9wsKbW+tFF4O
4SgGXTxTAiIKDxJgWsVFkFQ727znfNdtq9A2pmD37qcHNfkum++Wdo7QQC3GsLidZ14NyVSCadEB
MIYMq2kLnefut+cnnnOhyVTTFtxMy3zvcTlhS+gA8N5OLN2sgL1q+gotYLSyuoSsMOk0u2ImVKop
wHx1ph0TyFCnJQoNCJ9UEpD3jIvetfHyzibnklCXqqiaqjC515WAXWkxgcjT/TACSaiV5rK6iuZR
JwmxKsxbVVGrQEm4Pw+pMcGAWztN9e1cKDQGoaVKIveiEFnFPKtVCQJpb9J2ByI1LjACRIsPRKO4
MZy6lJoRNXZFstA2ylDd3GA9HBOSMxDMT3aH9NtFwRSKJJdmglGx3+RcK2AXFKqTQRZlNTEpLa1Q
1y3iKzKSeImMaM9LYxB4uyJJqLEfTHFpxilPae0+b0vxOaCiC/+QyXrHtUGrVWFaUGjqtMaVnGFA
dpsT6ETK06qSEjW3y8hHaA1+ZEblW+Y/T89RIm0Nais6CbpRwLtlTiwdegcNQtDUptCN2bMnsZNA
cPPMYCHyuGfBglYV89CaBqswLqRqrg0bo4qCukcc5kS5QH6tkiqEgpiB+jMg9cpxIZIFrpvCPSBk
8D5pSsECP584ZML50XTf4w1Hv36pyLLXlId5vjhxS2n7pFmlwVJR4Pa0Wa0nDzjiQp4Xqiq5jwA4
ITW3UJvKTicSqcCi5oxXpMioAHIrlALiUQIl6zP5CMHFJElJATfWSLmQqRwJKECNHBMiKWhaxUgo
xiIyU3DiUmL2gLE7UnMIeESk2No63P0uA3tQoRGIEJj45uxBchoB3MfOoJOdCBxECjiYQOUlPpaF
Evc4g0uWV3al5xq1+C1CLphMUYkNhGILWOZC0Ob4z8x61Y2XkuSEILfVzcLtF6UyACekqB6i4TkX
qlZponI7f8sJQXJc0AyOkUYJFkq3zkEZuUR1pRgsQyTNsKlxOWlLyCjorCykRwDcCGwM95fjPq44
TgYryEDbmeA4SltK2wfQk1qDouIIMG6Zstaj228LxUkzRGHpOUZMn5Nu36LoGgR5b/GjM4BLAEjE
KdM+zZScGdA5ka1QD6IBTFUDhZCbGRcE53rQoiV1TSptSjkmyIXatuDJXIJaccxLpnsfR0vyDGFg
AhmTvtKzA7qpxPsHMSRJYLjj4LgUtApfwaIIqWJmdFwaMXjcKuaiF+jE4/YgzytUQmksojSyySET
KZkF67dKz4JRVQPqwsx0JwuRf2hrDJATPTbz2W8kZx2ImsUBI3qRDGtJjPAIdJaRWOMSw5b7YsaV
noeE8RJ7SDadTnrRn/rDTEKtaO3kUnYmV4zLxelJnYg8F58IwAN+6LbkPuRxRTayBkHCjdDZhKCk
ZyPo/xJ7CoWi7MIOmfU2ItILXBOiclp3WqCm5NxlQywn1YtkmQ0NH7auYjrxc0+JggP0DnU5U+ox
PU/JVLmUC4baKloJ6xJLMy4OV8AFgDQuLaCHyOuM5KyDpsVJjB6AmZJBJHzyufboLJBeQiPiMycL
qsIF2wwq8pqtLFBxRpbRHYg4z9ySeUAhcK02WNq4UtMLtiRNDC2jFzlYBU6R22R0IrAZXBiS4VX6
8s+ErCMDMbTYay6pNsNJ4ooSJwaRdWwszGAoU5qq1ZLTCHRHywtPcrIopilIIzouoGjnepHyTIPl
wFPy/mRynhJwqHYmS1B+wy4B1BCE46jqWH7D7F36sJOzjoQ7Huj69v2TbMzqUvMnMgiU3NDMzPVm
+EfjSq7oxJRGXJ5uUPjES4woOA6j1ARVnACuMvIuVIJcaAqpi2QzrhQTEDs+YhDGegOb2feYm3tg
SmaBy3pcDCM6ChWyjlRNycZQIQKvUpQAlNJ+fQXOM1i17/04vxpWy7HrY+h3x5pDHvvC1O1w+Lnv
dLDtDLagP/iibQJxz35oCvkhKNAZuzFmH07dGeNz/H/3Gzx8dPCsaVfTP74e+m23XXCNz9iP4l/z
bXdD58iPq+59d9PN6/ExVGiphzd5+SJ4z5lz+D+Ed9cRXZudE9PdDv9u1iHhsT5UTvi6W++63fSK
9md0ZYdSyufdavjA1dBD8NauzFtMe7PabLvlZv7WrpdGTnm97he3w+LuNiA+1qFKib/qGavebfs5
ZVf8L6bsO0zONh/Ozmk7vXkfst2CuNNTj3Zm7UOfp6T7J7g+LIPfEwfPYinS9/+532wvw1emEM2W
/EkpP37n4eNtas9ixsWyuwoEMHf1WdIXvlithvVmCE8k5hEXWUx6vRy6SIu4Qhox5c3nUCxc0a6U
7K+Husn1BogJQ+BucX0/8XRUe668UEqaOzKG3QGbXY2KlPabblgH2sMXf8jpbu9X3Xo5Z4evqJCT
3u26Bf22PRMdQvpjzYKY/rDgAoNuHZB2dVFy0tgChmUFks04XJtmltNm9BR/P34cJmKjB+VS+aeg
vrnbxqRP8uKb9W2kQ3Q+5pylL/22f7/tIu+JuiubzpWT/tSFdstnSOWEP5+97hhfdjWEZh36Nvd4
Cvq/9NtdH2gqbqWyaZxTEH/TfxkWgRmD+Cks+tv+89k/jFKeXnOUbpd4EL8391JenZ13XMs2hNaM
EmGL6Z/mAa+66/jsuwpkKXlmw4Ucdxi8mOz1Co8kjGo8sC0mve0v497tsRVBSvi3fr3e3a8+dVGY
oF26Vkr+96vNsj+72B3YNnf7gJT8H5u7RwTRd3ef5gGHguiRein5P+F+v9v1gUvhUXA57S9hVOlx
ZSndv267q+mEW53igVop2Xf99gbLFlB2EKiY8kBkE4m3hxelpP/usDvry9vwaJJos6idmHi/uz17
d+zlXUGJmP6wW2y4lCbw3IzD2sS07zdcu3A5MWGUE9da/TTlY0jT/sKQQ/xpugjk2H8LwTX7jcWq
77Y//AcAAP//</cx:binary>
              </cx:geoCache>
            </cx:geography>
          </cx:layoutPr>
          <cx:valueColors>
            <cx:minColor>
              <a:schemeClr val="accent6">
                <a:lumMod val="50000"/>
              </a:schemeClr>
            </cx:minColor>
            <cx:midColor>
              <a:schemeClr val="accent3">
                <a:lumMod val="60000"/>
                <a:lumOff val="40000"/>
              </a:schemeClr>
            </cx:midColor>
            <cx:maxColor>
              <a:schemeClr val="accent2">
                <a:lumMod val="50000"/>
              </a:schemeClr>
            </cx:maxColor>
          </cx:valueColors>
          <cx:valueColorPositions count="3">
            <cx:midPosition>
              <cx:number val="0"/>
            </cx:midPosition>
          </cx:valueColorPositions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3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400049</xdr:colOff>
      <xdr:row>0</xdr:row>
      <xdr:rowOff>0</xdr:rowOff>
    </xdr:from>
    <xdr:to>
      <xdr:col>19</xdr:col>
      <xdr:colOff>457200</xdr:colOff>
      <xdr:row>38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A6791F-72E3-002A-6997-BC63F0891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49" y="0"/>
          <a:ext cx="11029951" cy="6991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30</xdr:row>
      <xdr:rowOff>133350</xdr:rowOff>
    </xdr:from>
    <xdr:to>
      <xdr:col>6</xdr:col>
      <xdr:colOff>152400</xdr:colOff>
      <xdr:row>41</xdr:row>
      <xdr:rowOff>161925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67952BC-A9CD-20A7-5774-481B4586C8B8}"/>
            </a:ext>
          </a:extLst>
        </xdr:cNvPr>
        <xdr:cNvSpPr/>
      </xdr:nvSpPr>
      <xdr:spPr>
        <a:xfrm>
          <a:off x="1600200" y="5629275"/>
          <a:ext cx="4848225" cy="20288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187325</xdr:colOff>
      <xdr:row>31</xdr:row>
      <xdr:rowOff>0</xdr:rowOff>
    </xdr:from>
    <xdr:to>
      <xdr:col>1</xdr:col>
      <xdr:colOff>1368425</xdr:colOff>
      <xdr:row>32</xdr:row>
      <xdr:rowOff>73025</xdr:rowOff>
    </xdr:to>
    <xdr:sp macro="" textlink="$C$28">
      <xdr:nvSpPr>
        <xdr:cNvPr id="4" name="Rectangle: Rounded Corners 3">
          <a:extLst>
            <a:ext uri="{FF2B5EF4-FFF2-40B4-BE49-F238E27FC236}">
              <a16:creationId xmlns:a16="http://schemas.microsoft.com/office/drawing/2014/main" id="{1E291933-CD76-A4EA-20C9-E65F802FECE1}"/>
            </a:ext>
          </a:extLst>
        </xdr:cNvPr>
        <xdr:cNvSpPr/>
      </xdr:nvSpPr>
      <xdr:spPr>
        <a:xfrm>
          <a:off x="1635125" y="5686425"/>
          <a:ext cx="1181100" cy="254000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D7D1690E-C609-4D43-8F05-8B1D04EF0988}" type="TxLink">
            <a:rPr lang="en-US" sz="1100" b="0" i="0" u="none" strike="noStrike">
              <a:solidFill>
                <a:srgbClr val="3F3F76"/>
              </a:solidFill>
              <a:latin typeface="Calibri"/>
              <a:ea typeface="Calibri"/>
              <a:cs typeface="Calibri"/>
            </a:rPr>
            <a:t>Colorado</a:t>
          </a:fld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51594</xdr:colOff>
      <xdr:row>31</xdr:row>
      <xdr:rowOff>0</xdr:rowOff>
    </xdr:from>
    <xdr:to>
      <xdr:col>3</xdr:col>
      <xdr:colOff>126206</xdr:colOff>
      <xdr:row>32</xdr:row>
      <xdr:rowOff>73025</xdr:rowOff>
    </xdr:to>
    <xdr:sp macro="" textlink="$C$29">
      <xdr:nvSpPr>
        <xdr:cNvPr id="5" name="Rectangle: Rounded Corners 4">
          <a:extLst>
            <a:ext uri="{FF2B5EF4-FFF2-40B4-BE49-F238E27FC236}">
              <a16:creationId xmlns:a16="http://schemas.microsoft.com/office/drawing/2014/main" id="{77417BB9-8699-0D0C-D5FD-CD98E1C918A5}"/>
            </a:ext>
          </a:extLst>
        </xdr:cNvPr>
        <xdr:cNvSpPr/>
      </xdr:nvSpPr>
      <xdr:spPr>
        <a:xfrm>
          <a:off x="3309144" y="5686425"/>
          <a:ext cx="1284287" cy="254000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fld id="{990D2EAB-D478-4E80-8C79-0387032F579D}" type="TxLink">
            <a:rPr lang="en-US" sz="1100" b="0" i="0" u="none" strike="noStrike">
              <a:solidFill>
                <a:srgbClr val="3F3F76"/>
              </a:solidFill>
              <a:latin typeface="Calibri"/>
              <a:ea typeface="Calibri"/>
              <a:cs typeface="Calibri"/>
            </a:rPr>
            <a:t>Manufacturing</a:t>
          </a:fld>
          <a:endParaRPr lang="en-US" sz="11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6350</xdr:colOff>
      <xdr:row>31</xdr:row>
      <xdr:rowOff>0</xdr:rowOff>
    </xdr:from>
    <xdr:to>
      <xdr:col>5</xdr:col>
      <xdr:colOff>581025</xdr:colOff>
      <xdr:row>32</xdr:row>
      <xdr:rowOff>76200</xdr:rowOff>
    </xdr:to>
    <xdr:sp macro="" textlink="$C$30">
      <xdr:nvSpPr>
        <xdr:cNvPr id="6" name="Rectangle: Rounded Corners 5">
          <a:extLst>
            <a:ext uri="{FF2B5EF4-FFF2-40B4-BE49-F238E27FC236}">
              <a16:creationId xmlns:a16="http://schemas.microsoft.com/office/drawing/2014/main" id="{1719F0CE-7964-13C1-0D70-61112227DDCD}"/>
            </a:ext>
          </a:extLst>
        </xdr:cNvPr>
        <xdr:cNvSpPr/>
      </xdr:nvSpPr>
      <xdr:spPr>
        <a:xfrm>
          <a:off x="5083175" y="5686425"/>
          <a:ext cx="1184275" cy="257175"/>
        </a:xfrm>
        <a:prstGeom prst="round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fld id="{A69A7C7D-5B78-4DC8-A18C-B7143EC51493}" type="TxLink">
            <a:rPr lang="en-US" sz="1100" b="0" i="0" u="none" strike="noStrike">
              <a:solidFill>
                <a:srgbClr val="3F3F76"/>
              </a:solidFill>
              <a:latin typeface="Calibri"/>
              <a:ea typeface="Calibri"/>
              <a:cs typeface="Calibri"/>
            </a:rPr>
            <a:t>2018</a:t>
          </a:fld>
          <a:endParaRPr lang="en-US" sz="11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796925</xdr:colOff>
      <xdr:row>36</xdr:row>
      <xdr:rowOff>76200</xdr:rowOff>
    </xdr:from>
    <xdr:to>
      <xdr:col>3</xdr:col>
      <xdr:colOff>19050</xdr:colOff>
      <xdr:row>38</xdr:row>
      <xdr:rowOff>76200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C5C7D8A9-4D65-A05A-6DE1-4BC990D579CC}"/>
            </a:ext>
          </a:extLst>
        </xdr:cNvPr>
        <xdr:cNvSpPr/>
      </xdr:nvSpPr>
      <xdr:spPr>
        <a:xfrm>
          <a:off x="2244725" y="6667500"/>
          <a:ext cx="2241550" cy="3619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tx1"/>
              </a:solidFill>
            </a:rPr>
            <a:t>AVERAGE ANNUAL WAGE</a:t>
          </a:r>
        </a:p>
      </xdr:txBody>
    </xdr:sp>
    <xdr:clientData/>
  </xdr:twoCellAnchor>
  <xdr:twoCellAnchor>
    <xdr:from>
      <xdr:col>2</xdr:col>
      <xdr:colOff>1143000</xdr:colOff>
      <xdr:row>37</xdr:row>
      <xdr:rowOff>9525</xdr:rowOff>
    </xdr:from>
    <xdr:to>
      <xdr:col>3</xdr:col>
      <xdr:colOff>514350</xdr:colOff>
      <xdr:row>37</xdr:row>
      <xdr:rowOff>38100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30D84F5-98A5-F173-8D6C-C50FA2280191}"/>
            </a:ext>
          </a:extLst>
        </xdr:cNvPr>
        <xdr:cNvCxnSpPr/>
      </xdr:nvCxnSpPr>
      <xdr:spPr>
        <a:xfrm flipV="1">
          <a:off x="4400550" y="6781800"/>
          <a:ext cx="5810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36</xdr:row>
      <xdr:rowOff>171450</xdr:rowOff>
    </xdr:from>
    <xdr:to>
      <xdr:col>4</xdr:col>
      <xdr:colOff>466725</xdr:colOff>
      <xdr:row>42</xdr:row>
      <xdr:rowOff>28575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578B2F9A-3D0C-027B-1402-34E3E7005F4E}"/>
            </a:ext>
          </a:extLst>
        </xdr:cNvPr>
        <xdr:cNvCxnSpPr/>
      </xdr:nvCxnSpPr>
      <xdr:spPr>
        <a:xfrm>
          <a:off x="4581525" y="6762750"/>
          <a:ext cx="962025" cy="942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187325</xdr:colOff>
      <xdr:row>36</xdr:row>
      <xdr:rowOff>95250</xdr:rowOff>
    </xdr:from>
    <xdr:to>
      <xdr:col>5</xdr:col>
      <xdr:colOff>590550</xdr:colOff>
      <xdr:row>38</xdr:row>
      <xdr:rowOff>9525</xdr:rowOff>
    </xdr:to>
    <xdr:sp macro="" textlink="$C$17">
      <xdr:nvSpPr>
        <xdr:cNvPr id="33" name="Rectangle: Rounded Corners 32">
          <a:extLst>
            <a:ext uri="{FF2B5EF4-FFF2-40B4-BE49-F238E27FC236}">
              <a16:creationId xmlns:a16="http://schemas.microsoft.com/office/drawing/2014/main" id="{E6CC9CC7-C7A4-23D6-1F44-FF882C87D83B}"/>
            </a:ext>
          </a:extLst>
        </xdr:cNvPr>
        <xdr:cNvSpPr/>
      </xdr:nvSpPr>
      <xdr:spPr>
        <a:xfrm>
          <a:off x="4654550" y="6686550"/>
          <a:ext cx="1622425" cy="276225"/>
        </a:xfrm>
        <a:prstGeom prst="roundRect">
          <a:avLst/>
        </a:prstGeom>
        <a:solidFill>
          <a:schemeClr val="accent4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F3856308-0EC8-4C7A-9D79-9408133839CE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$70,677.00</a:t>
          </a:fld>
          <a:endParaRPr lang="en-US" sz="1100"/>
        </a:p>
      </xdr:txBody>
    </xdr:sp>
    <xdr:clientData/>
  </xdr:twoCellAnchor>
  <xdr:twoCellAnchor>
    <xdr:from>
      <xdr:col>6</xdr:col>
      <xdr:colOff>225425</xdr:colOff>
      <xdr:row>27</xdr:row>
      <xdr:rowOff>180975</xdr:rowOff>
    </xdr:from>
    <xdr:to>
      <xdr:col>11</xdr:col>
      <xdr:colOff>425450</xdr:colOff>
      <xdr:row>44</xdr:row>
      <xdr:rowOff>66675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1BC2F5F1-F11F-4ECA-A39C-4C4B8C3CB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28</xdr:row>
      <xdr:rowOff>38094</xdr:rowOff>
    </xdr:from>
    <xdr:to>
      <xdr:col>10</xdr:col>
      <xdr:colOff>590550</xdr:colOff>
      <xdr:row>29</xdr:row>
      <xdr:rowOff>112389</xdr:rowOff>
    </xdr:to>
    <xdr:sp macro="" textlink="$C$30">
      <xdr:nvSpPr>
        <xdr:cNvPr id="36" name="Rectangle: Rounded Corners 35">
          <a:extLst>
            <a:ext uri="{FF2B5EF4-FFF2-40B4-BE49-F238E27FC236}">
              <a16:creationId xmlns:a16="http://schemas.microsoft.com/office/drawing/2014/main" id="{25265C01-0588-707A-594B-7958CEE9A1BE}"/>
            </a:ext>
          </a:extLst>
        </xdr:cNvPr>
        <xdr:cNvSpPr/>
      </xdr:nvSpPr>
      <xdr:spPr>
        <a:xfrm>
          <a:off x="10306050" y="5133969"/>
          <a:ext cx="552450" cy="27432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67871FD9-9ED9-414C-AAB9-8CF2C737AB58}" type="TxLink">
            <a:rPr lang="en-US" sz="1100" b="0" i="0" u="none" strike="noStrike">
              <a:solidFill>
                <a:schemeClr val="tx1"/>
              </a:solidFill>
              <a:latin typeface="Calibri"/>
              <a:ea typeface="Calibri"/>
              <a:cs typeface="Calibri"/>
            </a:rPr>
            <a:t>2018</a:t>
          </a:fld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104775</xdr:colOff>
      <xdr:row>0</xdr:row>
      <xdr:rowOff>142875</xdr:rowOff>
    </xdr:from>
    <xdr:to>
      <xdr:col>25</xdr:col>
      <xdr:colOff>409575</xdr:colOff>
      <xdr:row>16</xdr:row>
      <xdr:rowOff>25400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B5182962-14F3-8877-7D68-D49E82FC3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123825</xdr:colOff>
      <xdr:row>19</xdr:row>
      <xdr:rowOff>152400</xdr:rowOff>
    </xdr:from>
    <xdr:to>
      <xdr:col>20</xdr:col>
      <xdr:colOff>15875</xdr:colOff>
      <xdr:row>34</xdr:row>
      <xdr:rowOff>101600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31A8D789-AB91-30CF-23F0-1FA4E2560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228599</xdr:colOff>
      <xdr:row>7</xdr:row>
      <xdr:rowOff>70915</xdr:rowOff>
    </xdr:from>
    <xdr:to>
      <xdr:col>33</xdr:col>
      <xdr:colOff>561975</xdr:colOff>
      <xdr:row>27</xdr:row>
      <xdr:rowOff>5282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5F316DE-9295-29C0-3990-9B5DA64A3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6350</xdr:colOff>
      <xdr:row>0</xdr:row>
      <xdr:rowOff>142875</xdr:rowOff>
    </xdr:from>
    <xdr:to>
      <xdr:col>42</xdr:col>
      <xdr:colOff>206375</xdr:colOff>
      <xdr:row>19</xdr:row>
      <xdr:rowOff>38100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C599D8F5-1748-4194-ADE3-AC074BEF7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63500</xdr:colOff>
      <xdr:row>14</xdr:row>
      <xdr:rowOff>19050</xdr:rowOff>
    </xdr:from>
    <xdr:to>
      <xdr:col>42</xdr:col>
      <xdr:colOff>254000</xdr:colOff>
      <xdr:row>31</xdr:row>
      <xdr:rowOff>131217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20E17F2F-6D5A-1971-76C4-1CAAEB646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462107</xdr:colOff>
      <xdr:row>2</xdr:row>
      <xdr:rowOff>107456</xdr:rowOff>
    </xdr:from>
    <xdr:to>
      <xdr:col>66</xdr:col>
      <xdr:colOff>597476</xdr:colOff>
      <xdr:row>20</xdr:row>
      <xdr:rowOff>37812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7" name="Chart 46">
              <a:extLst>
                <a:ext uri="{FF2B5EF4-FFF2-40B4-BE49-F238E27FC236}">
                  <a16:creationId xmlns:a16="http://schemas.microsoft.com/office/drawing/2014/main" id="{A7B3DDFD-8CCD-2037-E92B-589677080D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286016" y="471138"/>
              <a:ext cx="5590596" cy="35152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0.58995</cdr:x>
      <cdr:y>0</cdr:y>
    </cdr:from>
    <cdr:to>
      <cdr:x>0.7423</cdr:x>
      <cdr:y>0.07357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6643844-2A3C-980C-93AA-12F2EC5DD434}"/>
            </a:ext>
          </a:extLst>
        </cdr:cNvPr>
        <cdr:cNvSpPr/>
      </cdr:nvSpPr>
      <cdr:spPr>
        <a:xfrm xmlns:a="http://schemas.openxmlformats.org/drawingml/2006/main">
          <a:off x="3467101" y="0"/>
          <a:ext cx="895349" cy="2571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tx1"/>
              </a:solidFill>
            </a:rPr>
            <a:t>INDUSTRY</a:t>
          </a:r>
        </a:p>
      </cdr:txBody>
    </cdr:sp>
  </cdr:relSizeAnchor>
  <cdr:relSizeAnchor xmlns:cdr="http://schemas.openxmlformats.org/drawingml/2006/chartDrawing">
    <cdr:from>
      <cdr:x>0.81037</cdr:x>
      <cdr:y>0.0109</cdr:y>
    </cdr:from>
    <cdr:to>
      <cdr:x>0.98865</cdr:x>
      <cdr:y>0.09264</cdr:y>
    </cdr:to>
    <cdr:sp macro="" textlink="Data_Prep!$AB$3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5762A7C0-0366-CC9B-CFBC-FA08F05DA5DC}"/>
            </a:ext>
          </a:extLst>
        </cdr:cNvPr>
        <cdr:cNvSpPr/>
      </cdr:nvSpPr>
      <cdr:spPr>
        <a:xfrm xmlns:a="http://schemas.openxmlformats.org/drawingml/2006/main">
          <a:off x="4762502" y="38100"/>
          <a:ext cx="1047750" cy="2857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fld id="{93500B23-21BB-4792-A77C-AEE5572D8DFB}" type="TxLink">
            <a:rPr lang="en-US" sz="1100" b="0" i="0" u="none" strike="noStrike">
              <a:solidFill>
                <a:schemeClr val="tx1"/>
              </a:solidFill>
              <a:latin typeface="Calibri"/>
              <a:ea typeface="Calibri"/>
              <a:cs typeface="Calibri"/>
            </a:rPr>
            <a:t>Manufacturing</a:t>
          </a:fld>
          <a:endParaRPr lang="en-US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0.73258</cdr:x>
      <cdr:y>0.04087</cdr:y>
    </cdr:from>
    <cdr:to>
      <cdr:x>0.79579</cdr:x>
      <cdr:y>0.04087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1507EA4E-91B7-E9F9-6182-598C52E6C7F3}"/>
            </a:ext>
          </a:extLst>
        </cdr:cNvPr>
        <cdr:cNvCxnSpPr/>
      </cdr:nvCxnSpPr>
      <cdr:spPr>
        <a:xfrm xmlns:a="http://schemas.openxmlformats.org/drawingml/2006/main">
          <a:off x="4305301" y="142876"/>
          <a:ext cx="371475" cy="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0.29474</cdr:x>
      <cdr:y>0.54564</cdr:y>
    </cdr:from>
    <cdr:to>
      <cdr:x>0.61202</cdr:x>
      <cdr:y>0.66564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6643844-2A3C-980C-93AA-12F2EC5DD434}"/>
            </a:ext>
          </a:extLst>
        </cdr:cNvPr>
        <cdr:cNvSpPr/>
      </cdr:nvSpPr>
      <cdr:spPr>
        <a:xfrm xmlns:a="http://schemas.openxmlformats.org/drawingml/2006/main">
          <a:off x="1495426" y="1689099"/>
          <a:ext cx="1609724" cy="3714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tx1"/>
              </a:solidFill>
            </a:rPr>
            <a:t>INDUSTRY</a:t>
          </a:r>
        </a:p>
      </cdr:txBody>
    </cdr:sp>
  </cdr:relSizeAnchor>
  <cdr:relSizeAnchor xmlns:cdr="http://schemas.openxmlformats.org/drawingml/2006/chartDrawing">
    <cdr:from>
      <cdr:x>0.55772</cdr:x>
      <cdr:y>0.54683</cdr:y>
    </cdr:from>
    <cdr:to>
      <cdr:x>0.84303</cdr:x>
      <cdr:y>0.62857</cdr:y>
    </cdr:to>
    <cdr:sp macro="" textlink="Data_Prep!$AB$3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5762A7C0-0366-CC9B-CFBC-FA08F05DA5DC}"/>
            </a:ext>
          </a:extLst>
        </cdr:cNvPr>
        <cdr:cNvSpPr/>
      </cdr:nvSpPr>
      <cdr:spPr>
        <a:xfrm xmlns:a="http://schemas.openxmlformats.org/drawingml/2006/main">
          <a:off x="2831464" y="1691058"/>
          <a:ext cx="1448436" cy="2527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fld id="{93500B23-21BB-4792-A77C-AEE5572D8DFB}" type="TxLink">
            <a:rPr lang="en-US" sz="1100" b="0" i="0" u="none" strike="noStrike">
              <a:solidFill>
                <a:schemeClr val="tx1"/>
              </a:solidFill>
              <a:latin typeface="Calibri"/>
              <a:ea typeface="Calibri"/>
              <a:cs typeface="Calibri"/>
            </a:rPr>
            <a:pPr/>
            <a:t>Manufacturing</a:t>
          </a:fld>
          <a:endParaRPr lang="en-US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0.466</cdr:x>
      <cdr:y>0.59164</cdr:y>
    </cdr:from>
    <cdr:to>
      <cdr:x>0.52921</cdr:x>
      <cdr:y>0.59164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1507EA4E-91B7-E9F9-6182-598C52E6C7F3}"/>
            </a:ext>
          </a:extLst>
        </cdr:cNvPr>
        <cdr:cNvCxnSpPr/>
      </cdr:nvCxnSpPr>
      <cdr:spPr>
        <a:xfrm xmlns:a="http://schemas.openxmlformats.org/drawingml/2006/main">
          <a:off x="2364305" y="1831493"/>
          <a:ext cx="320705" cy="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0.58995</cdr:x>
      <cdr:y>0</cdr:y>
    </cdr:from>
    <cdr:to>
      <cdr:x>0.7423</cdr:x>
      <cdr:y>0.07357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6643844-2A3C-980C-93AA-12F2EC5DD434}"/>
            </a:ext>
          </a:extLst>
        </cdr:cNvPr>
        <cdr:cNvSpPr/>
      </cdr:nvSpPr>
      <cdr:spPr>
        <a:xfrm xmlns:a="http://schemas.openxmlformats.org/drawingml/2006/main">
          <a:off x="3467101" y="0"/>
          <a:ext cx="895349" cy="2571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sz="1200" b="1">
            <a:solidFill>
              <a:schemeClr val="tx1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0</xdr:row>
      <xdr:rowOff>38100</xdr:rowOff>
    </xdr:from>
    <xdr:to>
      <xdr:col>12</xdr:col>
      <xdr:colOff>476250</xdr:colOff>
      <xdr:row>19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AC2474-FD57-49CA-49F3-436FD2B0F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393699</xdr:colOff>
      <xdr:row>0</xdr:row>
      <xdr:rowOff>177800</xdr:rowOff>
    </xdr:from>
    <xdr:to>
      <xdr:col>13</xdr:col>
      <xdr:colOff>422274</xdr:colOff>
      <xdr:row>2</xdr:row>
      <xdr:rowOff>76200</xdr:rowOff>
    </xdr:to>
    <xdr:sp macro="" textlink="$C$1">
      <xdr:nvSpPr>
        <xdr:cNvPr id="3" name="Rectangle 2">
          <a:extLst>
            <a:ext uri="{FF2B5EF4-FFF2-40B4-BE49-F238E27FC236}">
              <a16:creationId xmlns:a16="http://schemas.microsoft.com/office/drawing/2014/main" id="{D43E5B7C-4109-12CB-603E-EBFCF04A8EA8}"/>
            </a:ext>
          </a:extLst>
        </xdr:cNvPr>
        <xdr:cNvSpPr/>
      </xdr:nvSpPr>
      <xdr:spPr>
        <a:xfrm>
          <a:off x="9137649" y="177800"/>
          <a:ext cx="1247775" cy="2603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67FE92B1-8BDA-456D-BC62-B804E2E4C7CA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2020</a:t>
          </a:fld>
          <a:endParaRPr lang="en-US" sz="1100"/>
        </a:p>
      </xdr:txBody>
    </xdr:sp>
    <xdr:clientData/>
  </xdr:twoCellAnchor>
  <xdr:twoCellAnchor>
    <xdr:from>
      <xdr:col>10</xdr:col>
      <xdr:colOff>552450</xdr:colOff>
      <xdr:row>0</xdr:row>
      <xdr:rowOff>174624</xdr:rowOff>
    </xdr:from>
    <xdr:to>
      <xdr:col>11</xdr:col>
      <xdr:colOff>514350</xdr:colOff>
      <xdr:row>2</xdr:row>
      <xdr:rowOff>66674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3B405A6-38D5-F9C9-9CEF-F8F19020ACC3}"/>
            </a:ext>
          </a:extLst>
        </xdr:cNvPr>
        <xdr:cNvSpPr txBox="1"/>
      </xdr:nvSpPr>
      <xdr:spPr>
        <a:xfrm>
          <a:off x="8686800" y="174624"/>
          <a:ext cx="5715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cene3d>
            <a:camera prst="orthographicFront"/>
            <a:lightRig rig="threePt" dir="t"/>
          </a:scene3d>
          <a:sp3d extrusionH="57150">
            <a:bevelT w="38100" h="38100" prst="relaxedInset"/>
          </a:sp3d>
        </a:bodyPr>
        <a:lstStyle/>
        <a:p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YEAR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254000</xdr:colOff>
      <xdr:row>21</xdr:row>
      <xdr:rowOff>57151</xdr:rowOff>
    </xdr:from>
    <xdr:to>
      <xdr:col>10</xdr:col>
      <xdr:colOff>561975</xdr:colOff>
      <xdr:row>38</xdr:row>
      <xdr:rowOff>168276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EA4CBA-0039-2E1D-4F6D-D7A3CD728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123824</xdr:colOff>
      <xdr:row>9</xdr:row>
      <xdr:rowOff>15875</xdr:rowOff>
    </xdr:from>
    <xdr:to>
      <xdr:col>21</xdr:col>
      <xdr:colOff>85724</xdr:colOff>
      <xdr:row>30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984B34-6273-5DA3-4CB6-229194DE1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1</xdr:row>
      <xdr:rowOff>0</xdr:rowOff>
    </xdr:from>
    <xdr:to>
      <xdr:col>19</xdr:col>
      <xdr:colOff>209549</xdr:colOff>
      <xdr:row>4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9B41733-3D05-B163-5B7E-F8E20F265168}"/>
            </a:ext>
          </a:extLst>
        </xdr:cNvPr>
        <xdr:cNvSpPr txBox="1"/>
      </xdr:nvSpPr>
      <xdr:spPr>
        <a:xfrm>
          <a:off x="981075" y="180975"/>
          <a:ext cx="10810874" cy="666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What do wage and employment figures look like by industry?</a:t>
          </a:r>
        </a:p>
      </xdr:txBody>
    </xdr:sp>
    <xdr:clientData/>
  </xdr:twoCellAnchor>
  <xdr:twoCellAnchor>
    <xdr:from>
      <xdr:col>0</xdr:col>
      <xdr:colOff>0</xdr:colOff>
      <xdr:row>8</xdr:row>
      <xdr:rowOff>38100</xdr:rowOff>
    </xdr:from>
    <xdr:to>
      <xdr:col>4</xdr:col>
      <xdr:colOff>1009650</xdr:colOff>
      <xdr:row>32</xdr:row>
      <xdr:rowOff>152400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54B9673-8473-4F1D-9C32-EB0D8485B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949326</xdr:colOff>
      <xdr:row>8</xdr:row>
      <xdr:rowOff>76201</xdr:rowOff>
    </xdr:from>
    <xdr:to>
      <xdr:col>5</xdr:col>
      <xdr:colOff>1724025</xdr:colOff>
      <xdr:row>24</xdr:row>
      <xdr:rowOff>88899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25356D2-7B33-403B-BC83-54B2CC3AE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955674</xdr:colOff>
      <xdr:row>8</xdr:row>
      <xdr:rowOff>64366</xdr:rowOff>
    </xdr:from>
    <xdr:to>
      <xdr:col>5</xdr:col>
      <xdr:colOff>1873250</xdr:colOff>
      <xdr:row>26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4CAEF3B-50F5-4C7A-ADD5-4BBCB3314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2057400</xdr:colOff>
      <xdr:row>8</xdr:row>
      <xdr:rowOff>111124</xdr:rowOff>
    </xdr:from>
    <xdr:to>
      <xdr:col>10</xdr:col>
      <xdr:colOff>269296</xdr:colOff>
      <xdr:row>28</xdr:row>
      <xdr:rowOff>19049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2" name="Chart 21">
              <a:extLst>
                <a:ext uri="{FF2B5EF4-FFF2-40B4-BE49-F238E27FC236}">
                  <a16:creationId xmlns:a16="http://schemas.microsoft.com/office/drawing/2014/main" id="{1D1CA132-3877-45B0-9E1B-57689239F7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53350" y="1644649"/>
              <a:ext cx="4688896" cy="3527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933450</xdr:colOff>
      <xdr:row>25</xdr:row>
      <xdr:rowOff>149225</xdr:rowOff>
    </xdr:from>
    <xdr:to>
      <xdr:col>5</xdr:col>
      <xdr:colOff>1657350</xdr:colOff>
      <xdr:row>33</xdr:row>
      <xdr:rowOff>47625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47645A3-8A2C-434D-8886-9E44AE4A9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0.58995</cdr:x>
      <cdr:y>0</cdr:y>
    </cdr:from>
    <cdr:to>
      <cdr:x>0.7423</cdr:x>
      <cdr:y>0.07357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6643844-2A3C-980C-93AA-12F2EC5DD434}"/>
            </a:ext>
          </a:extLst>
        </cdr:cNvPr>
        <cdr:cNvSpPr/>
      </cdr:nvSpPr>
      <cdr:spPr>
        <a:xfrm xmlns:a="http://schemas.openxmlformats.org/drawingml/2006/main">
          <a:off x="3467101" y="0"/>
          <a:ext cx="895349" cy="2571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sz="1200" b="1">
            <a:solidFill>
              <a:schemeClr val="tx1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adil\Desktop\Excel_Projects\Project_2\State_Populations.xlsx" TargetMode="External"/><Relationship Id="rId1" Type="http://schemas.openxmlformats.org/officeDocument/2006/relationships/externalLinkPath" Target="State_Pop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opulations"/>
    </sheetNames>
    <sheetDataSet>
      <sheetData sheetId="0">
        <row r="2">
          <cell r="A2" t="str">
            <v>Alabama</v>
          </cell>
          <cell r="B2">
            <v>4887871</v>
          </cell>
        </row>
        <row r="3">
          <cell r="A3" t="str">
            <v>Arizona</v>
          </cell>
          <cell r="B3">
            <v>7171646</v>
          </cell>
        </row>
        <row r="4">
          <cell r="A4" t="str">
            <v>Arkansas</v>
          </cell>
          <cell r="B4">
            <v>3013825</v>
          </cell>
        </row>
        <row r="5">
          <cell r="A5" t="str">
            <v>California</v>
          </cell>
          <cell r="B5">
            <v>39557045</v>
          </cell>
        </row>
        <row r="6">
          <cell r="A6" t="str">
            <v>Colorado</v>
          </cell>
          <cell r="B6">
            <v>5695564</v>
          </cell>
        </row>
        <row r="7">
          <cell r="A7" t="str">
            <v>Connecticut</v>
          </cell>
          <cell r="B7">
            <v>3572665</v>
          </cell>
        </row>
        <row r="8">
          <cell r="A8" t="str">
            <v>Delaware</v>
          </cell>
          <cell r="B8">
            <v>967171</v>
          </cell>
        </row>
        <row r="9">
          <cell r="A9" t="str">
            <v>Florida</v>
          </cell>
          <cell r="B9">
            <v>21670000</v>
          </cell>
        </row>
        <row r="10">
          <cell r="A10" t="str">
            <v>Georgia</v>
          </cell>
          <cell r="B10">
            <v>10519475</v>
          </cell>
        </row>
        <row r="11">
          <cell r="A11" t="str">
            <v>Idaho</v>
          </cell>
          <cell r="B11">
            <v>1754208</v>
          </cell>
        </row>
        <row r="12">
          <cell r="A12" t="str">
            <v>Illinois</v>
          </cell>
          <cell r="B12">
            <v>12741080</v>
          </cell>
        </row>
        <row r="13">
          <cell r="A13" t="str">
            <v>Indiana</v>
          </cell>
          <cell r="B13">
            <v>6691878</v>
          </cell>
        </row>
        <row r="14">
          <cell r="A14" t="str">
            <v>Iowa</v>
          </cell>
          <cell r="B14">
            <v>3156145</v>
          </cell>
        </row>
        <row r="15">
          <cell r="A15" t="str">
            <v>Kansas</v>
          </cell>
          <cell r="B15">
            <v>2911505</v>
          </cell>
        </row>
        <row r="16">
          <cell r="A16" t="str">
            <v>Kentucky</v>
          </cell>
          <cell r="B16">
            <v>4468402</v>
          </cell>
        </row>
        <row r="17">
          <cell r="A17" t="str">
            <v>Louisiana</v>
          </cell>
          <cell r="B17">
            <v>4659978</v>
          </cell>
        </row>
        <row r="18">
          <cell r="A18" t="str">
            <v>Maine</v>
          </cell>
          <cell r="B18">
            <v>1338404</v>
          </cell>
        </row>
        <row r="19">
          <cell r="A19" t="str">
            <v>Maryland</v>
          </cell>
          <cell r="B19">
            <v>6042718</v>
          </cell>
        </row>
        <row r="20">
          <cell r="A20" t="str">
            <v>Massachusetts</v>
          </cell>
          <cell r="B20">
            <v>6902149</v>
          </cell>
        </row>
        <row r="21">
          <cell r="A21" t="str">
            <v>Michigan</v>
          </cell>
          <cell r="B21">
            <v>9995915</v>
          </cell>
        </row>
        <row r="22">
          <cell r="A22" t="str">
            <v>Minnesota</v>
          </cell>
          <cell r="B22">
            <v>5611179</v>
          </cell>
        </row>
        <row r="23">
          <cell r="A23" t="str">
            <v>Mississippi</v>
          </cell>
          <cell r="B23">
            <v>2963914</v>
          </cell>
        </row>
        <row r="24">
          <cell r="A24" t="str">
            <v>Missouri</v>
          </cell>
          <cell r="B24">
            <v>6126452</v>
          </cell>
        </row>
        <row r="25">
          <cell r="A25" t="str">
            <v>Montana</v>
          </cell>
          <cell r="B25">
            <v>1062305</v>
          </cell>
        </row>
        <row r="26">
          <cell r="A26" t="str">
            <v>Nebraska</v>
          </cell>
          <cell r="B26">
            <v>1929268</v>
          </cell>
        </row>
        <row r="27">
          <cell r="A27" t="str">
            <v>Nevada</v>
          </cell>
          <cell r="B27">
            <v>3034392</v>
          </cell>
        </row>
        <row r="28">
          <cell r="A28" t="str">
            <v>New Hampshire</v>
          </cell>
          <cell r="B28">
            <v>1356458</v>
          </cell>
        </row>
        <row r="29">
          <cell r="A29" t="str">
            <v>New Jersey</v>
          </cell>
          <cell r="B29">
            <v>8908520</v>
          </cell>
        </row>
        <row r="30">
          <cell r="A30" t="str">
            <v>New Mexico</v>
          </cell>
          <cell r="B30">
            <v>2095428</v>
          </cell>
        </row>
        <row r="31">
          <cell r="A31" t="str">
            <v>New York</v>
          </cell>
          <cell r="B31">
            <v>19542209</v>
          </cell>
        </row>
        <row r="32">
          <cell r="A32" t="str">
            <v>North Carolina</v>
          </cell>
          <cell r="B32">
            <v>10383620</v>
          </cell>
        </row>
        <row r="33">
          <cell r="A33" t="str">
            <v>North Dakota</v>
          </cell>
          <cell r="B33">
            <v>760077</v>
          </cell>
        </row>
        <row r="34">
          <cell r="A34" t="str">
            <v>Ohio</v>
          </cell>
          <cell r="B34">
            <v>11689442</v>
          </cell>
        </row>
        <row r="35">
          <cell r="A35" t="str">
            <v>Oklahoma</v>
          </cell>
          <cell r="B35">
            <v>3943079</v>
          </cell>
        </row>
        <row r="36">
          <cell r="A36" t="str">
            <v>Oregon</v>
          </cell>
          <cell r="B36">
            <v>4190713</v>
          </cell>
        </row>
        <row r="37">
          <cell r="A37" t="str">
            <v>Pennsylvania</v>
          </cell>
          <cell r="B37">
            <v>12807060</v>
          </cell>
        </row>
        <row r="38">
          <cell r="A38" t="str">
            <v>Rhode Island</v>
          </cell>
          <cell r="B38">
            <v>1057315</v>
          </cell>
        </row>
        <row r="39">
          <cell r="A39" t="str">
            <v>South Carolina</v>
          </cell>
          <cell r="B39">
            <v>5084127</v>
          </cell>
        </row>
        <row r="40">
          <cell r="A40" t="str">
            <v>South Dakota</v>
          </cell>
          <cell r="B40">
            <v>882235</v>
          </cell>
        </row>
        <row r="41">
          <cell r="A41" t="str">
            <v>Tennessee</v>
          </cell>
          <cell r="B41">
            <v>6770010</v>
          </cell>
        </row>
        <row r="42">
          <cell r="A42" t="str">
            <v>Texas</v>
          </cell>
          <cell r="B42">
            <v>28701845</v>
          </cell>
        </row>
        <row r="43">
          <cell r="A43" t="str">
            <v>Utah</v>
          </cell>
          <cell r="B43">
            <v>3161105</v>
          </cell>
        </row>
        <row r="44">
          <cell r="A44" t="str">
            <v>Vermont</v>
          </cell>
          <cell r="B44">
            <v>626299</v>
          </cell>
        </row>
        <row r="45">
          <cell r="A45" t="str">
            <v>Virginia</v>
          </cell>
          <cell r="B45">
            <v>8517685</v>
          </cell>
        </row>
        <row r="46">
          <cell r="A46" t="str">
            <v>Washington</v>
          </cell>
          <cell r="B46">
            <v>7614893</v>
          </cell>
        </row>
        <row r="47">
          <cell r="A47" t="str">
            <v>West Virginia</v>
          </cell>
          <cell r="B47">
            <v>1805832</v>
          </cell>
        </row>
        <row r="48">
          <cell r="A48" t="str">
            <v>Wisconsin</v>
          </cell>
          <cell r="B48">
            <v>5813568</v>
          </cell>
        </row>
        <row r="49">
          <cell r="A49" t="str">
            <v>Wyoming</v>
          </cell>
          <cell r="B49">
            <v>577737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dil" refreshedDate="45322.607117245374" createdVersion="8" refreshedVersion="8" minRefreshableVersion="3" recordCount="1918" xr:uid="{8DE8D01D-F09A-4EB8-BDE4-B4D83ED39AA6}">
  <cacheSource type="worksheet">
    <worksheetSource name="Data_tbl"/>
  </cacheSource>
  <cacheFields count="6">
    <cacheField name="Year" numFmtId="0">
      <sharedItems containsSemiMixedTypes="0" containsString="0" containsNumber="1" containsInteger="1" minValue="2017" maxValue="2020" count="4">
        <n v="2020"/>
        <n v="2019"/>
        <n v="2018"/>
        <n v="2017"/>
      </sharedItems>
    </cacheField>
    <cacheField name="Industry" numFmtId="0">
      <sharedItems count="10">
        <s v="Natural Resources"/>
        <s v="Construction"/>
        <s v="Manufacturing"/>
        <s v="Trade &amp; Transportation"/>
        <s v="Information"/>
        <s v="Finance"/>
        <s v="Business Services"/>
        <s v="Education &amp; Health"/>
        <s v="Leisure &amp; Hospitality"/>
        <s v="Other Services"/>
      </sharedItems>
    </cacheField>
    <cacheField name="State" numFmtId="0">
      <sharedItems count="48">
        <s v="Alabama"/>
        <s v="Arizona"/>
        <s v="Arkansas"/>
        <s v="California"/>
        <s v="Colorado"/>
        <s v="Connecticut"/>
        <s v="Delaware"/>
        <s v="Florida"/>
        <s v="Georgia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Establishments" numFmtId="0">
      <sharedItems containsSemiMixedTypes="0" containsString="0" containsNumber="1" containsInteger="1" minValue="177" maxValue="656765"/>
    </cacheField>
    <cacheField name="Employees" numFmtId="3">
      <sharedItems containsSemiMixedTypes="0" containsString="0" containsNumber="1" containsInteger="1" minValue="1056" maxValue="3042089"/>
    </cacheField>
    <cacheField name="Avg Annual Wage" numFmtId="164">
      <sharedItems containsSemiMixedTypes="0" containsString="0" containsNumber="1" containsInteger="1" minValue="16181" maxValue="2422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18">
  <r>
    <x v="0"/>
    <x v="0"/>
    <x v="0"/>
    <n v="1829"/>
    <n v="18051"/>
    <n v="58872"/>
  </r>
  <r>
    <x v="0"/>
    <x v="0"/>
    <x v="1"/>
    <n v="1354"/>
    <n v="35607"/>
    <n v="55216"/>
  </r>
  <r>
    <x v="0"/>
    <x v="0"/>
    <x v="2"/>
    <n v="2565"/>
    <n v="15961"/>
    <n v="49909"/>
  </r>
  <r>
    <x v="0"/>
    <x v="0"/>
    <x v="3"/>
    <n v="17651"/>
    <n v="425665"/>
    <n v="42534"/>
  </r>
  <r>
    <x v="0"/>
    <x v="0"/>
    <x v="4"/>
    <n v="3312"/>
    <n v="41633"/>
    <n v="91879"/>
  </r>
  <r>
    <x v="0"/>
    <x v="0"/>
    <x v="5"/>
    <n v="467"/>
    <n v="5260"/>
    <n v="43142"/>
  </r>
  <r>
    <x v="0"/>
    <x v="0"/>
    <x v="6"/>
    <n v="186"/>
    <n v="1317"/>
    <n v="43290"/>
  </r>
  <r>
    <x v="0"/>
    <x v="0"/>
    <x v="7"/>
    <n v="5394"/>
    <n v="71107"/>
    <n v="37717"/>
  </r>
  <r>
    <x v="0"/>
    <x v="0"/>
    <x v="8"/>
    <n v="2794"/>
    <n v="29309"/>
    <n v="45978"/>
  </r>
  <r>
    <x v="0"/>
    <x v="0"/>
    <x v="9"/>
    <n v="2531"/>
    <n v="27020"/>
    <n v="42820"/>
  </r>
  <r>
    <x v="0"/>
    <x v="0"/>
    <x v="10"/>
    <n v="2818"/>
    <n v="24933"/>
    <n v="52259"/>
  </r>
  <r>
    <x v="0"/>
    <x v="0"/>
    <x v="11"/>
    <n v="2302"/>
    <n v="20872"/>
    <n v="50732"/>
  </r>
  <r>
    <x v="0"/>
    <x v="0"/>
    <x v="12"/>
    <n v="2911"/>
    <n v="22868"/>
    <n v="45588"/>
  </r>
  <r>
    <x v="0"/>
    <x v="0"/>
    <x v="13"/>
    <n v="2613"/>
    <n v="18607"/>
    <n v="47721"/>
  </r>
  <r>
    <x v="0"/>
    <x v="0"/>
    <x v="14"/>
    <n v="1632"/>
    <n v="16061"/>
    <n v="54605"/>
  </r>
  <r>
    <x v="0"/>
    <x v="0"/>
    <x v="15"/>
    <n v="3143"/>
    <n v="37751"/>
    <n v="86727"/>
  </r>
  <r>
    <x v="0"/>
    <x v="0"/>
    <x v="16"/>
    <n v="1581"/>
    <n v="7787"/>
    <n v="41422"/>
  </r>
  <r>
    <x v="0"/>
    <x v="0"/>
    <x v="17"/>
    <n v="720"/>
    <n v="7112"/>
    <n v="46887"/>
  </r>
  <r>
    <x v="0"/>
    <x v="0"/>
    <x v="18"/>
    <n v="999"/>
    <n v="11134"/>
    <n v="64628"/>
  </r>
  <r>
    <x v="0"/>
    <x v="0"/>
    <x v="19"/>
    <n v="3574"/>
    <n v="34897"/>
    <n v="43309"/>
  </r>
  <r>
    <x v="0"/>
    <x v="0"/>
    <x v="20"/>
    <n v="3175"/>
    <n v="28204"/>
    <n v="51276"/>
  </r>
  <r>
    <x v="0"/>
    <x v="0"/>
    <x v="21"/>
    <n v="2070"/>
    <n v="14561"/>
    <n v="50525"/>
  </r>
  <r>
    <x v="0"/>
    <x v="0"/>
    <x v="22"/>
    <n v="2123"/>
    <n v="16963"/>
    <n v="46677"/>
  </r>
  <r>
    <x v="0"/>
    <x v="0"/>
    <x v="23"/>
    <n v="1847"/>
    <n v="12449"/>
    <n v="65945"/>
  </r>
  <r>
    <x v="0"/>
    <x v="0"/>
    <x v="24"/>
    <n v="2469"/>
    <n v="16054"/>
    <n v="44449"/>
  </r>
  <r>
    <x v="0"/>
    <x v="0"/>
    <x v="25"/>
    <n v="598"/>
    <n v="19509"/>
    <n v="88060"/>
  </r>
  <r>
    <x v="0"/>
    <x v="0"/>
    <x v="26"/>
    <n v="350"/>
    <n v="2671"/>
    <n v="48051"/>
  </r>
  <r>
    <x v="0"/>
    <x v="0"/>
    <x v="27"/>
    <n v="999"/>
    <n v="11868"/>
    <n v="44634"/>
  </r>
  <r>
    <x v="0"/>
    <x v="0"/>
    <x v="28"/>
    <n v="2064"/>
    <n v="30471"/>
    <n v="65885"/>
  </r>
  <r>
    <x v="0"/>
    <x v="0"/>
    <x v="29"/>
    <n v="3335"/>
    <n v="31214"/>
    <n v="44384"/>
  </r>
  <r>
    <x v="0"/>
    <x v="0"/>
    <x v="30"/>
    <n v="3428"/>
    <n v="29560"/>
    <n v="42720"/>
  </r>
  <r>
    <x v="0"/>
    <x v="0"/>
    <x v="31"/>
    <n v="1830"/>
    <n v="19954"/>
    <n v="92355"/>
  </r>
  <r>
    <x v="0"/>
    <x v="0"/>
    <x v="32"/>
    <n v="2541"/>
    <n v="25841"/>
    <n v="51404"/>
  </r>
  <r>
    <x v="0"/>
    <x v="0"/>
    <x v="33"/>
    <n v="4355"/>
    <n v="40722"/>
    <n v="90660"/>
  </r>
  <r>
    <x v="0"/>
    <x v="0"/>
    <x v="34"/>
    <n v="4739"/>
    <n v="54360"/>
    <n v="40689"/>
  </r>
  <r>
    <x v="0"/>
    <x v="0"/>
    <x v="35"/>
    <n v="3629"/>
    <n v="47789"/>
    <n v="61949"/>
  </r>
  <r>
    <x v="0"/>
    <x v="0"/>
    <x v="36"/>
    <n v="205"/>
    <n v="1128"/>
    <n v="42071"/>
  </r>
  <r>
    <x v="0"/>
    <x v="0"/>
    <x v="37"/>
    <n v="1375"/>
    <n v="12442"/>
    <n v="44990"/>
  </r>
  <r>
    <x v="0"/>
    <x v="0"/>
    <x v="38"/>
    <n v="1099"/>
    <n v="7137"/>
    <n v="45582"/>
  </r>
  <r>
    <x v="0"/>
    <x v="0"/>
    <x v="39"/>
    <n v="1130"/>
    <n v="11134"/>
    <n v="48930"/>
  </r>
  <r>
    <x v="0"/>
    <x v="0"/>
    <x v="40"/>
    <n v="19698"/>
    <n v="249859"/>
    <n v="117086"/>
  </r>
  <r>
    <x v="0"/>
    <x v="0"/>
    <x v="41"/>
    <n v="1066"/>
    <n v="14648"/>
    <n v="65747"/>
  </r>
  <r>
    <x v="0"/>
    <x v="0"/>
    <x v="42"/>
    <n v="571"/>
    <n v="4095"/>
    <n v="41096"/>
  </r>
  <r>
    <x v="0"/>
    <x v="0"/>
    <x v="43"/>
    <n v="2073"/>
    <n v="17603"/>
    <n v="48671"/>
  </r>
  <r>
    <x v="0"/>
    <x v="0"/>
    <x v="44"/>
    <n v="6971"/>
    <n v="101358"/>
    <n v="36964"/>
  </r>
  <r>
    <x v="0"/>
    <x v="0"/>
    <x v="45"/>
    <n v="1117"/>
    <n v="18455"/>
    <n v="78059"/>
  </r>
  <r>
    <x v="0"/>
    <x v="0"/>
    <x v="46"/>
    <n v="2872"/>
    <n v="30781"/>
    <n v="41928"/>
  </r>
  <r>
    <x v="0"/>
    <x v="0"/>
    <x v="47"/>
    <n v="1440"/>
    <n v="19091"/>
    <n v="83063"/>
  </r>
  <r>
    <x v="0"/>
    <x v="1"/>
    <x v="0"/>
    <n v="10335"/>
    <n v="92772"/>
    <n v="59279"/>
  </r>
  <r>
    <x v="0"/>
    <x v="1"/>
    <x v="1"/>
    <n v="14006"/>
    <n v="173852"/>
    <n v="63056"/>
  </r>
  <r>
    <x v="0"/>
    <x v="1"/>
    <x v="2"/>
    <n v="7277"/>
    <n v="53142"/>
    <n v="52247"/>
  </r>
  <r>
    <x v="0"/>
    <x v="1"/>
    <x v="3"/>
    <n v="86322"/>
    <n v="855879"/>
    <n v="76740"/>
  </r>
  <r>
    <x v="0"/>
    <x v="1"/>
    <x v="4"/>
    <n v="21025"/>
    <n v="174730"/>
    <n v="68209"/>
  </r>
  <r>
    <x v="0"/>
    <x v="1"/>
    <x v="5"/>
    <n v="9415"/>
    <n v="56915"/>
    <n v="75591"/>
  </r>
  <r>
    <x v="0"/>
    <x v="1"/>
    <x v="6"/>
    <n v="3106"/>
    <n v="22403"/>
    <n v="64977"/>
  </r>
  <r>
    <x v="0"/>
    <x v="1"/>
    <x v="7"/>
    <n v="76308"/>
    <n v="561991"/>
    <n v="55910"/>
  </r>
  <r>
    <x v="0"/>
    <x v="1"/>
    <x v="8"/>
    <n v="22906"/>
    <n v="200710"/>
    <n v="66214"/>
  </r>
  <r>
    <x v="0"/>
    <x v="1"/>
    <x v="9"/>
    <n v="9159"/>
    <n v="53385"/>
    <n v="48649"/>
  </r>
  <r>
    <x v="0"/>
    <x v="1"/>
    <x v="10"/>
    <n v="32538"/>
    <n v="216664"/>
    <n v="76581"/>
  </r>
  <r>
    <x v="0"/>
    <x v="1"/>
    <x v="11"/>
    <n v="15617"/>
    <n v="144001"/>
    <n v="62619"/>
  </r>
  <r>
    <x v="0"/>
    <x v="1"/>
    <x v="12"/>
    <n v="9434"/>
    <n v="76561"/>
    <n v="61831"/>
  </r>
  <r>
    <x v="0"/>
    <x v="1"/>
    <x v="13"/>
    <n v="7355"/>
    <n v="63118"/>
    <n v="59126"/>
  </r>
  <r>
    <x v="0"/>
    <x v="1"/>
    <x v="14"/>
    <n v="9832"/>
    <n v="77924"/>
    <n v="58484"/>
  </r>
  <r>
    <x v="0"/>
    <x v="1"/>
    <x v="15"/>
    <n v="11349"/>
    <n v="121521"/>
    <n v="65354"/>
  </r>
  <r>
    <x v="0"/>
    <x v="1"/>
    <x v="16"/>
    <n v="5732"/>
    <n v="30344"/>
    <n v="55607"/>
  </r>
  <r>
    <x v="0"/>
    <x v="1"/>
    <x v="17"/>
    <n v="16346"/>
    <n v="160039"/>
    <n v="70642"/>
  </r>
  <r>
    <x v="0"/>
    <x v="1"/>
    <x v="18"/>
    <n v="21102"/>
    <n v="152366"/>
    <n v="84958"/>
  </r>
  <r>
    <x v="0"/>
    <x v="1"/>
    <x v="19"/>
    <n v="21646"/>
    <n v="164028"/>
    <n v="67631"/>
  </r>
  <r>
    <x v="0"/>
    <x v="1"/>
    <x v="20"/>
    <n v="16952"/>
    <n v="123866"/>
    <n v="72942"/>
  </r>
  <r>
    <x v="0"/>
    <x v="1"/>
    <x v="21"/>
    <n v="5839"/>
    <n v="43888"/>
    <n v="53779"/>
  </r>
  <r>
    <x v="0"/>
    <x v="1"/>
    <x v="22"/>
    <n v="15735"/>
    <n v="126375"/>
    <n v="64664"/>
  </r>
  <r>
    <x v="0"/>
    <x v="1"/>
    <x v="23"/>
    <n v="6813"/>
    <n v="30793"/>
    <n v="55897"/>
  </r>
  <r>
    <x v="0"/>
    <x v="1"/>
    <x v="24"/>
    <n v="7000"/>
    <n v="55249"/>
    <n v="56548"/>
  </r>
  <r>
    <x v="0"/>
    <x v="1"/>
    <x v="25"/>
    <n v="5757"/>
    <n v="93450"/>
    <n v="67902"/>
  </r>
  <r>
    <x v="0"/>
    <x v="1"/>
    <x v="26"/>
    <n v="4901"/>
    <n v="27866"/>
    <n v="68870"/>
  </r>
  <r>
    <x v="0"/>
    <x v="1"/>
    <x v="27"/>
    <n v="22711"/>
    <n v="151469"/>
    <n v="77924"/>
  </r>
  <r>
    <x v="0"/>
    <x v="1"/>
    <x v="28"/>
    <n v="5485"/>
    <n v="48577"/>
    <n v="53439"/>
  </r>
  <r>
    <x v="0"/>
    <x v="1"/>
    <x v="29"/>
    <n v="50929"/>
    <n v="361821"/>
    <n v="78199"/>
  </r>
  <r>
    <x v="0"/>
    <x v="1"/>
    <x v="30"/>
    <n v="29231"/>
    <n v="229369"/>
    <n v="59177"/>
  </r>
  <r>
    <x v="0"/>
    <x v="1"/>
    <x v="31"/>
    <n v="3669"/>
    <n v="25364"/>
    <n v="66729"/>
  </r>
  <r>
    <x v="0"/>
    <x v="1"/>
    <x v="32"/>
    <n v="23650"/>
    <n v="218531"/>
    <n v="65104"/>
  </r>
  <r>
    <x v="0"/>
    <x v="1"/>
    <x v="33"/>
    <n v="9855"/>
    <n v="78772"/>
    <n v="55099"/>
  </r>
  <r>
    <x v="0"/>
    <x v="1"/>
    <x v="34"/>
    <n v="14899"/>
    <n v="107568"/>
    <n v="66876"/>
  </r>
  <r>
    <x v="0"/>
    <x v="1"/>
    <x v="35"/>
    <n v="29345"/>
    <n v="241570"/>
    <n v="70639"/>
  </r>
  <r>
    <x v="0"/>
    <x v="1"/>
    <x v="36"/>
    <n v="3878"/>
    <n v="18924"/>
    <n v="66955"/>
  </r>
  <r>
    <x v="0"/>
    <x v="1"/>
    <x v="37"/>
    <n v="13348"/>
    <n v="103647"/>
    <n v="57906"/>
  </r>
  <r>
    <x v="0"/>
    <x v="1"/>
    <x v="38"/>
    <n v="3954"/>
    <n v="24410"/>
    <n v="54005"/>
  </r>
  <r>
    <x v="0"/>
    <x v="1"/>
    <x v="39"/>
    <n v="12894"/>
    <n v="130050"/>
    <n v="62259"/>
  </r>
  <r>
    <x v="0"/>
    <x v="1"/>
    <x v="40"/>
    <n v="55014"/>
    <n v="737125"/>
    <n v="68929"/>
  </r>
  <r>
    <x v="0"/>
    <x v="1"/>
    <x v="41"/>
    <n v="12932"/>
    <n v="115416"/>
    <n v="57474"/>
  </r>
  <r>
    <x v="0"/>
    <x v="1"/>
    <x v="42"/>
    <n v="2839"/>
    <n v="14269"/>
    <n v="55130"/>
  </r>
  <r>
    <x v="0"/>
    <x v="1"/>
    <x v="43"/>
    <n v="21412"/>
    <n v="201137"/>
    <n v="63521"/>
  </r>
  <r>
    <x v="0"/>
    <x v="1"/>
    <x v="44"/>
    <n v="27072"/>
    <n v="199964"/>
    <n v="69827"/>
  </r>
  <r>
    <x v="0"/>
    <x v="1"/>
    <x v="45"/>
    <n v="4300"/>
    <n v="29583"/>
    <n v="60489"/>
  </r>
  <r>
    <x v="0"/>
    <x v="1"/>
    <x v="46"/>
    <n v="14760"/>
    <n v="123846"/>
    <n v="66423"/>
  </r>
  <r>
    <x v="0"/>
    <x v="1"/>
    <x v="47"/>
    <n v="3478"/>
    <n v="21200"/>
    <n v="56640"/>
  </r>
  <r>
    <x v="0"/>
    <x v="2"/>
    <x v="0"/>
    <n v="5773"/>
    <n v="258328"/>
    <n v="60387"/>
  </r>
  <r>
    <x v="0"/>
    <x v="2"/>
    <x v="1"/>
    <n v="5213"/>
    <n v="177110"/>
    <n v="82375"/>
  </r>
  <r>
    <x v="0"/>
    <x v="2"/>
    <x v="2"/>
    <n v="2961"/>
    <n v="154922"/>
    <n v="51570"/>
  </r>
  <r>
    <x v="0"/>
    <x v="2"/>
    <x v="3"/>
    <n v="44156"/>
    <n v="1263780"/>
    <n v="109888"/>
  </r>
  <r>
    <x v="0"/>
    <x v="2"/>
    <x v="4"/>
    <n v="5888"/>
    <n v="146473"/>
    <n v="77207"/>
  </r>
  <r>
    <x v="0"/>
    <x v="2"/>
    <x v="5"/>
    <n v="4386"/>
    <n v="153812"/>
    <n v="87706"/>
  </r>
  <r>
    <x v="0"/>
    <x v="2"/>
    <x v="6"/>
    <n v="678"/>
    <n v="25520"/>
    <n v="68049"/>
  </r>
  <r>
    <x v="0"/>
    <x v="2"/>
    <x v="7"/>
    <n v="21275"/>
    <n v="376070"/>
    <n v="66758"/>
  </r>
  <r>
    <x v="0"/>
    <x v="2"/>
    <x v="8"/>
    <n v="10646"/>
    <n v="382938"/>
    <n v="60184"/>
  </r>
  <r>
    <x v="0"/>
    <x v="2"/>
    <x v="9"/>
    <n v="2886"/>
    <n v="67700"/>
    <n v="65603"/>
  </r>
  <r>
    <x v="0"/>
    <x v="2"/>
    <x v="10"/>
    <n v="18033"/>
    <n v="554712"/>
    <n v="74855"/>
  </r>
  <r>
    <x v="0"/>
    <x v="2"/>
    <x v="11"/>
    <n v="9255"/>
    <n v="504460"/>
    <n v="65092"/>
  </r>
  <r>
    <x v="0"/>
    <x v="2"/>
    <x v="12"/>
    <n v="4099"/>
    <n v="216615"/>
    <n v="63103"/>
  </r>
  <r>
    <x v="0"/>
    <x v="2"/>
    <x v="13"/>
    <n v="3109"/>
    <n v="158784"/>
    <n v="62958"/>
  </r>
  <r>
    <x v="0"/>
    <x v="2"/>
    <x v="14"/>
    <n v="4978"/>
    <n v="235564"/>
    <n v="62902"/>
  </r>
  <r>
    <x v="0"/>
    <x v="2"/>
    <x v="15"/>
    <n v="4501"/>
    <n v="131430"/>
    <n v="78183"/>
  </r>
  <r>
    <x v="0"/>
    <x v="2"/>
    <x v="16"/>
    <n v="1863"/>
    <n v="50166"/>
    <n v="61682"/>
  </r>
  <r>
    <x v="0"/>
    <x v="2"/>
    <x v="17"/>
    <n v="4168"/>
    <n v="108500"/>
    <n v="85426"/>
  </r>
  <r>
    <x v="0"/>
    <x v="2"/>
    <x v="18"/>
    <n v="6616"/>
    <n v="229741"/>
    <n v="96190"/>
  </r>
  <r>
    <x v="0"/>
    <x v="2"/>
    <x v="19"/>
    <n v="17437"/>
    <n v="554767"/>
    <n v="70769"/>
  </r>
  <r>
    <x v="0"/>
    <x v="2"/>
    <x v="20"/>
    <n v="8284"/>
    <n v="309006"/>
    <n v="70870"/>
  </r>
  <r>
    <x v="0"/>
    <x v="2"/>
    <x v="21"/>
    <n v="2375"/>
    <n v="139480"/>
    <n v="51918"/>
  </r>
  <r>
    <x v="0"/>
    <x v="2"/>
    <x v="22"/>
    <n v="6859"/>
    <n v="266452"/>
    <n v="61836"/>
  </r>
  <r>
    <x v="0"/>
    <x v="2"/>
    <x v="23"/>
    <n v="1672"/>
    <n v="20421"/>
    <n v="54178"/>
  </r>
  <r>
    <x v="0"/>
    <x v="2"/>
    <x v="24"/>
    <n v="1949"/>
    <n v="97530"/>
    <n v="56492"/>
  </r>
  <r>
    <x v="0"/>
    <x v="2"/>
    <x v="25"/>
    <n v="2054"/>
    <n v="55673"/>
    <n v="66821"/>
  </r>
  <r>
    <x v="0"/>
    <x v="2"/>
    <x v="26"/>
    <n v="2001"/>
    <n v="67282"/>
    <n v="77769"/>
  </r>
  <r>
    <x v="0"/>
    <x v="2"/>
    <x v="27"/>
    <n v="8964"/>
    <n v="235850"/>
    <n v="86277"/>
  </r>
  <r>
    <x v="0"/>
    <x v="2"/>
    <x v="28"/>
    <n v="1776"/>
    <n v="27201"/>
    <n v="58794"/>
  </r>
  <r>
    <x v="0"/>
    <x v="2"/>
    <x v="29"/>
    <n v="16292"/>
    <n v="399337"/>
    <n v="73103"/>
  </r>
  <r>
    <x v="0"/>
    <x v="2"/>
    <x v="30"/>
    <n v="10303"/>
    <n v="452637"/>
    <n v="63281"/>
  </r>
  <r>
    <x v="0"/>
    <x v="2"/>
    <x v="31"/>
    <n v="799"/>
    <n v="25259"/>
    <n v="57695"/>
  </r>
  <r>
    <x v="0"/>
    <x v="2"/>
    <x v="32"/>
    <n v="15453"/>
    <n v="653028"/>
    <n v="64995"/>
  </r>
  <r>
    <x v="0"/>
    <x v="2"/>
    <x v="33"/>
    <n v="4178"/>
    <n v="131206"/>
    <n v="60915"/>
  </r>
  <r>
    <x v="0"/>
    <x v="2"/>
    <x v="34"/>
    <n v="6354"/>
    <n v="184947"/>
    <n v="74927"/>
  </r>
  <r>
    <x v="0"/>
    <x v="2"/>
    <x v="35"/>
    <n v="14363"/>
    <n v="537402"/>
    <n v="66931"/>
  </r>
  <r>
    <x v="0"/>
    <x v="2"/>
    <x v="36"/>
    <n v="1516"/>
    <n v="37411"/>
    <n v="63645"/>
  </r>
  <r>
    <x v="0"/>
    <x v="2"/>
    <x v="37"/>
    <n v="6655"/>
    <n v="244395"/>
    <n v="61779"/>
  </r>
  <r>
    <x v="0"/>
    <x v="2"/>
    <x v="38"/>
    <n v="1072"/>
    <n v="43135"/>
    <n v="53285"/>
  </r>
  <r>
    <x v="0"/>
    <x v="2"/>
    <x v="39"/>
    <n v="7620"/>
    <n v="334972"/>
    <n v="63122"/>
  </r>
  <r>
    <x v="0"/>
    <x v="2"/>
    <x v="40"/>
    <n v="26257"/>
    <n v="867807"/>
    <n v="81206"/>
  </r>
  <r>
    <x v="0"/>
    <x v="2"/>
    <x v="41"/>
    <n v="4616"/>
    <n v="135571"/>
    <n v="61796"/>
  </r>
  <r>
    <x v="0"/>
    <x v="2"/>
    <x v="42"/>
    <n v="1107"/>
    <n v="28176"/>
    <n v="62352"/>
  </r>
  <r>
    <x v="0"/>
    <x v="2"/>
    <x v="43"/>
    <n v="7023"/>
    <n v="232300"/>
    <n v="63958"/>
  </r>
  <r>
    <x v="0"/>
    <x v="2"/>
    <x v="44"/>
    <n v="7882"/>
    <n v="268553"/>
    <n v="82000"/>
  </r>
  <r>
    <x v="0"/>
    <x v="2"/>
    <x v="45"/>
    <n v="1261"/>
    <n v="44429"/>
    <n v="62359"/>
  </r>
  <r>
    <x v="0"/>
    <x v="2"/>
    <x v="46"/>
    <n v="9214"/>
    <n v="458262"/>
    <n v="61039"/>
  </r>
  <r>
    <x v="0"/>
    <x v="2"/>
    <x v="47"/>
    <n v="620"/>
    <n v="9580"/>
    <n v="70308"/>
  </r>
  <r>
    <x v="0"/>
    <x v="3"/>
    <x v="0"/>
    <n v="32424"/>
    <n v="372620"/>
    <n v="45853"/>
  </r>
  <r>
    <x v="0"/>
    <x v="3"/>
    <x v="1"/>
    <n v="33859"/>
    <n v="546143"/>
    <n v="51498"/>
  </r>
  <r>
    <x v="0"/>
    <x v="3"/>
    <x v="2"/>
    <n v="21836"/>
    <n v="244074"/>
    <n v="45673"/>
  </r>
  <r>
    <x v="0"/>
    <x v="3"/>
    <x v="3"/>
    <n v="200632"/>
    <n v="2888684"/>
    <n v="58800"/>
  </r>
  <r>
    <x v="0"/>
    <x v="3"/>
    <x v="4"/>
    <n v="36421"/>
    <n v="465887"/>
    <n v="55719"/>
  </r>
  <r>
    <x v="0"/>
    <x v="3"/>
    <x v="5"/>
    <n v="24725"/>
    <n v="276491"/>
    <n v="55859"/>
  </r>
  <r>
    <x v="0"/>
    <x v="3"/>
    <x v="6"/>
    <n v="7050"/>
    <n v="76267"/>
    <n v="45667"/>
  </r>
  <r>
    <x v="0"/>
    <x v="3"/>
    <x v="7"/>
    <n v="142700"/>
    <n v="1739110"/>
    <n v="49391"/>
  </r>
  <r>
    <x v="0"/>
    <x v="3"/>
    <x v="8"/>
    <n v="64380"/>
    <n v="913981"/>
    <n v="52104"/>
  </r>
  <r>
    <x v="0"/>
    <x v="3"/>
    <x v="9"/>
    <n v="12742"/>
    <n v="143264"/>
    <n v="44610"/>
  </r>
  <r>
    <x v="0"/>
    <x v="3"/>
    <x v="10"/>
    <n v="78196"/>
    <n v="1140749"/>
    <n v="55780"/>
  </r>
  <r>
    <x v="0"/>
    <x v="3"/>
    <x v="11"/>
    <n v="40846"/>
    <n v="583686"/>
    <n v="45931"/>
  </r>
  <r>
    <x v="0"/>
    <x v="3"/>
    <x v="12"/>
    <n v="23479"/>
    <n v="298376"/>
    <n v="44146"/>
  </r>
  <r>
    <x v="0"/>
    <x v="3"/>
    <x v="13"/>
    <n v="19497"/>
    <n v="255575"/>
    <n v="46012"/>
  </r>
  <r>
    <x v="0"/>
    <x v="3"/>
    <x v="14"/>
    <n v="28266"/>
    <n v="393361"/>
    <n v="46839"/>
  </r>
  <r>
    <x v="0"/>
    <x v="3"/>
    <x v="15"/>
    <n v="31210"/>
    <n v="358336"/>
    <n v="46029"/>
  </r>
  <r>
    <x v="0"/>
    <x v="3"/>
    <x v="16"/>
    <n v="10546"/>
    <n v="111483"/>
    <n v="43084"/>
  </r>
  <r>
    <x v="0"/>
    <x v="3"/>
    <x v="17"/>
    <n v="31685"/>
    <n v="441680"/>
    <n v="50800"/>
  </r>
  <r>
    <x v="0"/>
    <x v="3"/>
    <x v="18"/>
    <n v="40751"/>
    <n v="526726"/>
    <n v="61082"/>
  </r>
  <r>
    <x v="0"/>
    <x v="3"/>
    <x v="19"/>
    <n v="55149"/>
    <n v="745824"/>
    <n v="51869"/>
  </r>
  <r>
    <x v="0"/>
    <x v="3"/>
    <x v="20"/>
    <n v="37255"/>
    <n v="499190"/>
    <n v="53843"/>
  </r>
  <r>
    <x v="0"/>
    <x v="3"/>
    <x v="21"/>
    <n v="19589"/>
    <n v="226629"/>
    <n v="40176"/>
  </r>
  <r>
    <x v="0"/>
    <x v="3"/>
    <x v="22"/>
    <n v="39646"/>
    <n v="519916"/>
    <n v="46520"/>
  </r>
  <r>
    <x v="0"/>
    <x v="3"/>
    <x v="23"/>
    <n v="9323"/>
    <n v="89315"/>
    <n v="43996"/>
  </r>
  <r>
    <x v="0"/>
    <x v="3"/>
    <x v="24"/>
    <n v="14748"/>
    <n v="182745"/>
    <n v="44095"/>
  </r>
  <r>
    <x v="0"/>
    <x v="3"/>
    <x v="25"/>
    <n v="15481"/>
    <n v="252623"/>
    <n v="48334"/>
  </r>
  <r>
    <x v="0"/>
    <x v="3"/>
    <x v="26"/>
    <n v="12460"/>
    <n v="133196"/>
    <n v="54425"/>
  </r>
  <r>
    <x v="0"/>
    <x v="3"/>
    <x v="27"/>
    <n v="54606"/>
    <n v="820259"/>
    <n v="58675"/>
  </r>
  <r>
    <x v="0"/>
    <x v="3"/>
    <x v="28"/>
    <n v="10949"/>
    <n v="130261"/>
    <n v="41086"/>
  </r>
  <r>
    <x v="0"/>
    <x v="3"/>
    <x v="29"/>
    <n v="118946"/>
    <n v="1366746"/>
    <n v="57939"/>
  </r>
  <r>
    <x v="0"/>
    <x v="3"/>
    <x v="30"/>
    <n v="63455"/>
    <n v="844765"/>
    <n v="47171"/>
  </r>
  <r>
    <x v="0"/>
    <x v="3"/>
    <x v="31"/>
    <n v="7745"/>
    <n v="86570"/>
    <n v="52657"/>
  </r>
  <r>
    <x v="0"/>
    <x v="3"/>
    <x v="32"/>
    <n v="68987"/>
    <n v="998325"/>
    <n v="48088"/>
  </r>
  <r>
    <x v="0"/>
    <x v="3"/>
    <x v="33"/>
    <n v="23912"/>
    <n v="301828"/>
    <n v="43388"/>
  </r>
  <r>
    <x v="0"/>
    <x v="3"/>
    <x v="34"/>
    <n v="26241"/>
    <n v="346783"/>
    <n v="49251"/>
  </r>
  <r>
    <x v="0"/>
    <x v="3"/>
    <x v="35"/>
    <n v="73985"/>
    <n v="1054388"/>
    <n v="49535"/>
  </r>
  <r>
    <x v="0"/>
    <x v="3"/>
    <x v="36"/>
    <n v="7816"/>
    <n v="70764"/>
    <n v="49493"/>
  </r>
  <r>
    <x v="0"/>
    <x v="3"/>
    <x v="37"/>
    <n v="31674"/>
    <n v="400537"/>
    <n v="43717"/>
  </r>
  <r>
    <x v="0"/>
    <x v="3"/>
    <x v="38"/>
    <n v="8068"/>
    <n v="83179"/>
    <n v="44162"/>
  </r>
  <r>
    <x v="0"/>
    <x v="3"/>
    <x v="39"/>
    <n v="40806"/>
    <n v="627005"/>
    <n v="50111"/>
  </r>
  <r>
    <x v="0"/>
    <x v="3"/>
    <x v="40"/>
    <n v="152438"/>
    <n v="2453267"/>
    <n v="56485"/>
  </r>
  <r>
    <x v="0"/>
    <x v="3"/>
    <x v="41"/>
    <n v="20535"/>
    <n v="288623"/>
    <n v="49353"/>
  </r>
  <r>
    <x v="0"/>
    <x v="3"/>
    <x v="42"/>
    <n v="5003"/>
    <n v="49851"/>
    <n v="45701"/>
  </r>
  <r>
    <x v="0"/>
    <x v="3"/>
    <x v="43"/>
    <n v="42564"/>
    <n v="627729"/>
    <n v="48371"/>
  </r>
  <r>
    <x v="0"/>
    <x v="3"/>
    <x v="44"/>
    <n v="38688"/>
    <n v="615415"/>
    <n v="74160"/>
  </r>
  <r>
    <x v="0"/>
    <x v="3"/>
    <x v="45"/>
    <n v="10611"/>
    <n v="118677"/>
    <n v="42085"/>
  </r>
  <r>
    <x v="0"/>
    <x v="3"/>
    <x v="46"/>
    <n v="35812"/>
    <n v="517930"/>
    <n v="45165"/>
  </r>
  <r>
    <x v="0"/>
    <x v="3"/>
    <x v="47"/>
    <n v="4840"/>
    <n v="48509"/>
    <n v="44879"/>
  </r>
  <r>
    <x v="0"/>
    <x v="4"/>
    <x v="0"/>
    <n v="2566"/>
    <n v="19310"/>
    <n v="69393"/>
  </r>
  <r>
    <x v="0"/>
    <x v="4"/>
    <x v="1"/>
    <n v="4017"/>
    <n v="45513"/>
    <n v="90871"/>
  </r>
  <r>
    <x v="0"/>
    <x v="4"/>
    <x v="2"/>
    <n v="1536"/>
    <n v="11509"/>
    <n v="69820"/>
  </r>
  <r>
    <x v="0"/>
    <x v="4"/>
    <x v="3"/>
    <n v="29491"/>
    <n v="527549"/>
    <n v="217892"/>
  </r>
  <r>
    <x v="0"/>
    <x v="4"/>
    <x v="4"/>
    <n v="4548"/>
    <n v="74867"/>
    <n v="123495"/>
  </r>
  <r>
    <x v="0"/>
    <x v="4"/>
    <x v="5"/>
    <n v="2880"/>
    <n v="29237"/>
    <n v="138917"/>
  </r>
  <r>
    <x v="0"/>
    <x v="4"/>
    <x v="6"/>
    <n v="549"/>
    <n v="3622"/>
    <n v="78966"/>
  </r>
  <r>
    <x v="0"/>
    <x v="4"/>
    <x v="7"/>
    <n v="12659"/>
    <n v="130298"/>
    <n v="93350"/>
  </r>
  <r>
    <x v="0"/>
    <x v="4"/>
    <x v="8"/>
    <n v="6010"/>
    <n v="109190"/>
    <n v="108735"/>
  </r>
  <r>
    <x v="0"/>
    <x v="4"/>
    <x v="9"/>
    <n v="1385"/>
    <n v="7346"/>
    <n v="64408"/>
  </r>
  <r>
    <x v="0"/>
    <x v="4"/>
    <x v="10"/>
    <n v="7162"/>
    <n v="87520"/>
    <n v="110059"/>
  </r>
  <r>
    <x v="0"/>
    <x v="4"/>
    <x v="11"/>
    <n v="2521"/>
    <n v="26075"/>
    <n v="67191"/>
  </r>
  <r>
    <x v="0"/>
    <x v="4"/>
    <x v="12"/>
    <n v="1811"/>
    <n v="19135"/>
    <n v="66858"/>
  </r>
  <r>
    <x v="0"/>
    <x v="4"/>
    <x v="13"/>
    <n v="1561"/>
    <n v="16734"/>
    <n v="73749"/>
  </r>
  <r>
    <x v="0"/>
    <x v="4"/>
    <x v="14"/>
    <n v="2111"/>
    <n v="20268"/>
    <n v="63462"/>
  </r>
  <r>
    <x v="0"/>
    <x v="4"/>
    <x v="15"/>
    <n v="1935"/>
    <n v="18712"/>
    <n v="65700"/>
  </r>
  <r>
    <x v="0"/>
    <x v="4"/>
    <x v="16"/>
    <n v="916"/>
    <n v="6415"/>
    <n v="64265"/>
  </r>
  <r>
    <x v="0"/>
    <x v="4"/>
    <x v="17"/>
    <n v="2855"/>
    <n v="33029"/>
    <n v="110569"/>
  </r>
  <r>
    <x v="0"/>
    <x v="4"/>
    <x v="18"/>
    <n v="6073"/>
    <n v="89231"/>
    <n v="146746"/>
  </r>
  <r>
    <x v="0"/>
    <x v="4"/>
    <x v="19"/>
    <n v="7671"/>
    <n v="50511"/>
    <n v="88745"/>
  </r>
  <r>
    <x v="0"/>
    <x v="4"/>
    <x v="20"/>
    <n v="4304"/>
    <n v="43145"/>
    <n v="92292"/>
  </r>
  <r>
    <x v="0"/>
    <x v="4"/>
    <x v="21"/>
    <n v="964"/>
    <n v="9629"/>
    <n v="54301"/>
  </r>
  <r>
    <x v="0"/>
    <x v="4"/>
    <x v="22"/>
    <n v="3562"/>
    <n v="43675"/>
    <n v="89327"/>
  </r>
  <r>
    <x v="0"/>
    <x v="4"/>
    <x v="23"/>
    <n v="856"/>
    <n v="5797"/>
    <n v="65673"/>
  </r>
  <r>
    <x v="0"/>
    <x v="4"/>
    <x v="24"/>
    <n v="1071"/>
    <n v="16165"/>
    <n v="76361"/>
  </r>
  <r>
    <x v="0"/>
    <x v="4"/>
    <x v="25"/>
    <n v="1609"/>
    <n v="13306"/>
    <n v="88353"/>
  </r>
  <r>
    <x v="0"/>
    <x v="4"/>
    <x v="26"/>
    <n v="1168"/>
    <n v="11735"/>
    <n v="107194"/>
  </r>
  <r>
    <x v="0"/>
    <x v="4"/>
    <x v="27"/>
    <n v="3965"/>
    <n v="67885"/>
    <n v="130541"/>
  </r>
  <r>
    <x v="0"/>
    <x v="4"/>
    <x v="28"/>
    <n v="1108"/>
    <n v="9076"/>
    <n v="62393"/>
  </r>
  <r>
    <x v="0"/>
    <x v="4"/>
    <x v="29"/>
    <n v="14380"/>
    <n v="267749"/>
    <n v="154357"/>
  </r>
  <r>
    <x v="0"/>
    <x v="4"/>
    <x v="30"/>
    <n v="6302"/>
    <n v="73440"/>
    <n v="96207"/>
  </r>
  <r>
    <x v="0"/>
    <x v="4"/>
    <x v="31"/>
    <n v="417"/>
    <n v="5780"/>
    <n v="79624"/>
  </r>
  <r>
    <x v="0"/>
    <x v="4"/>
    <x v="32"/>
    <n v="5303"/>
    <n v="63865"/>
    <n v="80052"/>
  </r>
  <r>
    <x v="0"/>
    <x v="4"/>
    <x v="33"/>
    <n v="1572"/>
    <n v="18256"/>
    <n v="63710"/>
  </r>
  <r>
    <x v="0"/>
    <x v="4"/>
    <x v="34"/>
    <n v="4605"/>
    <n v="33218"/>
    <n v="101737"/>
  </r>
  <r>
    <x v="0"/>
    <x v="4"/>
    <x v="35"/>
    <n v="5891"/>
    <n v="82872"/>
    <n v="107388"/>
  </r>
  <r>
    <x v="0"/>
    <x v="4"/>
    <x v="36"/>
    <n v="762"/>
    <n v="5243"/>
    <n v="87286"/>
  </r>
  <r>
    <x v="0"/>
    <x v="4"/>
    <x v="37"/>
    <n v="3216"/>
    <n v="24744"/>
    <n v="73562"/>
  </r>
  <r>
    <x v="0"/>
    <x v="4"/>
    <x v="38"/>
    <n v="606"/>
    <n v="5074"/>
    <n v="58069"/>
  </r>
  <r>
    <x v="0"/>
    <x v="4"/>
    <x v="39"/>
    <n v="4525"/>
    <n v="42929"/>
    <n v="81293"/>
  </r>
  <r>
    <x v="0"/>
    <x v="4"/>
    <x v="40"/>
    <n v="11822"/>
    <n v="198521"/>
    <n v="102835"/>
  </r>
  <r>
    <x v="0"/>
    <x v="4"/>
    <x v="41"/>
    <n v="3177"/>
    <n v="37222"/>
    <n v="96974"/>
  </r>
  <r>
    <x v="0"/>
    <x v="4"/>
    <x v="42"/>
    <n v="584"/>
    <n v="3961"/>
    <n v="68605"/>
  </r>
  <r>
    <x v="0"/>
    <x v="4"/>
    <x v="43"/>
    <n v="4875"/>
    <n v="64840"/>
    <n v="117848"/>
  </r>
  <r>
    <x v="0"/>
    <x v="4"/>
    <x v="44"/>
    <n v="5419"/>
    <n v="148556"/>
    <n v="242273"/>
  </r>
  <r>
    <x v="0"/>
    <x v="4"/>
    <x v="45"/>
    <n v="825"/>
    <n v="7215"/>
    <n v="58063"/>
  </r>
  <r>
    <x v="0"/>
    <x v="4"/>
    <x v="46"/>
    <n v="2400"/>
    <n v="44846"/>
    <n v="88336"/>
  </r>
  <r>
    <x v="0"/>
    <x v="4"/>
    <x v="47"/>
    <n v="428"/>
    <n v="3000"/>
    <n v="54299"/>
  </r>
  <r>
    <x v="0"/>
    <x v="5"/>
    <x v="0"/>
    <n v="13880"/>
    <n v="94715"/>
    <n v="75982"/>
  </r>
  <r>
    <x v="0"/>
    <x v="5"/>
    <x v="1"/>
    <n v="20707"/>
    <n v="225922"/>
    <n v="82956"/>
  </r>
  <r>
    <x v="0"/>
    <x v="5"/>
    <x v="2"/>
    <n v="8906"/>
    <n v="51950"/>
    <n v="65321"/>
  </r>
  <r>
    <x v="0"/>
    <x v="5"/>
    <x v="3"/>
    <n v="112775"/>
    <n v="817007"/>
    <n v="124107"/>
  </r>
  <r>
    <x v="0"/>
    <x v="5"/>
    <x v="4"/>
    <n v="25139"/>
    <n v="165271"/>
    <n v="97276"/>
  </r>
  <r>
    <x v="0"/>
    <x v="5"/>
    <x v="5"/>
    <n v="11223"/>
    <n v="118168"/>
    <n v="165086"/>
  </r>
  <r>
    <x v="0"/>
    <x v="5"/>
    <x v="6"/>
    <n v="3005"/>
    <n v="47390"/>
    <n v="103154"/>
  </r>
  <r>
    <x v="0"/>
    <x v="5"/>
    <x v="7"/>
    <n v="80956"/>
    <n v="586706"/>
    <n v="84307"/>
  </r>
  <r>
    <x v="0"/>
    <x v="5"/>
    <x v="8"/>
    <n v="28810"/>
    <n v="242175"/>
    <n v="93145"/>
  </r>
  <r>
    <x v="0"/>
    <x v="5"/>
    <x v="9"/>
    <n v="6508"/>
    <n v="34249"/>
    <n v="68833"/>
  </r>
  <r>
    <x v="0"/>
    <x v="5"/>
    <x v="10"/>
    <n v="33063"/>
    <n v="376539"/>
    <n v="121634"/>
  </r>
  <r>
    <x v="0"/>
    <x v="5"/>
    <x v="11"/>
    <n v="17574"/>
    <n v="133449"/>
    <n v="72283"/>
  </r>
  <r>
    <x v="0"/>
    <x v="5"/>
    <x v="12"/>
    <n v="10731"/>
    <n v="109283"/>
    <n v="81131"/>
  </r>
  <r>
    <x v="0"/>
    <x v="5"/>
    <x v="13"/>
    <n v="8752"/>
    <n v="73310"/>
    <n v="75889"/>
  </r>
  <r>
    <x v="0"/>
    <x v="5"/>
    <x v="14"/>
    <n v="11729"/>
    <n v="92079"/>
    <n v="75177"/>
  </r>
  <r>
    <x v="0"/>
    <x v="5"/>
    <x v="15"/>
    <n v="14229"/>
    <n v="81149"/>
    <n v="69409"/>
  </r>
  <r>
    <x v="0"/>
    <x v="5"/>
    <x v="16"/>
    <n v="3926"/>
    <n v="30107"/>
    <n v="75870"/>
  </r>
  <r>
    <x v="0"/>
    <x v="5"/>
    <x v="17"/>
    <n v="15692"/>
    <n v="129771"/>
    <n v="110159"/>
  </r>
  <r>
    <x v="0"/>
    <x v="5"/>
    <x v="18"/>
    <n v="18137"/>
    <n v="212062"/>
    <n v="159120"/>
  </r>
  <r>
    <x v="0"/>
    <x v="5"/>
    <x v="19"/>
    <n v="20626"/>
    <n v="207448"/>
    <n v="81720"/>
  </r>
  <r>
    <x v="0"/>
    <x v="5"/>
    <x v="20"/>
    <n v="16134"/>
    <n v="179728"/>
    <n v="104989"/>
  </r>
  <r>
    <x v="0"/>
    <x v="5"/>
    <x v="21"/>
    <n v="7984"/>
    <n v="41912"/>
    <n v="59263"/>
  </r>
  <r>
    <x v="0"/>
    <x v="5"/>
    <x v="22"/>
    <n v="18815"/>
    <n v="165564"/>
    <n v="82664"/>
  </r>
  <r>
    <x v="0"/>
    <x v="5"/>
    <x v="23"/>
    <n v="4557"/>
    <n v="21986"/>
    <n v="67330"/>
  </r>
  <r>
    <x v="0"/>
    <x v="5"/>
    <x v="24"/>
    <n v="7000"/>
    <n v="66588"/>
    <n v="74942"/>
  </r>
  <r>
    <x v="0"/>
    <x v="5"/>
    <x v="25"/>
    <n v="9293"/>
    <n v="62325"/>
    <n v="79236"/>
  </r>
  <r>
    <x v="0"/>
    <x v="5"/>
    <x v="26"/>
    <n v="3946"/>
    <n v="33027"/>
    <n v="109751"/>
  </r>
  <r>
    <x v="0"/>
    <x v="5"/>
    <x v="27"/>
    <n v="20469"/>
    <n v="235676"/>
    <n v="127870"/>
  </r>
  <r>
    <x v="0"/>
    <x v="5"/>
    <x v="28"/>
    <n v="5600"/>
    <n v="32608"/>
    <n v="62343"/>
  </r>
  <r>
    <x v="0"/>
    <x v="5"/>
    <x v="29"/>
    <n v="63948"/>
    <n v="700031"/>
    <n v="207014"/>
  </r>
  <r>
    <x v="0"/>
    <x v="5"/>
    <x v="30"/>
    <n v="30275"/>
    <n v="251672"/>
    <n v="97234"/>
  </r>
  <r>
    <x v="0"/>
    <x v="5"/>
    <x v="31"/>
    <n v="3042"/>
    <n v="22496"/>
    <n v="69243"/>
  </r>
  <r>
    <x v="0"/>
    <x v="5"/>
    <x v="32"/>
    <n v="29307"/>
    <n v="287990"/>
    <n v="82336"/>
  </r>
  <r>
    <x v="0"/>
    <x v="5"/>
    <x v="33"/>
    <n v="11701"/>
    <n v="74614"/>
    <n v="64030"/>
  </r>
  <r>
    <x v="0"/>
    <x v="5"/>
    <x v="34"/>
    <n v="13352"/>
    <n v="83937"/>
    <n v="80727"/>
  </r>
  <r>
    <x v="0"/>
    <x v="5"/>
    <x v="35"/>
    <n v="29714"/>
    <n v="325571"/>
    <n v="97231"/>
  </r>
  <r>
    <x v="0"/>
    <x v="5"/>
    <x v="36"/>
    <n v="3038"/>
    <n v="31304"/>
    <n v="100316"/>
  </r>
  <r>
    <x v="0"/>
    <x v="5"/>
    <x v="37"/>
    <n v="15078"/>
    <n v="101637"/>
    <n v="71361"/>
  </r>
  <r>
    <x v="0"/>
    <x v="5"/>
    <x v="38"/>
    <n v="3397"/>
    <n v="27809"/>
    <n v="69345"/>
  </r>
  <r>
    <x v="0"/>
    <x v="5"/>
    <x v="39"/>
    <n v="16893"/>
    <n v="155926"/>
    <n v="85116"/>
  </r>
  <r>
    <x v="0"/>
    <x v="5"/>
    <x v="40"/>
    <n v="78940"/>
    <n v="778554"/>
    <n v="92477"/>
  </r>
  <r>
    <x v="0"/>
    <x v="5"/>
    <x v="41"/>
    <n v="12580"/>
    <n v="93379"/>
    <n v="79806"/>
  </r>
  <r>
    <x v="0"/>
    <x v="5"/>
    <x v="42"/>
    <n v="1719"/>
    <n v="11578"/>
    <n v="80135"/>
  </r>
  <r>
    <x v="0"/>
    <x v="5"/>
    <x v="43"/>
    <n v="22750"/>
    <n v="195671"/>
    <n v="97246"/>
  </r>
  <r>
    <x v="0"/>
    <x v="5"/>
    <x v="44"/>
    <n v="18828"/>
    <n v="147772"/>
    <n v="95674"/>
  </r>
  <r>
    <x v="0"/>
    <x v="5"/>
    <x v="45"/>
    <n v="4042"/>
    <n v="24190"/>
    <n v="56764"/>
  </r>
  <r>
    <x v="0"/>
    <x v="5"/>
    <x v="46"/>
    <n v="14688"/>
    <n v="148829"/>
    <n v="80470"/>
  </r>
  <r>
    <x v="0"/>
    <x v="5"/>
    <x v="47"/>
    <n v="2353"/>
    <n v="10919"/>
    <n v="64480"/>
  </r>
  <r>
    <x v="0"/>
    <x v="6"/>
    <x v="0"/>
    <n v="22875"/>
    <n v="242419"/>
    <n v="62111"/>
  </r>
  <r>
    <x v="0"/>
    <x v="6"/>
    <x v="1"/>
    <n v="40867"/>
    <n v="431379"/>
    <n v="63180"/>
  </r>
  <r>
    <x v="0"/>
    <x v="6"/>
    <x v="2"/>
    <n v="15490"/>
    <n v="139300"/>
    <n v="68067"/>
  </r>
  <r>
    <x v="0"/>
    <x v="6"/>
    <x v="3"/>
    <n v="221985"/>
    <n v="2600604"/>
    <n v="106486"/>
  </r>
  <r>
    <x v="0"/>
    <x v="6"/>
    <x v="4"/>
    <n v="58286"/>
    <n v="430367"/>
    <n v="90744"/>
  </r>
  <r>
    <x v="0"/>
    <x v="6"/>
    <x v="5"/>
    <n v="24131"/>
    <n v="206629"/>
    <n v="95714"/>
  </r>
  <r>
    <x v="0"/>
    <x v="6"/>
    <x v="6"/>
    <n v="9766"/>
    <n v="61669"/>
    <n v="85651"/>
  </r>
  <r>
    <x v="0"/>
    <x v="6"/>
    <x v="7"/>
    <n v="179893"/>
    <n v="1358317"/>
    <n v="68223"/>
  </r>
  <r>
    <x v="0"/>
    <x v="6"/>
    <x v="8"/>
    <n v="60683"/>
    <n v="692452"/>
    <n v="76331"/>
  </r>
  <r>
    <x v="0"/>
    <x v="6"/>
    <x v="9"/>
    <n v="12911"/>
    <n v="97097"/>
    <n v="59743"/>
  </r>
  <r>
    <x v="0"/>
    <x v="6"/>
    <x v="10"/>
    <n v="75904"/>
    <n v="892150"/>
    <n v="83889"/>
  </r>
  <r>
    <x v="0"/>
    <x v="6"/>
    <x v="11"/>
    <n v="32143"/>
    <n v="326745"/>
    <n v="58578"/>
  </r>
  <r>
    <x v="0"/>
    <x v="6"/>
    <x v="12"/>
    <n v="16706"/>
    <n v="134822"/>
    <n v="61793"/>
  </r>
  <r>
    <x v="0"/>
    <x v="6"/>
    <x v="13"/>
    <n v="16823"/>
    <n v="168813"/>
    <n v="69538"/>
  </r>
  <r>
    <x v="0"/>
    <x v="6"/>
    <x v="14"/>
    <n v="22329"/>
    <n v="207575"/>
    <n v="55987"/>
  </r>
  <r>
    <x v="0"/>
    <x v="6"/>
    <x v="15"/>
    <n v="26262"/>
    <n v="204729"/>
    <n v="60136"/>
  </r>
  <r>
    <x v="0"/>
    <x v="6"/>
    <x v="16"/>
    <n v="11267"/>
    <n v="68952"/>
    <n v="66178"/>
  </r>
  <r>
    <x v="0"/>
    <x v="6"/>
    <x v="17"/>
    <n v="44172"/>
    <n v="441860"/>
    <n v="88391"/>
  </r>
  <r>
    <x v="0"/>
    <x v="6"/>
    <x v="18"/>
    <n v="48428"/>
    <n v="583792"/>
    <n v="124638"/>
  </r>
  <r>
    <x v="0"/>
    <x v="6"/>
    <x v="19"/>
    <n v="46269"/>
    <n v="599657"/>
    <n v="76432"/>
  </r>
  <r>
    <x v="0"/>
    <x v="6"/>
    <x v="20"/>
    <n v="33603"/>
    <n v="361183"/>
    <n v="91033"/>
  </r>
  <r>
    <x v="0"/>
    <x v="6"/>
    <x v="21"/>
    <n v="12692"/>
    <n v="107758"/>
    <n v="45573"/>
  </r>
  <r>
    <x v="0"/>
    <x v="6"/>
    <x v="22"/>
    <n v="36089"/>
    <n v="365657"/>
    <n v="72666"/>
  </r>
  <r>
    <x v="0"/>
    <x v="6"/>
    <x v="23"/>
    <n v="10331"/>
    <n v="43549"/>
    <n v="59785"/>
  </r>
  <r>
    <x v="0"/>
    <x v="6"/>
    <x v="24"/>
    <n v="11809"/>
    <n v="117288"/>
    <n v="65292"/>
  </r>
  <r>
    <x v="0"/>
    <x v="6"/>
    <x v="25"/>
    <n v="20046"/>
    <n v="179092"/>
    <n v="67081"/>
  </r>
  <r>
    <x v="0"/>
    <x v="6"/>
    <x v="26"/>
    <n v="13616"/>
    <n v="81639"/>
    <n v="88167"/>
  </r>
  <r>
    <x v="0"/>
    <x v="6"/>
    <x v="27"/>
    <n v="53304"/>
    <n v="643507"/>
    <n v="102666"/>
  </r>
  <r>
    <x v="0"/>
    <x v="6"/>
    <x v="28"/>
    <n v="11550"/>
    <n v="107707"/>
    <n v="69938"/>
  </r>
  <r>
    <x v="0"/>
    <x v="6"/>
    <x v="29"/>
    <n v="117347"/>
    <n v="1242471"/>
    <n v="109413"/>
  </r>
  <r>
    <x v="0"/>
    <x v="6"/>
    <x v="30"/>
    <n v="64843"/>
    <n v="637719"/>
    <n v="72078"/>
  </r>
  <r>
    <x v="0"/>
    <x v="6"/>
    <x v="31"/>
    <n v="5337"/>
    <n v="31642"/>
    <n v="65877"/>
  </r>
  <r>
    <x v="0"/>
    <x v="6"/>
    <x v="32"/>
    <n v="55987"/>
    <n v="697244"/>
    <n v="71920"/>
  </r>
  <r>
    <x v="0"/>
    <x v="6"/>
    <x v="33"/>
    <n v="21652"/>
    <n v="185307"/>
    <n v="58539"/>
  </r>
  <r>
    <x v="0"/>
    <x v="6"/>
    <x v="34"/>
    <n v="27033"/>
    <n v="242218"/>
    <n v="81224"/>
  </r>
  <r>
    <x v="0"/>
    <x v="6"/>
    <x v="35"/>
    <n v="66210"/>
    <n v="766122"/>
    <n v="86971"/>
  </r>
  <r>
    <x v="0"/>
    <x v="6"/>
    <x v="36"/>
    <n v="9567"/>
    <n v="65232"/>
    <n v="75829"/>
  </r>
  <r>
    <x v="0"/>
    <x v="6"/>
    <x v="37"/>
    <n v="30793"/>
    <n v="281874"/>
    <n v="56907"/>
  </r>
  <r>
    <x v="0"/>
    <x v="6"/>
    <x v="38"/>
    <n v="5876"/>
    <n v="32771"/>
    <n v="63709"/>
  </r>
  <r>
    <x v="0"/>
    <x v="6"/>
    <x v="39"/>
    <n v="32595"/>
    <n v="414644"/>
    <n v="66460"/>
  </r>
  <r>
    <x v="0"/>
    <x v="6"/>
    <x v="40"/>
    <n v="146639"/>
    <n v="1758991"/>
    <n v="81123"/>
  </r>
  <r>
    <x v="0"/>
    <x v="6"/>
    <x v="41"/>
    <n v="25941"/>
    <n v="223284"/>
    <n v="68355"/>
  </r>
  <r>
    <x v="0"/>
    <x v="6"/>
    <x v="42"/>
    <n v="6346"/>
    <n v="28512"/>
    <n v="74442"/>
  </r>
  <r>
    <x v="0"/>
    <x v="6"/>
    <x v="43"/>
    <n v="60099"/>
    <n v="752090"/>
    <n v="96046"/>
  </r>
  <r>
    <x v="0"/>
    <x v="6"/>
    <x v="44"/>
    <n v="43094"/>
    <n v="415190"/>
    <n v="92279"/>
  </r>
  <r>
    <x v="0"/>
    <x v="6"/>
    <x v="45"/>
    <n v="8599"/>
    <n v="65715"/>
    <n v="53557"/>
  </r>
  <r>
    <x v="0"/>
    <x v="6"/>
    <x v="46"/>
    <n v="27048"/>
    <n v="309780"/>
    <n v="67254"/>
  </r>
  <r>
    <x v="0"/>
    <x v="6"/>
    <x v="47"/>
    <n v="4986"/>
    <n v="18382"/>
    <n v="60233"/>
  </r>
  <r>
    <x v="0"/>
    <x v="7"/>
    <x v="0"/>
    <n v="15859"/>
    <n v="228486"/>
    <n v="51193"/>
  </r>
  <r>
    <x v="0"/>
    <x v="7"/>
    <x v="1"/>
    <n v="20727"/>
    <n v="455356"/>
    <n v="56159"/>
  </r>
  <r>
    <x v="0"/>
    <x v="7"/>
    <x v="2"/>
    <n v="15656"/>
    <n v="181169"/>
    <n v="47435"/>
  </r>
  <r>
    <x v="0"/>
    <x v="7"/>
    <x v="3"/>
    <n v="656765"/>
    <n v="2651781"/>
    <n v="57668"/>
  </r>
  <r>
    <x v="0"/>
    <x v="7"/>
    <x v="4"/>
    <n v="23475"/>
    <n v="332209"/>
    <n v="55198"/>
  </r>
  <r>
    <x v="0"/>
    <x v="7"/>
    <x v="5"/>
    <n v="19964"/>
    <n v="319881"/>
    <n v="61215"/>
  </r>
  <r>
    <x v="0"/>
    <x v="7"/>
    <x v="6"/>
    <n v="5522"/>
    <n v="74184"/>
    <n v="57470"/>
  </r>
  <r>
    <x v="0"/>
    <x v="7"/>
    <x v="7"/>
    <n v="85058"/>
    <n v="1293582"/>
    <n v="55114"/>
  </r>
  <r>
    <x v="0"/>
    <x v="7"/>
    <x v="8"/>
    <n v="31842"/>
    <n v="561390"/>
    <n v="57141"/>
  </r>
  <r>
    <x v="0"/>
    <x v="7"/>
    <x v="9"/>
    <n v="9128"/>
    <n v="106752"/>
    <n v="45479"/>
  </r>
  <r>
    <x v="0"/>
    <x v="7"/>
    <x v="10"/>
    <n v="39684"/>
    <n v="882088"/>
    <n v="55678"/>
  </r>
  <r>
    <x v="0"/>
    <x v="7"/>
    <x v="11"/>
    <n v="16899"/>
    <n v="451743"/>
    <n v="52802"/>
  </r>
  <r>
    <x v="0"/>
    <x v="7"/>
    <x v="12"/>
    <n v="13294"/>
    <n v="209301"/>
    <n v="47222"/>
  </r>
  <r>
    <x v="0"/>
    <x v="7"/>
    <x v="13"/>
    <n v="10330"/>
    <n v="194569"/>
    <n v="48486"/>
  </r>
  <r>
    <x v="0"/>
    <x v="7"/>
    <x v="14"/>
    <n v="20809"/>
    <n v="263195"/>
    <n v="52098"/>
  </r>
  <r>
    <x v="0"/>
    <x v="7"/>
    <x v="15"/>
    <n v="16834"/>
    <n v="296324"/>
    <n v="48222"/>
  </r>
  <r>
    <x v="0"/>
    <x v="7"/>
    <x v="16"/>
    <n v="5591"/>
    <n v="115511"/>
    <n v="53739"/>
  </r>
  <r>
    <x v="0"/>
    <x v="7"/>
    <x v="17"/>
    <n v="21505"/>
    <n v="420463"/>
    <n v="59854"/>
  </r>
  <r>
    <x v="0"/>
    <x v="7"/>
    <x v="18"/>
    <n v="71270"/>
    <n v="742606"/>
    <n v="64556"/>
  </r>
  <r>
    <x v="0"/>
    <x v="7"/>
    <x v="19"/>
    <n v="32965"/>
    <n v="622119"/>
    <n v="54163"/>
  </r>
  <r>
    <x v="0"/>
    <x v="7"/>
    <x v="20"/>
    <n v="22985"/>
    <n v="513228"/>
    <n v="55127"/>
  </r>
  <r>
    <x v="0"/>
    <x v="7"/>
    <x v="21"/>
    <n v="7693"/>
    <n v="138876"/>
    <n v="45670"/>
  </r>
  <r>
    <x v="0"/>
    <x v="7"/>
    <x v="22"/>
    <n v="56134"/>
    <n v="448355"/>
    <n v="50460"/>
  </r>
  <r>
    <x v="0"/>
    <x v="7"/>
    <x v="23"/>
    <n v="5112"/>
    <n v="73374"/>
    <n v="52612"/>
  </r>
  <r>
    <x v="0"/>
    <x v="7"/>
    <x v="24"/>
    <n v="10522"/>
    <n v="135205"/>
    <n v="51740"/>
  </r>
  <r>
    <x v="0"/>
    <x v="7"/>
    <x v="25"/>
    <n v="9126"/>
    <n v="139696"/>
    <n v="58047"/>
  </r>
  <r>
    <x v="0"/>
    <x v="7"/>
    <x v="26"/>
    <n v="4900"/>
    <n v="108757"/>
    <n v="63675"/>
  </r>
  <r>
    <x v="0"/>
    <x v="7"/>
    <x v="27"/>
    <n v="43568"/>
    <n v="622420"/>
    <n v="60044"/>
  </r>
  <r>
    <x v="0"/>
    <x v="7"/>
    <x v="28"/>
    <n v="11448"/>
    <n v="126459"/>
    <n v="45191"/>
  </r>
  <r>
    <x v="0"/>
    <x v="7"/>
    <x v="29"/>
    <n v="67893"/>
    <n v="1872526"/>
    <n v="58936"/>
  </r>
  <r>
    <x v="0"/>
    <x v="7"/>
    <x v="30"/>
    <n v="29514"/>
    <n v="584896"/>
    <n v="53252"/>
  </r>
  <r>
    <x v="0"/>
    <x v="7"/>
    <x v="31"/>
    <n v="2737"/>
    <n v="64418"/>
    <n v="55234"/>
  </r>
  <r>
    <x v="0"/>
    <x v="7"/>
    <x v="32"/>
    <n v="35930"/>
    <n v="868191"/>
    <n v="51366"/>
  </r>
  <r>
    <x v="0"/>
    <x v="7"/>
    <x v="33"/>
    <n v="13656"/>
    <n v="209679"/>
    <n v="49095"/>
  </r>
  <r>
    <x v="0"/>
    <x v="7"/>
    <x v="34"/>
    <n v="28106"/>
    <n v="292631"/>
    <n v="54216"/>
  </r>
  <r>
    <x v="0"/>
    <x v="7"/>
    <x v="35"/>
    <n v="57935"/>
    <n v="1179840"/>
    <n v="57087"/>
  </r>
  <r>
    <x v="0"/>
    <x v="7"/>
    <x v="36"/>
    <n v="4907"/>
    <n v="95079"/>
    <n v="54510"/>
  </r>
  <r>
    <x v="0"/>
    <x v="7"/>
    <x v="37"/>
    <n v="15612"/>
    <n v="231072"/>
    <n v="50055"/>
  </r>
  <r>
    <x v="0"/>
    <x v="7"/>
    <x v="38"/>
    <n v="2934"/>
    <n v="68990"/>
    <n v="57054"/>
  </r>
  <r>
    <x v="0"/>
    <x v="7"/>
    <x v="39"/>
    <n v="21213"/>
    <n v="421097"/>
    <n v="56401"/>
  </r>
  <r>
    <x v="0"/>
    <x v="7"/>
    <x v="40"/>
    <n v="98681"/>
    <n v="1646144"/>
    <n v="51856"/>
  </r>
  <r>
    <x v="0"/>
    <x v="7"/>
    <x v="41"/>
    <n v="13463"/>
    <n v="193157"/>
    <n v="48260"/>
  </r>
  <r>
    <x v="0"/>
    <x v="7"/>
    <x v="42"/>
    <n v="2516"/>
    <n v="58443"/>
    <n v="52779"/>
  </r>
  <r>
    <x v="0"/>
    <x v="7"/>
    <x v="43"/>
    <n v="49705"/>
    <n v="492598"/>
    <n v="54119"/>
  </r>
  <r>
    <x v="0"/>
    <x v="7"/>
    <x v="44"/>
    <n v="74944"/>
    <n v="468495"/>
    <n v="55544"/>
  </r>
  <r>
    <x v="0"/>
    <x v="7"/>
    <x v="45"/>
    <n v="8500"/>
    <n v="124604"/>
    <n v="50597"/>
  </r>
  <r>
    <x v="0"/>
    <x v="7"/>
    <x v="46"/>
    <n v="31125"/>
    <n v="427152"/>
    <n v="52993"/>
  </r>
  <r>
    <x v="0"/>
    <x v="7"/>
    <x v="47"/>
    <n v="3485"/>
    <n v="26942"/>
    <n v="46334"/>
  </r>
  <r>
    <x v="0"/>
    <x v="8"/>
    <x v="0"/>
    <n v="11221"/>
    <n v="178057"/>
    <n v="18554"/>
  </r>
  <r>
    <x v="0"/>
    <x v="8"/>
    <x v="1"/>
    <n v="14444"/>
    <n v="274985"/>
    <n v="26810"/>
  </r>
  <r>
    <x v="0"/>
    <x v="8"/>
    <x v="2"/>
    <n v="7458"/>
    <n v="106295"/>
    <n v="18414"/>
  </r>
  <r>
    <x v="0"/>
    <x v="8"/>
    <x v="3"/>
    <n v="117833"/>
    <n v="1482600"/>
    <n v="36090"/>
  </r>
  <r>
    <x v="0"/>
    <x v="8"/>
    <x v="4"/>
    <n v="17650"/>
    <n v="271680"/>
    <n v="28424"/>
  </r>
  <r>
    <x v="0"/>
    <x v="8"/>
    <x v="5"/>
    <n v="10916"/>
    <n v="117365"/>
    <n v="26295"/>
  </r>
  <r>
    <x v="0"/>
    <x v="8"/>
    <x v="6"/>
    <n v="2698"/>
    <n v="41103"/>
    <n v="22228"/>
  </r>
  <r>
    <x v="0"/>
    <x v="8"/>
    <x v="7"/>
    <n v="59645"/>
    <n v="1007574"/>
    <n v="27709"/>
  </r>
  <r>
    <x v="0"/>
    <x v="8"/>
    <x v="8"/>
    <n v="26741"/>
    <n v="414059"/>
    <n v="22009"/>
  </r>
  <r>
    <x v="0"/>
    <x v="8"/>
    <x v="9"/>
    <n v="5242"/>
    <n v="74574"/>
    <n v="18637"/>
  </r>
  <r>
    <x v="0"/>
    <x v="8"/>
    <x v="10"/>
    <n v="32842"/>
    <n v="462216"/>
    <n v="25054"/>
  </r>
  <r>
    <x v="0"/>
    <x v="8"/>
    <x v="11"/>
    <n v="16068"/>
    <n v="263892"/>
    <n v="20493"/>
  </r>
  <r>
    <x v="0"/>
    <x v="8"/>
    <x v="12"/>
    <n v="8734"/>
    <n v="118383"/>
    <n v="18002"/>
  </r>
  <r>
    <x v="0"/>
    <x v="8"/>
    <x v="13"/>
    <n v="6792"/>
    <n v="110526"/>
    <n v="18088"/>
  </r>
  <r>
    <x v="0"/>
    <x v="8"/>
    <x v="14"/>
    <n v="10331"/>
    <n v="165335"/>
    <n v="19522"/>
  </r>
  <r>
    <x v="0"/>
    <x v="8"/>
    <x v="15"/>
    <n v="13351"/>
    <n v="188383"/>
    <n v="22216"/>
  </r>
  <r>
    <x v="0"/>
    <x v="8"/>
    <x v="16"/>
    <n v="5172"/>
    <n v="51781"/>
    <n v="25112"/>
  </r>
  <r>
    <x v="0"/>
    <x v="8"/>
    <x v="17"/>
    <n v="14823"/>
    <n v="210848"/>
    <n v="26383"/>
  </r>
  <r>
    <x v="0"/>
    <x v="8"/>
    <x v="18"/>
    <n v="20158"/>
    <n v="262049"/>
    <n v="30457"/>
  </r>
  <r>
    <x v="0"/>
    <x v="8"/>
    <x v="19"/>
    <n v="23032"/>
    <n v="323435"/>
    <n v="22254"/>
  </r>
  <r>
    <x v="0"/>
    <x v="8"/>
    <x v="20"/>
    <n v="15355"/>
    <n v="204519"/>
    <n v="24167"/>
  </r>
  <r>
    <x v="0"/>
    <x v="8"/>
    <x v="21"/>
    <n v="6644"/>
    <n v="118107"/>
    <n v="18380"/>
  </r>
  <r>
    <x v="0"/>
    <x v="8"/>
    <x v="22"/>
    <n v="15398"/>
    <n v="253244"/>
    <n v="22154"/>
  </r>
  <r>
    <x v="0"/>
    <x v="8"/>
    <x v="23"/>
    <n v="5182"/>
    <n v="58811"/>
    <n v="21078"/>
  </r>
  <r>
    <x v="0"/>
    <x v="8"/>
    <x v="24"/>
    <n v="5552"/>
    <n v="79529"/>
    <n v="18131"/>
  </r>
  <r>
    <x v="0"/>
    <x v="8"/>
    <x v="25"/>
    <n v="8698"/>
    <n v="255447"/>
    <n v="34061"/>
  </r>
  <r>
    <x v="0"/>
    <x v="8"/>
    <x v="26"/>
    <n v="4677"/>
    <n v="57132"/>
    <n v="24729"/>
  </r>
  <r>
    <x v="0"/>
    <x v="8"/>
    <x v="27"/>
    <n v="24584"/>
    <n v="281546"/>
    <n v="28639"/>
  </r>
  <r>
    <x v="0"/>
    <x v="8"/>
    <x v="28"/>
    <n v="5276"/>
    <n v="78539"/>
    <n v="19988"/>
  </r>
  <r>
    <x v="0"/>
    <x v="8"/>
    <x v="29"/>
    <n v="64959"/>
    <n v="632760"/>
    <n v="36986"/>
  </r>
  <r>
    <x v="0"/>
    <x v="8"/>
    <x v="30"/>
    <n v="27015"/>
    <n v="420420"/>
    <n v="21462"/>
  </r>
  <r>
    <x v="0"/>
    <x v="8"/>
    <x v="31"/>
    <n v="2621"/>
    <n v="34228"/>
    <n v="19193"/>
  </r>
  <r>
    <x v="0"/>
    <x v="8"/>
    <x v="32"/>
    <n v="29197"/>
    <n v="466069"/>
    <n v="21027"/>
  </r>
  <r>
    <x v="0"/>
    <x v="8"/>
    <x v="33"/>
    <n v="9364"/>
    <n v="156230"/>
    <n v="19310"/>
  </r>
  <r>
    <x v="0"/>
    <x v="8"/>
    <x v="34"/>
    <n v="13993"/>
    <n v="161570"/>
    <n v="24338"/>
  </r>
  <r>
    <x v="0"/>
    <x v="8"/>
    <x v="35"/>
    <n v="33532"/>
    <n v="424092"/>
    <n v="22945"/>
  </r>
  <r>
    <x v="0"/>
    <x v="8"/>
    <x v="36"/>
    <n v="3890"/>
    <n v="44621"/>
    <n v="24733"/>
  </r>
  <r>
    <x v="0"/>
    <x v="8"/>
    <x v="37"/>
    <n v="13676"/>
    <n v="226959"/>
    <n v="19677"/>
  </r>
  <r>
    <x v="0"/>
    <x v="8"/>
    <x v="38"/>
    <n v="3184"/>
    <n v="41000"/>
    <n v="18829"/>
  </r>
  <r>
    <x v="0"/>
    <x v="8"/>
    <x v="39"/>
    <n v="17443"/>
    <n v="293033"/>
    <n v="23771"/>
  </r>
  <r>
    <x v="0"/>
    <x v="8"/>
    <x v="40"/>
    <n v="66777"/>
    <n v="1178456"/>
    <n v="23001"/>
  </r>
  <r>
    <x v="0"/>
    <x v="8"/>
    <x v="41"/>
    <n v="7766"/>
    <n v="133375"/>
    <n v="21580"/>
  </r>
  <r>
    <x v="0"/>
    <x v="8"/>
    <x v="42"/>
    <n v="2220"/>
    <n v="25985"/>
    <n v="26068"/>
  </r>
  <r>
    <x v="0"/>
    <x v="8"/>
    <x v="43"/>
    <n v="20954"/>
    <n v="322216"/>
    <n v="22634"/>
  </r>
  <r>
    <x v="0"/>
    <x v="8"/>
    <x v="44"/>
    <n v="20710"/>
    <n v="255412"/>
    <n v="26657"/>
  </r>
  <r>
    <x v="0"/>
    <x v="8"/>
    <x v="45"/>
    <n v="4602"/>
    <n v="61253"/>
    <n v="18945"/>
  </r>
  <r>
    <x v="0"/>
    <x v="8"/>
    <x v="46"/>
    <n v="16783"/>
    <n v="227495"/>
    <n v="19473"/>
  </r>
  <r>
    <x v="0"/>
    <x v="8"/>
    <x v="47"/>
    <n v="2418"/>
    <n v="32312"/>
    <n v="23041"/>
  </r>
  <r>
    <x v="0"/>
    <x v="9"/>
    <x v="0"/>
    <n v="9048"/>
    <n v="42367"/>
    <n v="41437"/>
  </r>
  <r>
    <x v="0"/>
    <x v="9"/>
    <x v="1"/>
    <n v="10878"/>
    <n v="69183"/>
    <n v="42482"/>
  </r>
  <r>
    <x v="0"/>
    <x v="9"/>
    <x v="2"/>
    <n v="5464"/>
    <n v="23724"/>
    <n v="38111"/>
  </r>
  <r>
    <x v="0"/>
    <x v="9"/>
    <x v="3"/>
    <n v="97116"/>
    <n v="452175"/>
    <n v="47080"/>
  </r>
  <r>
    <x v="0"/>
    <x v="9"/>
    <x v="4"/>
    <n v="16860"/>
    <n v="76766"/>
    <n v="45642"/>
  </r>
  <r>
    <x v="0"/>
    <x v="9"/>
    <x v="5"/>
    <n v="12480"/>
    <n v="48120"/>
    <n v="42136"/>
  </r>
  <r>
    <x v="0"/>
    <x v="9"/>
    <x v="6"/>
    <n v="2088"/>
    <n v="10706"/>
    <n v="38135"/>
  </r>
  <r>
    <x v="0"/>
    <x v="9"/>
    <x v="7"/>
    <n v="54871"/>
    <n v="254577"/>
    <n v="41154"/>
  </r>
  <r>
    <x v="0"/>
    <x v="9"/>
    <x v="8"/>
    <n v="19294"/>
    <n v="101509"/>
    <n v="41319"/>
  </r>
  <r>
    <x v="0"/>
    <x v="9"/>
    <x v="9"/>
    <n v="4119"/>
    <n v="18237"/>
    <n v="35029"/>
  </r>
  <r>
    <x v="0"/>
    <x v="9"/>
    <x v="10"/>
    <n v="35477"/>
    <n v="184359"/>
    <n v="48230"/>
  </r>
  <r>
    <x v="0"/>
    <x v="9"/>
    <x v="11"/>
    <n v="13233"/>
    <n v="80627"/>
    <n v="36636"/>
  </r>
  <r>
    <x v="0"/>
    <x v="9"/>
    <x v="12"/>
    <n v="7585"/>
    <n v="37229"/>
    <n v="40163"/>
  </r>
  <r>
    <x v="0"/>
    <x v="9"/>
    <x v="13"/>
    <n v="5873"/>
    <n v="31183"/>
    <n v="38965"/>
  </r>
  <r>
    <x v="0"/>
    <x v="9"/>
    <x v="14"/>
    <n v="9084"/>
    <n v="40228"/>
    <n v="38895"/>
  </r>
  <r>
    <x v="0"/>
    <x v="9"/>
    <x v="15"/>
    <n v="9437"/>
    <n v="41500"/>
    <n v="41226"/>
  </r>
  <r>
    <x v="0"/>
    <x v="9"/>
    <x v="16"/>
    <n v="3830"/>
    <n v="16120"/>
    <n v="39497"/>
  </r>
  <r>
    <x v="0"/>
    <x v="9"/>
    <x v="17"/>
    <n v="19028"/>
    <n v="78236"/>
    <n v="48238"/>
  </r>
  <r>
    <x v="0"/>
    <x v="9"/>
    <x v="18"/>
    <n v="21927"/>
    <n v="98276"/>
    <n v="46345"/>
  </r>
  <r>
    <x v="0"/>
    <x v="9"/>
    <x v="19"/>
    <n v="25486"/>
    <n v="114074"/>
    <n v="39650"/>
  </r>
  <r>
    <x v="0"/>
    <x v="9"/>
    <x v="20"/>
    <n v="17118"/>
    <n v="77083"/>
    <n v="39485"/>
  </r>
  <r>
    <x v="0"/>
    <x v="9"/>
    <x v="21"/>
    <n v="4625"/>
    <n v="19993"/>
    <n v="38520"/>
  </r>
  <r>
    <x v="0"/>
    <x v="9"/>
    <x v="22"/>
    <n v="13399"/>
    <n v="68557"/>
    <n v="38496"/>
  </r>
  <r>
    <x v="0"/>
    <x v="9"/>
    <x v="23"/>
    <n v="4199"/>
    <n v="17236"/>
    <n v="34349"/>
  </r>
  <r>
    <x v="0"/>
    <x v="9"/>
    <x v="24"/>
    <n v="4602"/>
    <n v="24061"/>
    <n v="36266"/>
  </r>
  <r>
    <x v="0"/>
    <x v="9"/>
    <x v="25"/>
    <n v="5067"/>
    <n v="30593"/>
    <n v="41698"/>
  </r>
  <r>
    <x v="0"/>
    <x v="9"/>
    <x v="26"/>
    <n v="4109"/>
    <n v="18869"/>
    <n v="43107"/>
  </r>
  <r>
    <x v="0"/>
    <x v="9"/>
    <x v="27"/>
    <n v="24307"/>
    <n v="114130"/>
    <n v="41197"/>
  </r>
  <r>
    <x v="0"/>
    <x v="9"/>
    <x v="28"/>
    <n v="4261"/>
    <n v="18424"/>
    <n v="38699"/>
  </r>
  <r>
    <x v="0"/>
    <x v="9"/>
    <x v="29"/>
    <n v="70935"/>
    <n v="307026"/>
    <n v="49001"/>
  </r>
  <r>
    <x v="0"/>
    <x v="9"/>
    <x v="30"/>
    <n v="26011"/>
    <n v="107703"/>
    <n v="39794"/>
  </r>
  <r>
    <x v="0"/>
    <x v="9"/>
    <x v="31"/>
    <n v="2141"/>
    <n v="10645"/>
    <n v="40484"/>
  </r>
  <r>
    <x v="0"/>
    <x v="9"/>
    <x v="32"/>
    <n v="23929"/>
    <n v="138448"/>
    <n v="38332"/>
  </r>
  <r>
    <x v="0"/>
    <x v="9"/>
    <x v="33"/>
    <n v="6600"/>
    <n v="34047"/>
    <n v="37686"/>
  </r>
  <r>
    <x v="0"/>
    <x v="9"/>
    <x v="34"/>
    <n v="14853"/>
    <n v="60924"/>
    <n v="41296"/>
  </r>
  <r>
    <x v="0"/>
    <x v="9"/>
    <x v="35"/>
    <n v="33590"/>
    <n v="169772"/>
    <n v="39396"/>
  </r>
  <r>
    <x v="0"/>
    <x v="9"/>
    <x v="36"/>
    <n v="3576"/>
    <n v="15156"/>
    <n v="38763"/>
  </r>
  <r>
    <x v="0"/>
    <x v="9"/>
    <x v="37"/>
    <n v="10267"/>
    <n v="49710"/>
    <n v="38110"/>
  </r>
  <r>
    <x v="0"/>
    <x v="9"/>
    <x v="38"/>
    <n v="2313"/>
    <n v="11077"/>
    <n v="38165"/>
  </r>
  <r>
    <x v="0"/>
    <x v="9"/>
    <x v="39"/>
    <n v="12651"/>
    <n v="70977"/>
    <n v="40323"/>
  </r>
  <r>
    <x v="0"/>
    <x v="9"/>
    <x v="40"/>
    <n v="57936"/>
    <n v="310244"/>
    <n v="44055"/>
  </r>
  <r>
    <x v="0"/>
    <x v="9"/>
    <x v="41"/>
    <n v="6849"/>
    <n v="35002"/>
    <n v="39528"/>
  </r>
  <r>
    <x v="0"/>
    <x v="9"/>
    <x v="42"/>
    <n v="1995"/>
    <n v="7681"/>
    <n v="41304"/>
  </r>
  <r>
    <x v="0"/>
    <x v="9"/>
    <x v="43"/>
    <n v="29516"/>
    <n v="121622"/>
    <n v="50744"/>
  </r>
  <r>
    <x v="0"/>
    <x v="9"/>
    <x v="44"/>
    <n v="20259"/>
    <n v="89105"/>
    <n v="46691"/>
  </r>
  <r>
    <x v="0"/>
    <x v="9"/>
    <x v="45"/>
    <n v="3442"/>
    <n v="15621"/>
    <n v="35759"/>
  </r>
  <r>
    <x v="0"/>
    <x v="9"/>
    <x v="46"/>
    <n v="13143"/>
    <n v="74028"/>
    <n v="36058"/>
  </r>
  <r>
    <x v="0"/>
    <x v="9"/>
    <x v="47"/>
    <n v="1669"/>
    <n v="6769"/>
    <n v="40253"/>
  </r>
  <r>
    <x v="1"/>
    <x v="0"/>
    <x v="0"/>
    <n v="1846"/>
    <n v="18939"/>
    <n v="56529"/>
  </r>
  <r>
    <x v="1"/>
    <x v="0"/>
    <x v="1"/>
    <n v="1358"/>
    <n v="37970"/>
    <n v="52262"/>
  </r>
  <r>
    <x v="1"/>
    <x v="0"/>
    <x v="2"/>
    <n v="2577"/>
    <n v="16390"/>
    <n v="48299"/>
  </r>
  <r>
    <x v="1"/>
    <x v="0"/>
    <x v="3"/>
    <n v="17663"/>
    <n v="443581"/>
    <n v="40246"/>
  </r>
  <r>
    <x v="1"/>
    <x v="0"/>
    <x v="4"/>
    <n v="3279"/>
    <n v="48392"/>
    <n v="90328"/>
  </r>
  <r>
    <x v="1"/>
    <x v="0"/>
    <x v="5"/>
    <n v="437"/>
    <n v="5258"/>
    <n v="41449"/>
  </r>
  <r>
    <x v="1"/>
    <x v="0"/>
    <x v="6"/>
    <n v="180"/>
    <n v="1471"/>
    <n v="42123"/>
  </r>
  <r>
    <x v="1"/>
    <x v="0"/>
    <x v="7"/>
    <n v="5304"/>
    <n v="71329"/>
    <n v="35645"/>
  </r>
  <r>
    <x v="1"/>
    <x v="0"/>
    <x v="8"/>
    <n v="2662"/>
    <n v="29910"/>
    <n v="43258"/>
  </r>
  <r>
    <x v="1"/>
    <x v="0"/>
    <x v="9"/>
    <n v="2401"/>
    <n v="26555"/>
    <n v="41105"/>
  </r>
  <r>
    <x v="1"/>
    <x v="0"/>
    <x v="10"/>
    <n v="2825"/>
    <n v="26828"/>
    <n v="52197"/>
  </r>
  <r>
    <x v="1"/>
    <x v="0"/>
    <x v="11"/>
    <n v="2255"/>
    <n v="21475"/>
    <n v="50243"/>
  </r>
  <r>
    <x v="1"/>
    <x v="0"/>
    <x v="12"/>
    <n v="2916"/>
    <n v="23431"/>
    <n v="44087"/>
  </r>
  <r>
    <x v="1"/>
    <x v="0"/>
    <x v="13"/>
    <n v="2612"/>
    <n v="19353"/>
    <n v="47802"/>
  </r>
  <r>
    <x v="1"/>
    <x v="0"/>
    <x v="14"/>
    <n v="1561"/>
    <n v="18911"/>
    <n v="56448"/>
  </r>
  <r>
    <x v="1"/>
    <x v="0"/>
    <x v="15"/>
    <n v="3133"/>
    <n v="44052"/>
    <n v="87820"/>
  </r>
  <r>
    <x v="1"/>
    <x v="0"/>
    <x v="16"/>
    <n v="1447"/>
    <n v="7281"/>
    <n v="41157"/>
  </r>
  <r>
    <x v="1"/>
    <x v="0"/>
    <x v="17"/>
    <n v="723"/>
    <n v="7194"/>
    <n v="44642"/>
  </r>
  <r>
    <x v="1"/>
    <x v="0"/>
    <x v="18"/>
    <n v="1007"/>
    <n v="10500"/>
    <n v="63846"/>
  </r>
  <r>
    <x v="1"/>
    <x v="0"/>
    <x v="19"/>
    <n v="3480"/>
    <n v="35622"/>
    <n v="41799"/>
  </r>
  <r>
    <x v="1"/>
    <x v="0"/>
    <x v="20"/>
    <n v="3094"/>
    <n v="28134"/>
    <n v="51107"/>
  </r>
  <r>
    <x v="1"/>
    <x v="0"/>
    <x v="21"/>
    <n v="2110"/>
    <n v="15777"/>
    <n v="49263"/>
  </r>
  <r>
    <x v="1"/>
    <x v="0"/>
    <x v="22"/>
    <n v="2031"/>
    <n v="16899"/>
    <n v="44815"/>
  </r>
  <r>
    <x v="1"/>
    <x v="0"/>
    <x v="23"/>
    <n v="1789"/>
    <n v="12792"/>
    <n v="67162"/>
  </r>
  <r>
    <x v="1"/>
    <x v="0"/>
    <x v="24"/>
    <n v="2414"/>
    <n v="15761"/>
    <n v="42685"/>
  </r>
  <r>
    <x v="1"/>
    <x v="0"/>
    <x v="25"/>
    <n v="618"/>
    <n v="19841"/>
    <n v="86362"/>
  </r>
  <r>
    <x v="1"/>
    <x v="0"/>
    <x v="26"/>
    <n v="350"/>
    <n v="2627"/>
    <n v="44073"/>
  </r>
  <r>
    <x v="1"/>
    <x v="0"/>
    <x v="27"/>
    <n v="998"/>
    <n v="12407"/>
    <n v="41732"/>
  </r>
  <r>
    <x v="1"/>
    <x v="0"/>
    <x v="28"/>
    <n v="2100"/>
    <n v="36949"/>
    <n v="68427"/>
  </r>
  <r>
    <x v="1"/>
    <x v="0"/>
    <x v="29"/>
    <n v="3053"/>
    <n v="31787"/>
    <n v="42992"/>
  </r>
  <r>
    <x v="1"/>
    <x v="0"/>
    <x v="30"/>
    <n v="3378"/>
    <n v="29828"/>
    <n v="40862"/>
  </r>
  <r>
    <x v="1"/>
    <x v="0"/>
    <x v="31"/>
    <n v="1784"/>
    <n v="25973"/>
    <n v="97355"/>
  </r>
  <r>
    <x v="1"/>
    <x v="0"/>
    <x v="32"/>
    <n v="2531"/>
    <n v="28532"/>
    <n v="51860"/>
  </r>
  <r>
    <x v="1"/>
    <x v="0"/>
    <x v="33"/>
    <n v="4402"/>
    <n v="56786"/>
    <n v="91249"/>
  </r>
  <r>
    <x v="1"/>
    <x v="0"/>
    <x v="34"/>
    <n v="4633"/>
    <n v="54550"/>
    <n v="37586"/>
  </r>
  <r>
    <x v="1"/>
    <x v="0"/>
    <x v="35"/>
    <n v="3616"/>
    <n v="52904"/>
    <n v="65014"/>
  </r>
  <r>
    <x v="1"/>
    <x v="0"/>
    <x v="36"/>
    <n v="198"/>
    <n v="1121"/>
    <n v="39917"/>
  </r>
  <r>
    <x v="1"/>
    <x v="0"/>
    <x v="37"/>
    <n v="1345"/>
    <n v="12552"/>
    <n v="43952"/>
  </r>
  <r>
    <x v="1"/>
    <x v="0"/>
    <x v="38"/>
    <n v="1063"/>
    <n v="6986"/>
    <n v="43642"/>
  </r>
  <r>
    <x v="1"/>
    <x v="0"/>
    <x v="39"/>
    <n v="1107"/>
    <n v="11568"/>
    <n v="46865"/>
  </r>
  <r>
    <x v="1"/>
    <x v="0"/>
    <x v="40"/>
    <n v="19971"/>
    <n v="307800"/>
    <n v="114918"/>
  </r>
  <r>
    <x v="1"/>
    <x v="0"/>
    <x v="41"/>
    <n v="1032"/>
    <n v="15160"/>
    <n v="63604"/>
  </r>
  <r>
    <x v="1"/>
    <x v="0"/>
    <x v="42"/>
    <n v="564"/>
    <n v="4130"/>
    <n v="39607"/>
  </r>
  <r>
    <x v="1"/>
    <x v="0"/>
    <x v="43"/>
    <n v="2095"/>
    <n v="18691"/>
    <n v="48704"/>
  </r>
  <r>
    <x v="1"/>
    <x v="0"/>
    <x v="44"/>
    <n v="7117"/>
    <n v="105362"/>
    <n v="34547"/>
  </r>
  <r>
    <x v="1"/>
    <x v="0"/>
    <x v="45"/>
    <n v="1166"/>
    <n v="23333"/>
    <n v="80470"/>
  </r>
  <r>
    <x v="1"/>
    <x v="0"/>
    <x v="46"/>
    <n v="2876"/>
    <n v="31424"/>
    <n v="40225"/>
  </r>
  <r>
    <x v="1"/>
    <x v="0"/>
    <x v="47"/>
    <n v="1463"/>
    <n v="23524"/>
    <n v="86467"/>
  </r>
  <r>
    <x v="1"/>
    <x v="1"/>
    <x v="0"/>
    <n v="10069"/>
    <n v="93619"/>
    <n v="56141"/>
  </r>
  <r>
    <x v="1"/>
    <x v="1"/>
    <x v="1"/>
    <n v="13677"/>
    <n v="171309"/>
    <n v="58621"/>
  </r>
  <r>
    <x v="1"/>
    <x v="1"/>
    <x v="2"/>
    <n v="7093"/>
    <n v="52538"/>
    <n v="49541"/>
  </r>
  <r>
    <x v="1"/>
    <x v="1"/>
    <x v="3"/>
    <n v="84247"/>
    <n v="885668"/>
    <n v="73343"/>
  </r>
  <r>
    <x v="1"/>
    <x v="1"/>
    <x v="4"/>
    <n v="20430"/>
    <n v="178880"/>
    <n v="64603"/>
  </r>
  <r>
    <x v="1"/>
    <x v="1"/>
    <x v="5"/>
    <n v="9496"/>
    <n v="59731"/>
    <n v="72413"/>
  </r>
  <r>
    <x v="1"/>
    <x v="1"/>
    <x v="6"/>
    <n v="3007"/>
    <n v="22909"/>
    <n v="62481"/>
  </r>
  <r>
    <x v="1"/>
    <x v="1"/>
    <x v="7"/>
    <n v="74711"/>
    <n v="563526"/>
    <n v="52893"/>
  </r>
  <r>
    <x v="1"/>
    <x v="1"/>
    <x v="8"/>
    <n v="21408"/>
    <n v="203951"/>
    <n v="63683"/>
  </r>
  <r>
    <x v="1"/>
    <x v="1"/>
    <x v="9"/>
    <n v="8175"/>
    <n v="50684"/>
    <n v="46258"/>
  </r>
  <r>
    <x v="1"/>
    <x v="1"/>
    <x v="10"/>
    <n v="32686"/>
    <n v="227968"/>
    <n v="73799"/>
  </r>
  <r>
    <x v="1"/>
    <x v="1"/>
    <x v="11"/>
    <n v="15232"/>
    <n v="145851"/>
    <n v="60057"/>
  </r>
  <r>
    <x v="1"/>
    <x v="1"/>
    <x v="12"/>
    <n v="9462"/>
    <n v="78134"/>
    <n v="58962"/>
  </r>
  <r>
    <x v="1"/>
    <x v="1"/>
    <x v="13"/>
    <n v="7399"/>
    <n v="63735"/>
    <n v="57030"/>
  </r>
  <r>
    <x v="1"/>
    <x v="1"/>
    <x v="14"/>
    <n v="9517"/>
    <n v="80463"/>
    <n v="55601"/>
  </r>
  <r>
    <x v="1"/>
    <x v="1"/>
    <x v="15"/>
    <n v="10991"/>
    <n v="142033"/>
    <n v="64940"/>
  </r>
  <r>
    <x v="1"/>
    <x v="1"/>
    <x v="16"/>
    <n v="5605"/>
    <n v="29987"/>
    <n v="51654"/>
  </r>
  <r>
    <x v="1"/>
    <x v="1"/>
    <x v="17"/>
    <n v="16694"/>
    <n v="166132"/>
    <n v="67799"/>
  </r>
  <r>
    <x v="1"/>
    <x v="1"/>
    <x v="18"/>
    <n v="21309"/>
    <n v="163062"/>
    <n v="81436"/>
  </r>
  <r>
    <x v="1"/>
    <x v="1"/>
    <x v="19"/>
    <n v="21106"/>
    <n v="173015"/>
    <n v="63588"/>
  </r>
  <r>
    <x v="1"/>
    <x v="1"/>
    <x v="20"/>
    <n v="16700"/>
    <n v="127092"/>
    <n v="69734"/>
  </r>
  <r>
    <x v="1"/>
    <x v="1"/>
    <x v="21"/>
    <n v="5771"/>
    <n v="44543"/>
    <n v="50925"/>
  </r>
  <r>
    <x v="1"/>
    <x v="1"/>
    <x v="22"/>
    <n v="15133"/>
    <n v="126641"/>
    <n v="61762"/>
  </r>
  <r>
    <x v="1"/>
    <x v="1"/>
    <x v="23"/>
    <n v="6432"/>
    <n v="29914"/>
    <n v="53962"/>
  </r>
  <r>
    <x v="1"/>
    <x v="1"/>
    <x v="24"/>
    <n v="7038"/>
    <n v="53732"/>
    <n v="53794"/>
  </r>
  <r>
    <x v="1"/>
    <x v="1"/>
    <x v="25"/>
    <n v="5852"/>
    <n v="95939"/>
    <n v="64365"/>
  </r>
  <r>
    <x v="1"/>
    <x v="1"/>
    <x v="26"/>
    <n v="4692"/>
    <n v="27825"/>
    <n v="64868"/>
  </r>
  <r>
    <x v="1"/>
    <x v="1"/>
    <x v="27"/>
    <n v="22556"/>
    <n v="159462"/>
    <n v="74644"/>
  </r>
  <r>
    <x v="1"/>
    <x v="1"/>
    <x v="28"/>
    <n v="5571"/>
    <n v="50153"/>
    <n v="52091"/>
  </r>
  <r>
    <x v="1"/>
    <x v="1"/>
    <x v="29"/>
    <n v="50432"/>
    <n v="405650"/>
    <n v="75570"/>
  </r>
  <r>
    <x v="1"/>
    <x v="1"/>
    <x v="30"/>
    <n v="27974"/>
    <n v="231739"/>
    <n v="56974"/>
  </r>
  <r>
    <x v="1"/>
    <x v="1"/>
    <x v="31"/>
    <n v="3692"/>
    <n v="27961"/>
    <n v="68153"/>
  </r>
  <r>
    <x v="1"/>
    <x v="1"/>
    <x v="32"/>
    <n v="23405"/>
    <n v="226563"/>
    <n v="62383"/>
  </r>
  <r>
    <x v="1"/>
    <x v="1"/>
    <x v="33"/>
    <n v="9801"/>
    <n v="82834"/>
    <n v="54435"/>
  </r>
  <r>
    <x v="1"/>
    <x v="1"/>
    <x v="34"/>
    <n v="14626"/>
    <n v="108871"/>
    <n v="63148"/>
  </r>
  <r>
    <x v="1"/>
    <x v="1"/>
    <x v="35"/>
    <n v="29139"/>
    <n v="260895"/>
    <n v="68612"/>
  </r>
  <r>
    <x v="1"/>
    <x v="1"/>
    <x v="36"/>
    <n v="3833"/>
    <n v="19980"/>
    <n v="63414"/>
  </r>
  <r>
    <x v="1"/>
    <x v="1"/>
    <x v="37"/>
    <n v="12956"/>
    <n v="107028"/>
    <n v="55230"/>
  </r>
  <r>
    <x v="1"/>
    <x v="1"/>
    <x v="38"/>
    <n v="3897"/>
    <n v="23609"/>
    <n v="50997"/>
  </r>
  <r>
    <x v="1"/>
    <x v="1"/>
    <x v="39"/>
    <n v="12487"/>
    <n v="130126"/>
    <n v="58777"/>
  </r>
  <r>
    <x v="1"/>
    <x v="1"/>
    <x v="40"/>
    <n v="53248"/>
    <n v="774190"/>
    <n v="67564"/>
  </r>
  <r>
    <x v="1"/>
    <x v="1"/>
    <x v="41"/>
    <n v="12212"/>
    <n v="109486"/>
    <n v="53428"/>
  </r>
  <r>
    <x v="1"/>
    <x v="1"/>
    <x v="42"/>
    <n v="2846"/>
    <n v="15283"/>
    <n v="52585"/>
  </r>
  <r>
    <x v="1"/>
    <x v="1"/>
    <x v="43"/>
    <n v="21468"/>
    <n v="202134"/>
    <n v="60504"/>
  </r>
  <r>
    <x v="1"/>
    <x v="1"/>
    <x v="44"/>
    <n v="26472"/>
    <n v="205717"/>
    <n v="67833"/>
  </r>
  <r>
    <x v="1"/>
    <x v="1"/>
    <x v="45"/>
    <n v="4338"/>
    <n v="35459"/>
    <n v="64460"/>
  </r>
  <r>
    <x v="1"/>
    <x v="1"/>
    <x v="46"/>
    <n v="14823"/>
    <n v="124384"/>
    <n v="63874"/>
  </r>
  <r>
    <x v="1"/>
    <x v="1"/>
    <x v="47"/>
    <n v="3427"/>
    <n v="22875"/>
    <n v="57417"/>
  </r>
  <r>
    <x v="1"/>
    <x v="2"/>
    <x v="0"/>
    <n v="5677"/>
    <n v="268948"/>
    <n v="58532"/>
  </r>
  <r>
    <x v="1"/>
    <x v="2"/>
    <x v="1"/>
    <n v="5157"/>
    <n v="177610"/>
    <n v="78966"/>
  </r>
  <r>
    <x v="1"/>
    <x v="2"/>
    <x v="2"/>
    <n v="2930"/>
    <n v="162214"/>
    <n v="49202"/>
  </r>
  <r>
    <x v="1"/>
    <x v="2"/>
    <x v="3"/>
    <n v="44539"/>
    <n v="1322455"/>
    <n v="98222"/>
  </r>
  <r>
    <x v="1"/>
    <x v="2"/>
    <x v="4"/>
    <n v="5849"/>
    <n v="150109"/>
    <n v="73935"/>
  </r>
  <r>
    <x v="1"/>
    <x v="2"/>
    <x v="5"/>
    <n v="4405"/>
    <n v="161899"/>
    <n v="85024"/>
  </r>
  <r>
    <x v="1"/>
    <x v="2"/>
    <x v="6"/>
    <n v="663"/>
    <n v="27298"/>
    <n v="66194"/>
  </r>
  <r>
    <x v="1"/>
    <x v="2"/>
    <x v="7"/>
    <n v="20799"/>
    <n v="383956"/>
    <n v="63877"/>
  </r>
  <r>
    <x v="1"/>
    <x v="2"/>
    <x v="8"/>
    <n v="10066"/>
    <n v="404085"/>
    <n v="58246"/>
  </r>
  <r>
    <x v="1"/>
    <x v="2"/>
    <x v="9"/>
    <n v="2680"/>
    <n v="68404"/>
    <n v="62480"/>
  </r>
  <r>
    <x v="1"/>
    <x v="2"/>
    <x v="10"/>
    <n v="18066"/>
    <n v="585894"/>
    <n v="72819"/>
  </r>
  <r>
    <x v="1"/>
    <x v="2"/>
    <x v="11"/>
    <n v="9083"/>
    <n v="541099"/>
    <n v="63320"/>
  </r>
  <r>
    <x v="1"/>
    <x v="2"/>
    <x v="12"/>
    <n v="4132"/>
    <n v="226152"/>
    <n v="60185"/>
  </r>
  <r>
    <x v="1"/>
    <x v="2"/>
    <x v="13"/>
    <n v="3105"/>
    <n v="167196"/>
    <n v="59652"/>
  </r>
  <r>
    <x v="1"/>
    <x v="2"/>
    <x v="14"/>
    <n v="4583"/>
    <n v="252626"/>
    <n v="61167"/>
  </r>
  <r>
    <x v="1"/>
    <x v="2"/>
    <x v="15"/>
    <n v="4453"/>
    <n v="137729"/>
    <n v="77600"/>
  </r>
  <r>
    <x v="1"/>
    <x v="2"/>
    <x v="16"/>
    <n v="1870"/>
    <n v="53047"/>
    <n v="57227"/>
  </r>
  <r>
    <x v="1"/>
    <x v="2"/>
    <x v="17"/>
    <n v="4145"/>
    <n v="112273"/>
    <n v="79016"/>
  </r>
  <r>
    <x v="1"/>
    <x v="2"/>
    <x v="18"/>
    <n v="6682"/>
    <n v="244258"/>
    <n v="89698"/>
  </r>
  <r>
    <x v="1"/>
    <x v="2"/>
    <x v="19"/>
    <n v="16948"/>
    <n v="625676"/>
    <n v="68465"/>
  </r>
  <r>
    <x v="1"/>
    <x v="2"/>
    <x v="20"/>
    <n v="8265"/>
    <n v="324018"/>
    <n v="68082"/>
  </r>
  <r>
    <x v="1"/>
    <x v="2"/>
    <x v="21"/>
    <n v="2396"/>
    <n v="146775"/>
    <n v="50065"/>
  </r>
  <r>
    <x v="1"/>
    <x v="2"/>
    <x v="22"/>
    <n v="6681"/>
    <n v="277104"/>
    <n v="59758"/>
  </r>
  <r>
    <x v="1"/>
    <x v="2"/>
    <x v="23"/>
    <n v="1625"/>
    <n v="20972"/>
    <n v="51666"/>
  </r>
  <r>
    <x v="1"/>
    <x v="2"/>
    <x v="24"/>
    <n v="1974"/>
    <n v="99914"/>
    <n v="52716"/>
  </r>
  <r>
    <x v="1"/>
    <x v="2"/>
    <x v="25"/>
    <n v="2069"/>
    <n v="59279"/>
    <n v="59498"/>
  </r>
  <r>
    <x v="1"/>
    <x v="2"/>
    <x v="26"/>
    <n v="2012"/>
    <n v="71459"/>
    <n v="73007"/>
  </r>
  <r>
    <x v="1"/>
    <x v="2"/>
    <x v="27"/>
    <n v="8994"/>
    <n v="249464"/>
    <n v="81649"/>
  </r>
  <r>
    <x v="1"/>
    <x v="2"/>
    <x v="28"/>
    <n v="1810"/>
    <n v="28514"/>
    <n v="55737"/>
  </r>
  <r>
    <x v="1"/>
    <x v="2"/>
    <x v="29"/>
    <n v="16457"/>
    <n v="437040"/>
    <n v="69154"/>
  </r>
  <r>
    <x v="1"/>
    <x v="2"/>
    <x v="30"/>
    <n v="10247"/>
    <n v="477086"/>
    <n v="61095"/>
  </r>
  <r>
    <x v="1"/>
    <x v="2"/>
    <x v="31"/>
    <n v="808"/>
    <n v="26471"/>
    <n v="55179"/>
  </r>
  <r>
    <x v="1"/>
    <x v="2"/>
    <x v="32"/>
    <n v="15486"/>
    <n v="700786"/>
    <n v="62878"/>
  </r>
  <r>
    <x v="1"/>
    <x v="2"/>
    <x v="33"/>
    <n v="4213"/>
    <n v="140812"/>
    <n v="59951"/>
  </r>
  <r>
    <x v="1"/>
    <x v="2"/>
    <x v="34"/>
    <n v="6396"/>
    <n v="197626"/>
    <n v="71436"/>
  </r>
  <r>
    <x v="1"/>
    <x v="2"/>
    <x v="35"/>
    <n v="14432"/>
    <n v="574751"/>
    <n v="64231"/>
  </r>
  <r>
    <x v="1"/>
    <x v="2"/>
    <x v="36"/>
    <n v="1636"/>
    <n v="39736"/>
    <n v="60286"/>
  </r>
  <r>
    <x v="1"/>
    <x v="2"/>
    <x v="37"/>
    <n v="6414"/>
    <n v="258252"/>
    <n v="60850"/>
  </r>
  <r>
    <x v="1"/>
    <x v="2"/>
    <x v="38"/>
    <n v="1067"/>
    <n v="44972"/>
    <n v="50219"/>
  </r>
  <r>
    <x v="1"/>
    <x v="2"/>
    <x v="39"/>
    <n v="7272"/>
    <n v="354961"/>
    <n v="60305"/>
  </r>
  <r>
    <x v="1"/>
    <x v="2"/>
    <x v="40"/>
    <n v="25577"/>
    <n v="905953"/>
    <n v="79766"/>
  </r>
  <r>
    <x v="1"/>
    <x v="2"/>
    <x v="41"/>
    <n v="4547"/>
    <n v="136085"/>
    <n v="59426"/>
  </r>
  <r>
    <x v="1"/>
    <x v="2"/>
    <x v="42"/>
    <n v="1108"/>
    <n v="30091"/>
    <n v="60807"/>
  </r>
  <r>
    <x v="1"/>
    <x v="2"/>
    <x v="43"/>
    <n v="6864"/>
    <n v="242160"/>
    <n v="61341"/>
  </r>
  <r>
    <x v="1"/>
    <x v="2"/>
    <x v="44"/>
    <n v="7824"/>
    <n v="290326"/>
    <n v="81228"/>
  </r>
  <r>
    <x v="1"/>
    <x v="2"/>
    <x v="45"/>
    <n v="1251"/>
    <n v="46979"/>
    <n v="61074"/>
  </r>
  <r>
    <x v="1"/>
    <x v="2"/>
    <x v="46"/>
    <n v="9333"/>
    <n v="483196"/>
    <n v="59083"/>
  </r>
  <r>
    <x v="1"/>
    <x v="2"/>
    <x v="47"/>
    <n v="615"/>
    <n v="10043"/>
    <n v="68738"/>
  </r>
  <r>
    <x v="1"/>
    <x v="3"/>
    <x v="0"/>
    <n v="32423"/>
    <n v="380193"/>
    <n v="43426"/>
  </r>
  <r>
    <x v="1"/>
    <x v="3"/>
    <x v="1"/>
    <n v="33190"/>
    <n v="541793"/>
    <n v="48023"/>
  </r>
  <r>
    <x v="1"/>
    <x v="3"/>
    <x v="2"/>
    <n v="21821"/>
    <n v="248631"/>
    <n v="42897"/>
  </r>
  <r>
    <x v="1"/>
    <x v="3"/>
    <x v="3"/>
    <n v="198955"/>
    <n v="3042089"/>
    <n v="54908"/>
  </r>
  <r>
    <x v="1"/>
    <x v="3"/>
    <x v="4"/>
    <n v="36041"/>
    <n v="474011"/>
    <n v="52675"/>
  </r>
  <r>
    <x v="1"/>
    <x v="3"/>
    <x v="5"/>
    <n v="24868"/>
    <n v="291966"/>
    <n v="52540"/>
  </r>
  <r>
    <x v="1"/>
    <x v="3"/>
    <x v="6"/>
    <n v="7005"/>
    <n v="79487"/>
    <n v="42440"/>
  </r>
  <r>
    <x v="1"/>
    <x v="3"/>
    <x v="7"/>
    <n v="140278"/>
    <n v="1799930"/>
    <n v="46232"/>
  </r>
  <r>
    <x v="1"/>
    <x v="3"/>
    <x v="8"/>
    <n v="61774"/>
    <n v="938063"/>
    <n v="49817"/>
  </r>
  <r>
    <x v="1"/>
    <x v="3"/>
    <x v="9"/>
    <n v="11892"/>
    <n v="142186"/>
    <n v="41533"/>
  </r>
  <r>
    <x v="1"/>
    <x v="3"/>
    <x v="10"/>
    <n v="78822"/>
    <n v="1187941"/>
    <n v="53573"/>
  </r>
  <r>
    <x v="1"/>
    <x v="3"/>
    <x v="11"/>
    <n v="40283"/>
    <n v="594348"/>
    <n v="43345"/>
  </r>
  <r>
    <x v="1"/>
    <x v="3"/>
    <x v="12"/>
    <n v="23557"/>
    <n v="307822"/>
    <n v="41407"/>
  </r>
  <r>
    <x v="1"/>
    <x v="3"/>
    <x v="13"/>
    <n v="19844"/>
    <n v="262383"/>
    <n v="43539"/>
  </r>
  <r>
    <x v="1"/>
    <x v="3"/>
    <x v="14"/>
    <n v="27892"/>
    <n v="401804"/>
    <n v="44163"/>
  </r>
  <r>
    <x v="1"/>
    <x v="3"/>
    <x v="15"/>
    <n v="30876"/>
    <n v="376026"/>
    <n v="43579"/>
  </r>
  <r>
    <x v="1"/>
    <x v="3"/>
    <x v="16"/>
    <n v="10676"/>
    <n v="117746"/>
    <n v="39115"/>
  </r>
  <r>
    <x v="1"/>
    <x v="3"/>
    <x v="17"/>
    <n v="32640"/>
    <n v="463647"/>
    <n v="47503"/>
  </r>
  <r>
    <x v="1"/>
    <x v="3"/>
    <x v="18"/>
    <n v="41620"/>
    <n v="577282"/>
    <n v="55423"/>
  </r>
  <r>
    <x v="1"/>
    <x v="3"/>
    <x v="19"/>
    <n v="55150"/>
    <n v="791177"/>
    <n v="48357"/>
  </r>
  <r>
    <x v="1"/>
    <x v="3"/>
    <x v="20"/>
    <n v="37323"/>
    <n v="525857"/>
    <n v="50523"/>
  </r>
  <r>
    <x v="1"/>
    <x v="3"/>
    <x v="21"/>
    <n v="19568"/>
    <n v="229039"/>
    <n v="37621"/>
  </r>
  <r>
    <x v="1"/>
    <x v="3"/>
    <x v="22"/>
    <n v="39400"/>
    <n v="536753"/>
    <n v="43646"/>
  </r>
  <r>
    <x v="1"/>
    <x v="3"/>
    <x v="23"/>
    <n v="9112"/>
    <n v="90946"/>
    <n v="40937"/>
  </r>
  <r>
    <x v="1"/>
    <x v="3"/>
    <x v="24"/>
    <n v="14969"/>
    <n v="188094"/>
    <n v="41557"/>
  </r>
  <r>
    <x v="1"/>
    <x v="3"/>
    <x v="25"/>
    <n v="15866"/>
    <n v="261018"/>
    <n v="45452"/>
  </r>
  <r>
    <x v="1"/>
    <x v="3"/>
    <x v="26"/>
    <n v="12448"/>
    <n v="139278"/>
    <n v="49409"/>
  </r>
  <r>
    <x v="1"/>
    <x v="3"/>
    <x v="27"/>
    <n v="54227"/>
    <n v="876452"/>
    <n v="55204"/>
  </r>
  <r>
    <x v="1"/>
    <x v="3"/>
    <x v="28"/>
    <n v="10974"/>
    <n v="135131"/>
    <n v="39275"/>
  </r>
  <r>
    <x v="1"/>
    <x v="3"/>
    <x v="29"/>
    <n v="120950"/>
    <n v="1543991"/>
    <n v="53710"/>
  </r>
  <r>
    <x v="1"/>
    <x v="3"/>
    <x v="30"/>
    <n v="62397"/>
    <n v="846177"/>
    <n v="44579"/>
  </r>
  <r>
    <x v="1"/>
    <x v="3"/>
    <x v="31"/>
    <n v="7738"/>
    <n v="91333"/>
    <n v="51925"/>
  </r>
  <r>
    <x v="1"/>
    <x v="3"/>
    <x v="32"/>
    <n v="68958"/>
    <n v="1021890"/>
    <n v="45569"/>
  </r>
  <r>
    <x v="1"/>
    <x v="3"/>
    <x v="33"/>
    <n v="23883"/>
    <n v="300268"/>
    <n v="43049"/>
  </r>
  <r>
    <x v="1"/>
    <x v="3"/>
    <x v="34"/>
    <n v="26460"/>
    <n v="354168"/>
    <n v="45879"/>
  </r>
  <r>
    <x v="1"/>
    <x v="3"/>
    <x v="35"/>
    <n v="74684"/>
    <n v="1117033"/>
    <n v="46296"/>
  </r>
  <r>
    <x v="1"/>
    <x v="3"/>
    <x v="36"/>
    <n v="7648"/>
    <n v="76672"/>
    <n v="45232"/>
  </r>
  <r>
    <x v="1"/>
    <x v="3"/>
    <x v="37"/>
    <n v="31073"/>
    <n v="406455"/>
    <n v="41048"/>
  </r>
  <r>
    <x v="1"/>
    <x v="3"/>
    <x v="38"/>
    <n v="8027"/>
    <n v="85125"/>
    <n v="40980"/>
  </r>
  <r>
    <x v="1"/>
    <x v="3"/>
    <x v="39"/>
    <n v="40380"/>
    <n v="633819"/>
    <n v="46991"/>
  </r>
  <r>
    <x v="1"/>
    <x v="3"/>
    <x v="40"/>
    <n v="150310"/>
    <n v="2496193"/>
    <n v="54323"/>
  </r>
  <r>
    <x v="1"/>
    <x v="3"/>
    <x v="41"/>
    <n v="20066"/>
    <n v="289140"/>
    <n v="45785"/>
  </r>
  <r>
    <x v="1"/>
    <x v="3"/>
    <x v="42"/>
    <n v="5040"/>
    <n v="53817"/>
    <n v="41456"/>
  </r>
  <r>
    <x v="1"/>
    <x v="3"/>
    <x v="43"/>
    <n v="42839"/>
    <n v="650148"/>
    <n v="45486"/>
  </r>
  <r>
    <x v="1"/>
    <x v="3"/>
    <x v="44"/>
    <n v="38692"/>
    <n v="628543"/>
    <n v="67312"/>
  </r>
  <r>
    <x v="1"/>
    <x v="3"/>
    <x v="45"/>
    <n v="10709"/>
    <n v="125470"/>
    <n v="40148"/>
  </r>
  <r>
    <x v="1"/>
    <x v="3"/>
    <x v="46"/>
    <n v="36253"/>
    <n v="533175"/>
    <n v="42647"/>
  </r>
  <r>
    <x v="1"/>
    <x v="3"/>
    <x v="47"/>
    <n v="4819"/>
    <n v="49901"/>
    <n v="44408"/>
  </r>
  <r>
    <x v="1"/>
    <x v="4"/>
    <x v="0"/>
    <n v="2309"/>
    <n v="21296"/>
    <n v="62845"/>
  </r>
  <r>
    <x v="1"/>
    <x v="4"/>
    <x v="1"/>
    <n v="3691"/>
    <n v="49188"/>
    <n v="77822"/>
  </r>
  <r>
    <x v="1"/>
    <x v="4"/>
    <x v="2"/>
    <n v="1303"/>
    <n v="10974"/>
    <n v="57981"/>
  </r>
  <r>
    <x v="1"/>
    <x v="4"/>
    <x v="3"/>
    <n v="28529"/>
    <n v="550084"/>
    <n v="191278"/>
  </r>
  <r>
    <x v="1"/>
    <x v="4"/>
    <x v="4"/>
    <n v="4330"/>
    <n v="76292"/>
    <n v="109380"/>
  </r>
  <r>
    <x v="1"/>
    <x v="4"/>
    <x v="5"/>
    <n v="2551"/>
    <n v="31469"/>
    <n v="120406"/>
  </r>
  <r>
    <x v="1"/>
    <x v="4"/>
    <x v="6"/>
    <n v="497"/>
    <n v="3905"/>
    <n v="70031"/>
  </r>
  <r>
    <x v="1"/>
    <x v="4"/>
    <x v="7"/>
    <n v="11744"/>
    <n v="138845"/>
    <n v="86153"/>
  </r>
  <r>
    <x v="1"/>
    <x v="4"/>
    <x v="8"/>
    <n v="5380"/>
    <n v="116215"/>
    <n v="100462"/>
  </r>
  <r>
    <x v="1"/>
    <x v="4"/>
    <x v="9"/>
    <n v="1231"/>
    <n v="8802"/>
    <n v="56211"/>
  </r>
  <r>
    <x v="1"/>
    <x v="4"/>
    <x v="10"/>
    <n v="6998"/>
    <n v="94879"/>
    <n v="96732"/>
  </r>
  <r>
    <x v="1"/>
    <x v="4"/>
    <x v="11"/>
    <n v="2278"/>
    <n v="28628"/>
    <n v="62444"/>
  </r>
  <r>
    <x v="1"/>
    <x v="4"/>
    <x v="12"/>
    <n v="1778"/>
    <n v="21356"/>
    <n v="60664"/>
  </r>
  <r>
    <x v="1"/>
    <x v="4"/>
    <x v="13"/>
    <n v="1386"/>
    <n v="18137"/>
    <n v="66434"/>
  </r>
  <r>
    <x v="1"/>
    <x v="4"/>
    <x v="14"/>
    <n v="1924"/>
    <n v="21670"/>
    <n v="58590"/>
  </r>
  <r>
    <x v="1"/>
    <x v="4"/>
    <x v="15"/>
    <n v="1801"/>
    <n v="22427"/>
    <n v="60638"/>
  </r>
  <r>
    <x v="1"/>
    <x v="4"/>
    <x v="16"/>
    <n v="869"/>
    <n v="7158"/>
    <n v="57442"/>
  </r>
  <r>
    <x v="1"/>
    <x v="4"/>
    <x v="17"/>
    <n v="2846"/>
    <n v="35678"/>
    <n v="98834"/>
  </r>
  <r>
    <x v="1"/>
    <x v="4"/>
    <x v="18"/>
    <n v="5717"/>
    <n v="93033"/>
    <n v="128022"/>
  </r>
  <r>
    <x v="1"/>
    <x v="4"/>
    <x v="19"/>
    <n v="7146"/>
    <n v="55298"/>
    <n v="77504"/>
  </r>
  <r>
    <x v="1"/>
    <x v="4"/>
    <x v="20"/>
    <n v="4133"/>
    <n v="46906"/>
    <n v="83846"/>
  </r>
  <r>
    <x v="1"/>
    <x v="4"/>
    <x v="21"/>
    <n v="944"/>
    <n v="10695"/>
    <n v="49438"/>
  </r>
  <r>
    <x v="1"/>
    <x v="4"/>
    <x v="22"/>
    <n v="3310"/>
    <n v="46729"/>
    <n v="85960"/>
  </r>
  <r>
    <x v="1"/>
    <x v="4"/>
    <x v="23"/>
    <n v="799"/>
    <n v="6210"/>
    <n v="56592"/>
  </r>
  <r>
    <x v="1"/>
    <x v="4"/>
    <x v="24"/>
    <n v="1015"/>
    <n v="17258"/>
    <n v="66732"/>
  </r>
  <r>
    <x v="1"/>
    <x v="4"/>
    <x v="25"/>
    <n v="1664"/>
    <n v="15847"/>
    <n v="73213"/>
  </r>
  <r>
    <x v="1"/>
    <x v="4"/>
    <x v="26"/>
    <n v="1037"/>
    <n v="12334"/>
    <n v="97212"/>
  </r>
  <r>
    <x v="1"/>
    <x v="4"/>
    <x v="27"/>
    <n v="3724"/>
    <n v="67578"/>
    <n v="117433"/>
  </r>
  <r>
    <x v="1"/>
    <x v="4"/>
    <x v="28"/>
    <n v="1074"/>
    <n v="11166"/>
    <n v="57554"/>
  </r>
  <r>
    <x v="1"/>
    <x v="4"/>
    <x v="29"/>
    <n v="12812"/>
    <n v="277408"/>
    <n v="135959"/>
  </r>
  <r>
    <x v="1"/>
    <x v="4"/>
    <x v="30"/>
    <n v="5669"/>
    <n v="75919"/>
    <n v="87039"/>
  </r>
  <r>
    <x v="1"/>
    <x v="4"/>
    <x v="31"/>
    <n v="402"/>
    <n v="6093"/>
    <n v="71543"/>
  </r>
  <r>
    <x v="1"/>
    <x v="4"/>
    <x v="32"/>
    <n v="4915"/>
    <n v="69330"/>
    <n v="72613"/>
  </r>
  <r>
    <x v="1"/>
    <x v="4"/>
    <x v="33"/>
    <n v="1550"/>
    <n v="19627"/>
    <n v="60407"/>
  </r>
  <r>
    <x v="1"/>
    <x v="4"/>
    <x v="34"/>
    <n v="4135"/>
    <n v="35053"/>
    <n v="89633"/>
  </r>
  <r>
    <x v="1"/>
    <x v="4"/>
    <x v="35"/>
    <n v="5348"/>
    <n v="87043"/>
    <n v="94900"/>
  </r>
  <r>
    <x v="1"/>
    <x v="4"/>
    <x v="36"/>
    <n v="714"/>
    <n v="5878"/>
    <n v="76409"/>
  </r>
  <r>
    <x v="1"/>
    <x v="4"/>
    <x v="37"/>
    <n v="2883"/>
    <n v="26869"/>
    <n v="66032"/>
  </r>
  <r>
    <x v="1"/>
    <x v="4"/>
    <x v="38"/>
    <n v="589"/>
    <n v="5500"/>
    <n v="51535"/>
  </r>
  <r>
    <x v="1"/>
    <x v="4"/>
    <x v="39"/>
    <n v="3981"/>
    <n v="45042"/>
    <n v="75375"/>
  </r>
  <r>
    <x v="1"/>
    <x v="4"/>
    <x v="40"/>
    <n v="10627"/>
    <n v="208591"/>
    <n v="90857"/>
  </r>
  <r>
    <x v="1"/>
    <x v="4"/>
    <x v="41"/>
    <n v="2776"/>
    <n v="38323"/>
    <n v="84735"/>
  </r>
  <r>
    <x v="1"/>
    <x v="4"/>
    <x v="42"/>
    <n v="527"/>
    <n v="4322"/>
    <n v="62861"/>
  </r>
  <r>
    <x v="1"/>
    <x v="4"/>
    <x v="43"/>
    <n v="4600"/>
    <n v="67714"/>
    <n v="107966"/>
  </r>
  <r>
    <x v="1"/>
    <x v="4"/>
    <x v="44"/>
    <n v="5007"/>
    <n v="143883"/>
    <n v="207135"/>
  </r>
  <r>
    <x v="1"/>
    <x v="4"/>
    <x v="45"/>
    <n v="818"/>
    <n v="8072"/>
    <n v="53281"/>
  </r>
  <r>
    <x v="1"/>
    <x v="4"/>
    <x v="46"/>
    <n v="2335"/>
    <n v="46993"/>
    <n v="82512"/>
  </r>
  <r>
    <x v="1"/>
    <x v="4"/>
    <x v="47"/>
    <n v="417"/>
    <n v="3424"/>
    <n v="49035"/>
  </r>
  <r>
    <x v="1"/>
    <x v="5"/>
    <x v="0"/>
    <n v="13590"/>
    <n v="95053"/>
    <n v="71076"/>
  </r>
  <r>
    <x v="1"/>
    <x v="5"/>
    <x v="1"/>
    <n v="19357"/>
    <n v="223263"/>
    <n v="74627"/>
  </r>
  <r>
    <x v="1"/>
    <x v="5"/>
    <x v="2"/>
    <n v="8591"/>
    <n v="51934"/>
    <n v="60198"/>
  </r>
  <r>
    <x v="1"/>
    <x v="5"/>
    <x v="3"/>
    <n v="109980"/>
    <n v="841829"/>
    <n v="112757"/>
  </r>
  <r>
    <x v="1"/>
    <x v="5"/>
    <x v="4"/>
    <n v="24028"/>
    <n v="167272"/>
    <n v="88613"/>
  </r>
  <r>
    <x v="1"/>
    <x v="5"/>
    <x v="5"/>
    <n v="11028"/>
    <n v="121869"/>
    <n v="157629"/>
  </r>
  <r>
    <x v="1"/>
    <x v="5"/>
    <x v="6"/>
    <n v="2907"/>
    <n v="48162"/>
    <n v="97426"/>
  </r>
  <r>
    <x v="1"/>
    <x v="5"/>
    <x v="7"/>
    <n v="76648"/>
    <n v="585959"/>
    <n v="77025"/>
  </r>
  <r>
    <x v="1"/>
    <x v="5"/>
    <x v="8"/>
    <n v="26961"/>
    <n v="242468"/>
    <n v="86701"/>
  </r>
  <r>
    <x v="1"/>
    <x v="5"/>
    <x v="9"/>
    <n v="5859"/>
    <n v="33273"/>
    <n v="59504"/>
  </r>
  <r>
    <x v="1"/>
    <x v="5"/>
    <x v="10"/>
    <n v="32792"/>
    <n v="381941"/>
    <n v="113091"/>
  </r>
  <r>
    <x v="1"/>
    <x v="5"/>
    <x v="11"/>
    <n v="16940"/>
    <n v="135547"/>
    <n v="67469"/>
  </r>
  <r>
    <x v="1"/>
    <x v="5"/>
    <x v="12"/>
    <n v="10414"/>
    <n v="110010"/>
    <n v="76212"/>
  </r>
  <r>
    <x v="1"/>
    <x v="5"/>
    <x v="13"/>
    <n v="8744"/>
    <n v="74336"/>
    <n v="68950"/>
  </r>
  <r>
    <x v="1"/>
    <x v="5"/>
    <x v="14"/>
    <n v="11201"/>
    <n v="93556"/>
    <n v="69885"/>
  </r>
  <r>
    <x v="1"/>
    <x v="5"/>
    <x v="15"/>
    <n v="13852"/>
    <n v="84791"/>
    <n v="63590"/>
  </r>
  <r>
    <x v="1"/>
    <x v="5"/>
    <x v="16"/>
    <n v="3854"/>
    <n v="30481"/>
    <n v="70030"/>
  </r>
  <r>
    <x v="1"/>
    <x v="5"/>
    <x v="17"/>
    <n v="15512"/>
    <n v="135216"/>
    <n v="98024"/>
  </r>
  <r>
    <x v="1"/>
    <x v="5"/>
    <x v="18"/>
    <n v="17883"/>
    <n v="218858"/>
    <n v="147565"/>
  </r>
  <r>
    <x v="1"/>
    <x v="5"/>
    <x v="19"/>
    <n v="19641"/>
    <n v="208812"/>
    <n v="73691"/>
  </r>
  <r>
    <x v="1"/>
    <x v="5"/>
    <x v="20"/>
    <n v="15855"/>
    <n v="182914"/>
    <n v="97673"/>
  </r>
  <r>
    <x v="1"/>
    <x v="5"/>
    <x v="21"/>
    <n v="7944"/>
    <n v="43109"/>
    <n v="54672"/>
  </r>
  <r>
    <x v="1"/>
    <x v="5"/>
    <x v="22"/>
    <n v="17951"/>
    <n v="166025"/>
    <n v="75387"/>
  </r>
  <r>
    <x v="1"/>
    <x v="5"/>
    <x v="23"/>
    <n v="4314"/>
    <n v="22199"/>
    <n v="60907"/>
  </r>
  <r>
    <x v="1"/>
    <x v="5"/>
    <x v="24"/>
    <n v="6842"/>
    <n v="67425"/>
    <n v="69072"/>
  </r>
  <r>
    <x v="1"/>
    <x v="5"/>
    <x v="25"/>
    <n v="9324"/>
    <n v="64932"/>
    <n v="70204"/>
  </r>
  <r>
    <x v="1"/>
    <x v="5"/>
    <x v="26"/>
    <n v="3881"/>
    <n v="33418"/>
    <n v="100104"/>
  </r>
  <r>
    <x v="1"/>
    <x v="5"/>
    <x v="27"/>
    <n v="20037"/>
    <n v="243892"/>
    <n v="117277"/>
  </r>
  <r>
    <x v="1"/>
    <x v="5"/>
    <x v="28"/>
    <n v="5460"/>
    <n v="33799"/>
    <n v="57768"/>
  </r>
  <r>
    <x v="1"/>
    <x v="5"/>
    <x v="29"/>
    <n v="63310"/>
    <n v="720818"/>
    <n v="191494"/>
  </r>
  <r>
    <x v="1"/>
    <x v="5"/>
    <x v="30"/>
    <n v="28672"/>
    <n v="245903"/>
    <n v="89886"/>
  </r>
  <r>
    <x v="1"/>
    <x v="5"/>
    <x v="31"/>
    <n v="2985"/>
    <n v="23264"/>
    <n v="65784"/>
  </r>
  <r>
    <x v="1"/>
    <x v="5"/>
    <x v="32"/>
    <n v="29119"/>
    <n v="292556"/>
    <n v="75683"/>
  </r>
  <r>
    <x v="1"/>
    <x v="5"/>
    <x v="33"/>
    <n v="11672"/>
    <n v="77324"/>
    <n v="59814"/>
  </r>
  <r>
    <x v="1"/>
    <x v="5"/>
    <x v="34"/>
    <n v="13190"/>
    <n v="85425"/>
    <n v="73291"/>
  </r>
  <r>
    <x v="1"/>
    <x v="5"/>
    <x v="35"/>
    <n v="29264"/>
    <n v="329745"/>
    <n v="90778"/>
  </r>
  <r>
    <x v="1"/>
    <x v="5"/>
    <x v="36"/>
    <n v="2934"/>
    <n v="32223"/>
    <n v="91537"/>
  </r>
  <r>
    <x v="1"/>
    <x v="5"/>
    <x v="37"/>
    <n v="14196"/>
    <n v="101755"/>
    <n v="64481"/>
  </r>
  <r>
    <x v="1"/>
    <x v="5"/>
    <x v="38"/>
    <n v="3315"/>
    <n v="28483"/>
    <n v="63499"/>
  </r>
  <r>
    <x v="1"/>
    <x v="5"/>
    <x v="39"/>
    <n v="16270"/>
    <n v="157388"/>
    <n v="77805"/>
  </r>
  <r>
    <x v="1"/>
    <x v="5"/>
    <x v="40"/>
    <n v="76169"/>
    <n v="777574"/>
    <n v="86718"/>
  </r>
  <r>
    <x v="1"/>
    <x v="5"/>
    <x v="41"/>
    <n v="11885"/>
    <n v="90007"/>
    <n v="70967"/>
  </r>
  <r>
    <x v="1"/>
    <x v="5"/>
    <x v="42"/>
    <n v="1709"/>
    <n v="11948"/>
    <n v="74642"/>
  </r>
  <r>
    <x v="1"/>
    <x v="5"/>
    <x v="43"/>
    <n v="22249"/>
    <n v="198459"/>
    <n v="88029"/>
  </r>
  <r>
    <x v="1"/>
    <x v="5"/>
    <x v="44"/>
    <n v="17624"/>
    <n v="150178"/>
    <n v="85242"/>
  </r>
  <r>
    <x v="1"/>
    <x v="5"/>
    <x v="45"/>
    <n v="4003"/>
    <n v="24569"/>
    <n v="54528"/>
  </r>
  <r>
    <x v="1"/>
    <x v="5"/>
    <x v="46"/>
    <n v="14066"/>
    <n v="150327"/>
    <n v="74040"/>
  </r>
  <r>
    <x v="1"/>
    <x v="5"/>
    <x v="47"/>
    <n v="2306"/>
    <n v="11180"/>
    <n v="60849"/>
  </r>
  <r>
    <x v="1"/>
    <x v="6"/>
    <x v="0"/>
    <n v="22186"/>
    <n v="251073"/>
    <n v="57061"/>
  </r>
  <r>
    <x v="1"/>
    <x v="6"/>
    <x v="1"/>
    <n v="38940"/>
    <n v="445648"/>
    <n v="58892"/>
  </r>
  <r>
    <x v="1"/>
    <x v="6"/>
    <x v="2"/>
    <n v="14911"/>
    <n v="145841"/>
    <n v="63354"/>
  </r>
  <r>
    <x v="1"/>
    <x v="6"/>
    <x v="3"/>
    <n v="215691"/>
    <n v="2723437"/>
    <n v="95348"/>
  </r>
  <r>
    <x v="1"/>
    <x v="6"/>
    <x v="4"/>
    <n v="55003"/>
    <n v="439613"/>
    <n v="86477"/>
  </r>
  <r>
    <x v="1"/>
    <x v="6"/>
    <x v="5"/>
    <n v="23755"/>
    <n v="218815"/>
    <n v="92139"/>
  </r>
  <r>
    <x v="1"/>
    <x v="6"/>
    <x v="6"/>
    <n v="9421"/>
    <n v="63844"/>
    <n v="82658"/>
  </r>
  <r>
    <x v="1"/>
    <x v="6"/>
    <x v="7"/>
    <n v="170397"/>
    <n v="1391050"/>
    <n v="63740"/>
  </r>
  <r>
    <x v="1"/>
    <x v="6"/>
    <x v="8"/>
    <n v="56304"/>
    <n v="717238"/>
    <n v="71861"/>
  </r>
  <r>
    <x v="1"/>
    <x v="6"/>
    <x v="9"/>
    <n v="11359"/>
    <n v="94181"/>
    <n v="55072"/>
  </r>
  <r>
    <x v="1"/>
    <x v="6"/>
    <x v="10"/>
    <n v="75870"/>
    <n v="948055"/>
    <n v="78228"/>
  </r>
  <r>
    <x v="1"/>
    <x v="6"/>
    <x v="11"/>
    <n v="30165"/>
    <n v="346667"/>
    <n v="53817"/>
  </r>
  <r>
    <x v="1"/>
    <x v="6"/>
    <x v="12"/>
    <n v="16421"/>
    <n v="139337"/>
    <n v="56755"/>
  </r>
  <r>
    <x v="1"/>
    <x v="6"/>
    <x v="13"/>
    <n v="16598"/>
    <n v="179211"/>
    <n v="64554"/>
  </r>
  <r>
    <x v="1"/>
    <x v="6"/>
    <x v="14"/>
    <n v="20866"/>
    <n v="216049"/>
    <n v="52511"/>
  </r>
  <r>
    <x v="1"/>
    <x v="6"/>
    <x v="15"/>
    <n v="25304"/>
    <n v="216009"/>
    <n v="57624"/>
  </r>
  <r>
    <x v="1"/>
    <x v="6"/>
    <x v="16"/>
    <n v="10504"/>
    <n v="69931"/>
    <n v="60893"/>
  </r>
  <r>
    <x v="1"/>
    <x v="6"/>
    <x v="17"/>
    <n v="44172"/>
    <n v="461724"/>
    <n v="82573"/>
  </r>
  <r>
    <x v="1"/>
    <x v="6"/>
    <x v="18"/>
    <n v="47892"/>
    <n v="605822"/>
    <n v="113872"/>
  </r>
  <r>
    <x v="1"/>
    <x v="6"/>
    <x v="19"/>
    <n v="44483"/>
    <n v="655188"/>
    <n v="70805"/>
  </r>
  <r>
    <x v="1"/>
    <x v="6"/>
    <x v="20"/>
    <n v="32903"/>
    <n v="383591"/>
    <n v="85736"/>
  </r>
  <r>
    <x v="1"/>
    <x v="6"/>
    <x v="21"/>
    <n v="12421"/>
    <n v="108490"/>
    <n v="43023"/>
  </r>
  <r>
    <x v="1"/>
    <x v="6"/>
    <x v="22"/>
    <n v="34349"/>
    <n v="382484"/>
    <n v="68700"/>
  </r>
  <r>
    <x v="1"/>
    <x v="6"/>
    <x v="23"/>
    <n v="9482"/>
    <n v="43417"/>
    <n v="54553"/>
  </r>
  <r>
    <x v="1"/>
    <x v="6"/>
    <x v="24"/>
    <n v="11737"/>
    <n v="120560"/>
    <n v="60603"/>
  </r>
  <r>
    <x v="1"/>
    <x v="6"/>
    <x v="25"/>
    <n v="20106"/>
    <n v="196204"/>
    <n v="62008"/>
  </r>
  <r>
    <x v="1"/>
    <x v="6"/>
    <x v="26"/>
    <n v="12808"/>
    <n v="83513"/>
    <n v="80647"/>
  </r>
  <r>
    <x v="1"/>
    <x v="6"/>
    <x v="27"/>
    <n v="52040"/>
    <n v="677810"/>
    <n v="94022"/>
  </r>
  <r>
    <x v="1"/>
    <x v="6"/>
    <x v="28"/>
    <n v="11347"/>
    <n v="111478"/>
    <n v="64156"/>
  </r>
  <r>
    <x v="1"/>
    <x v="6"/>
    <x v="29"/>
    <n v="112890"/>
    <n v="1368950"/>
    <n v="99615"/>
  </r>
  <r>
    <x v="1"/>
    <x v="6"/>
    <x v="30"/>
    <n v="61321"/>
    <n v="649747"/>
    <n v="67705"/>
  </r>
  <r>
    <x v="1"/>
    <x v="6"/>
    <x v="31"/>
    <n v="5198"/>
    <n v="32856"/>
    <n v="63897"/>
  </r>
  <r>
    <x v="1"/>
    <x v="6"/>
    <x v="32"/>
    <n v="54330"/>
    <n v="734963"/>
    <n v="66752"/>
  </r>
  <r>
    <x v="1"/>
    <x v="6"/>
    <x v="33"/>
    <n v="21148"/>
    <n v="194601"/>
    <n v="54841"/>
  </r>
  <r>
    <x v="1"/>
    <x v="6"/>
    <x v="34"/>
    <n v="26161"/>
    <n v="253667"/>
    <n v="73460"/>
  </r>
  <r>
    <x v="1"/>
    <x v="6"/>
    <x v="35"/>
    <n v="64541"/>
    <n v="816358"/>
    <n v="81681"/>
  </r>
  <r>
    <x v="1"/>
    <x v="6"/>
    <x v="36"/>
    <n v="9043"/>
    <n v="68259"/>
    <n v="68454"/>
  </r>
  <r>
    <x v="1"/>
    <x v="6"/>
    <x v="37"/>
    <n v="29329"/>
    <n v="298404"/>
    <n v="52492"/>
  </r>
  <r>
    <x v="1"/>
    <x v="6"/>
    <x v="38"/>
    <n v="5498"/>
    <n v="33117"/>
    <n v="58619"/>
  </r>
  <r>
    <x v="1"/>
    <x v="6"/>
    <x v="39"/>
    <n v="30774"/>
    <n v="425933"/>
    <n v="62990"/>
  </r>
  <r>
    <x v="1"/>
    <x v="6"/>
    <x v="40"/>
    <n v="139953"/>
    <n v="1794316"/>
    <n v="77197"/>
  </r>
  <r>
    <x v="1"/>
    <x v="6"/>
    <x v="41"/>
    <n v="24485"/>
    <n v="221851"/>
    <n v="64641"/>
  </r>
  <r>
    <x v="1"/>
    <x v="6"/>
    <x v="42"/>
    <n v="5970"/>
    <n v="29394"/>
    <n v="68986"/>
  </r>
  <r>
    <x v="1"/>
    <x v="6"/>
    <x v="43"/>
    <n v="59342"/>
    <n v="762590"/>
    <n v="90327"/>
  </r>
  <r>
    <x v="1"/>
    <x v="6"/>
    <x v="44"/>
    <n v="41249"/>
    <n v="425615"/>
    <n v="85460"/>
  </r>
  <r>
    <x v="1"/>
    <x v="6"/>
    <x v="45"/>
    <n v="8381"/>
    <n v="69069"/>
    <n v="52180"/>
  </r>
  <r>
    <x v="1"/>
    <x v="6"/>
    <x v="46"/>
    <n v="26927"/>
    <n v="326120"/>
    <n v="63192"/>
  </r>
  <r>
    <x v="1"/>
    <x v="6"/>
    <x v="47"/>
    <n v="4728"/>
    <n v="19196"/>
    <n v="56253"/>
  </r>
  <r>
    <x v="1"/>
    <x v="7"/>
    <x v="0"/>
    <n v="13692"/>
    <n v="238078"/>
    <n v="47785"/>
  </r>
  <r>
    <x v="1"/>
    <x v="7"/>
    <x v="1"/>
    <n v="19924"/>
    <n v="457984"/>
    <n v="52632"/>
  </r>
  <r>
    <x v="1"/>
    <x v="7"/>
    <x v="2"/>
    <n v="15780"/>
    <n v="187607"/>
    <n v="43983"/>
  </r>
  <r>
    <x v="1"/>
    <x v="7"/>
    <x v="3"/>
    <n v="639529"/>
    <n v="2734574"/>
    <n v="53909"/>
  </r>
  <r>
    <x v="1"/>
    <x v="7"/>
    <x v="4"/>
    <n v="21747"/>
    <n v="341496"/>
    <n v="51600"/>
  </r>
  <r>
    <x v="1"/>
    <x v="7"/>
    <x v="5"/>
    <n v="13478"/>
    <n v="330418"/>
    <n v="57419"/>
  </r>
  <r>
    <x v="1"/>
    <x v="7"/>
    <x v="6"/>
    <n v="5386"/>
    <n v="76932"/>
    <n v="55284"/>
  </r>
  <r>
    <x v="1"/>
    <x v="7"/>
    <x v="7"/>
    <n v="76615"/>
    <n v="1324281"/>
    <n v="52039"/>
  </r>
  <r>
    <x v="1"/>
    <x v="7"/>
    <x v="8"/>
    <n v="29998"/>
    <n v="580134"/>
    <n v="53810"/>
  </r>
  <r>
    <x v="1"/>
    <x v="7"/>
    <x v="9"/>
    <n v="8163"/>
    <n v="105424"/>
    <n v="43475"/>
  </r>
  <r>
    <x v="1"/>
    <x v="7"/>
    <x v="10"/>
    <n v="35102"/>
    <n v="924699"/>
    <n v="52038"/>
  </r>
  <r>
    <x v="1"/>
    <x v="7"/>
    <x v="11"/>
    <n v="16247"/>
    <n v="468491"/>
    <n v="49107"/>
  </r>
  <r>
    <x v="1"/>
    <x v="7"/>
    <x v="12"/>
    <n v="11966"/>
    <n v="219013"/>
    <n v="44392"/>
  </r>
  <r>
    <x v="1"/>
    <x v="7"/>
    <x v="13"/>
    <n v="10085"/>
    <n v="197874"/>
    <n v="43909"/>
  </r>
  <r>
    <x v="1"/>
    <x v="7"/>
    <x v="14"/>
    <n v="18442"/>
    <n v="272579"/>
    <n v="49141"/>
  </r>
  <r>
    <x v="1"/>
    <x v="7"/>
    <x v="15"/>
    <n v="16110"/>
    <n v="305742"/>
    <n v="44832"/>
  </r>
  <r>
    <x v="1"/>
    <x v="7"/>
    <x v="16"/>
    <n v="5474"/>
    <n v="120085"/>
    <n v="49342"/>
  </r>
  <r>
    <x v="1"/>
    <x v="7"/>
    <x v="17"/>
    <n v="21419"/>
    <n v="451332"/>
    <n v="55476"/>
  </r>
  <r>
    <x v="1"/>
    <x v="7"/>
    <x v="18"/>
    <n v="68761"/>
    <n v="790552"/>
    <n v="59886"/>
  </r>
  <r>
    <x v="1"/>
    <x v="7"/>
    <x v="19"/>
    <n v="25357"/>
    <n v="661203"/>
    <n v="50845"/>
  </r>
  <r>
    <x v="1"/>
    <x v="7"/>
    <x v="20"/>
    <n v="20728"/>
    <n v="530749"/>
    <n v="52656"/>
  </r>
  <r>
    <x v="1"/>
    <x v="7"/>
    <x v="21"/>
    <n v="7557"/>
    <n v="146077"/>
    <n v="42620"/>
  </r>
  <r>
    <x v="1"/>
    <x v="7"/>
    <x v="22"/>
    <n v="52078"/>
    <n v="462462"/>
    <n v="47562"/>
  </r>
  <r>
    <x v="1"/>
    <x v="7"/>
    <x v="23"/>
    <n v="4834"/>
    <n v="74646"/>
    <n v="49258"/>
  </r>
  <r>
    <x v="1"/>
    <x v="7"/>
    <x v="24"/>
    <n v="11559"/>
    <n v="139275"/>
    <n v="48735"/>
  </r>
  <r>
    <x v="1"/>
    <x v="7"/>
    <x v="25"/>
    <n v="8934"/>
    <n v="143417"/>
    <n v="54808"/>
  </r>
  <r>
    <x v="1"/>
    <x v="7"/>
    <x v="26"/>
    <n v="4773"/>
    <n v="114430"/>
    <n v="58363"/>
  </r>
  <r>
    <x v="1"/>
    <x v="7"/>
    <x v="27"/>
    <n v="40687"/>
    <n v="670070"/>
    <n v="55124"/>
  </r>
  <r>
    <x v="1"/>
    <x v="7"/>
    <x v="28"/>
    <n v="10974"/>
    <n v="130181"/>
    <n v="42852"/>
  </r>
  <r>
    <x v="1"/>
    <x v="7"/>
    <x v="29"/>
    <n v="67202"/>
    <n v="1981493"/>
    <n v="54638"/>
  </r>
  <r>
    <x v="1"/>
    <x v="7"/>
    <x v="30"/>
    <n v="28199"/>
    <n v="606564"/>
    <n v="50123"/>
  </r>
  <r>
    <x v="1"/>
    <x v="7"/>
    <x v="31"/>
    <n v="2581"/>
    <n v="65771"/>
    <n v="52585"/>
  </r>
  <r>
    <x v="1"/>
    <x v="7"/>
    <x v="32"/>
    <n v="35525"/>
    <n v="908891"/>
    <n v="47891"/>
  </r>
  <r>
    <x v="1"/>
    <x v="7"/>
    <x v="33"/>
    <n v="13345"/>
    <n v="213244"/>
    <n v="46841"/>
  </r>
  <r>
    <x v="1"/>
    <x v="7"/>
    <x v="34"/>
    <n v="16113"/>
    <n v="295311"/>
    <n v="51842"/>
  </r>
  <r>
    <x v="1"/>
    <x v="7"/>
    <x v="35"/>
    <n v="57945"/>
    <n v="1230922"/>
    <n v="53416"/>
  </r>
  <r>
    <x v="1"/>
    <x v="7"/>
    <x v="36"/>
    <n v="4664"/>
    <n v="102395"/>
    <n v="50458"/>
  </r>
  <r>
    <x v="1"/>
    <x v="7"/>
    <x v="37"/>
    <n v="12757"/>
    <n v="237600"/>
    <n v="47296"/>
  </r>
  <r>
    <x v="1"/>
    <x v="7"/>
    <x v="38"/>
    <n v="2904"/>
    <n v="68913"/>
    <n v="52412"/>
  </r>
  <r>
    <x v="1"/>
    <x v="7"/>
    <x v="39"/>
    <n v="16563"/>
    <n v="427328"/>
    <n v="53183"/>
  </r>
  <r>
    <x v="1"/>
    <x v="7"/>
    <x v="40"/>
    <n v="94237"/>
    <n v="1684606"/>
    <n v="49322"/>
  </r>
  <r>
    <x v="1"/>
    <x v="7"/>
    <x v="41"/>
    <n v="12857"/>
    <n v="193373"/>
    <n v="44983"/>
  </r>
  <r>
    <x v="1"/>
    <x v="7"/>
    <x v="42"/>
    <n v="2503"/>
    <n v="62317"/>
    <n v="48501"/>
  </r>
  <r>
    <x v="1"/>
    <x v="7"/>
    <x v="43"/>
    <n v="50144"/>
    <n v="517645"/>
    <n v="50876"/>
  </r>
  <r>
    <x v="1"/>
    <x v="7"/>
    <x v="44"/>
    <n v="64023"/>
    <n v="478274"/>
    <n v="53267"/>
  </r>
  <r>
    <x v="1"/>
    <x v="7"/>
    <x v="45"/>
    <n v="5755"/>
    <n v="125528"/>
    <n v="47876"/>
  </r>
  <r>
    <x v="1"/>
    <x v="7"/>
    <x v="46"/>
    <n v="29257"/>
    <n v="440255"/>
    <n v="50951"/>
  </r>
  <r>
    <x v="1"/>
    <x v="7"/>
    <x v="47"/>
    <n v="3384"/>
    <n v="27323"/>
    <n v="44083"/>
  </r>
  <r>
    <x v="1"/>
    <x v="8"/>
    <x v="0"/>
    <n v="11180"/>
    <n v="208446"/>
    <n v="17618"/>
  </r>
  <r>
    <x v="1"/>
    <x v="8"/>
    <x v="1"/>
    <n v="14256"/>
    <n v="331295"/>
    <n v="25557"/>
  </r>
  <r>
    <x v="1"/>
    <x v="8"/>
    <x v="2"/>
    <n v="7315"/>
    <n v="120644"/>
    <n v="17299"/>
  </r>
  <r>
    <x v="1"/>
    <x v="8"/>
    <x v="3"/>
    <n v="116191"/>
    <n v="2034920"/>
    <n v="32379"/>
  </r>
  <r>
    <x v="1"/>
    <x v="8"/>
    <x v="4"/>
    <n v="17317"/>
    <n v="344935"/>
    <n v="27131"/>
  </r>
  <r>
    <x v="1"/>
    <x v="8"/>
    <x v="5"/>
    <n v="10917"/>
    <n v="157574"/>
    <n v="24451"/>
  </r>
  <r>
    <x v="1"/>
    <x v="8"/>
    <x v="6"/>
    <n v="2710"/>
    <n v="53038"/>
    <n v="21264"/>
  </r>
  <r>
    <x v="1"/>
    <x v="8"/>
    <x v="7"/>
    <n v="58596"/>
    <n v="1257201"/>
    <n v="26675"/>
  </r>
  <r>
    <x v="1"/>
    <x v="8"/>
    <x v="8"/>
    <n v="25254"/>
    <n v="498529"/>
    <n v="21342"/>
  </r>
  <r>
    <x v="1"/>
    <x v="8"/>
    <x v="9"/>
    <n v="5038"/>
    <n v="82521"/>
    <n v="17770"/>
  </r>
  <r>
    <x v="1"/>
    <x v="8"/>
    <x v="10"/>
    <n v="33183"/>
    <n v="622987"/>
    <n v="24703"/>
  </r>
  <r>
    <x v="1"/>
    <x v="8"/>
    <x v="11"/>
    <n v="15776"/>
    <n v="313889"/>
    <n v="19660"/>
  </r>
  <r>
    <x v="1"/>
    <x v="8"/>
    <x v="12"/>
    <n v="8796"/>
    <n v="144265"/>
    <n v="17261"/>
  </r>
  <r>
    <x v="1"/>
    <x v="8"/>
    <x v="13"/>
    <n v="6871"/>
    <n v="130101"/>
    <n v="17333"/>
  </r>
  <r>
    <x v="1"/>
    <x v="8"/>
    <x v="14"/>
    <n v="10118"/>
    <n v="201748"/>
    <n v="18350"/>
  </r>
  <r>
    <x v="1"/>
    <x v="8"/>
    <x v="15"/>
    <n v="12912"/>
    <n v="237469"/>
    <n v="21789"/>
  </r>
  <r>
    <x v="1"/>
    <x v="8"/>
    <x v="16"/>
    <n v="5132"/>
    <n v="69501"/>
    <n v="23169"/>
  </r>
  <r>
    <x v="1"/>
    <x v="8"/>
    <x v="17"/>
    <n v="15043"/>
    <n v="282746"/>
    <n v="24758"/>
  </r>
  <r>
    <x v="1"/>
    <x v="8"/>
    <x v="18"/>
    <n v="20740"/>
    <n v="379863"/>
    <n v="29500"/>
  </r>
  <r>
    <x v="1"/>
    <x v="8"/>
    <x v="19"/>
    <n v="23113"/>
    <n v="434299"/>
    <n v="21121"/>
  </r>
  <r>
    <x v="1"/>
    <x v="8"/>
    <x v="20"/>
    <n v="15325"/>
    <n v="275608"/>
    <n v="23261"/>
  </r>
  <r>
    <x v="1"/>
    <x v="8"/>
    <x v="21"/>
    <n v="6514"/>
    <n v="136282"/>
    <n v="17817"/>
  </r>
  <r>
    <x v="1"/>
    <x v="8"/>
    <x v="22"/>
    <n v="15195"/>
    <n v="308646"/>
    <n v="21614"/>
  </r>
  <r>
    <x v="1"/>
    <x v="8"/>
    <x v="23"/>
    <n v="5052"/>
    <n v="67008"/>
    <n v="19955"/>
  </r>
  <r>
    <x v="1"/>
    <x v="8"/>
    <x v="24"/>
    <n v="5609"/>
    <n v="93856"/>
    <n v="17213"/>
  </r>
  <r>
    <x v="1"/>
    <x v="8"/>
    <x v="25"/>
    <n v="8716"/>
    <n v="355178"/>
    <n v="34432"/>
  </r>
  <r>
    <x v="1"/>
    <x v="8"/>
    <x v="26"/>
    <n v="4675"/>
    <n v="73214"/>
    <n v="22783"/>
  </r>
  <r>
    <x v="1"/>
    <x v="8"/>
    <x v="27"/>
    <n v="24526"/>
    <n v="391519"/>
    <n v="26347"/>
  </r>
  <r>
    <x v="1"/>
    <x v="8"/>
    <x v="28"/>
    <n v="5277"/>
    <n v="99656"/>
    <n v="19571"/>
  </r>
  <r>
    <x v="1"/>
    <x v="8"/>
    <x v="29"/>
    <n v="65868"/>
    <n v="957897"/>
    <n v="35828"/>
  </r>
  <r>
    <x v="1"/>
    <x v="8"/>
    <x v="30"/>
    <n v="26474"/>
    <n v="515152"/>
    <n v="20460"/>
  </r>
  <r>
    <x v="1"/>
    <x v="8"/>
    <x v="31"/>
    <n v="2610"/>
    <n v="40423"/>
    <n v="18573"/>
  </r>
  <r>
    <x v="1"/>
    <x v="8"/>
    <x v="32"/>
    <n v="29035"/>
    <n v="570254"/>
    <n v="20197"/>
  </r>
  <r>
    <x v="1"/>
    <x v="8"/>
    <x v="33"/>
    <n v="9209"/>
    <n v="174213"/>
    <n v="18600"/>
  </r>
  <r>
    <x v="1"/>
    <x v="8"/>
    <x v="34"/>
    <n v="14116"/>
    <n v="213454"/>
    <n v="23818"/>
  </r>
  <r>
    <x v="1"/>
    <x v="8"/>
    <x v="35"/>
    <n v="33729"/>
    <n v="577911"/>
    <n v="22011"/>
  </r>
  <r>
    <x v="1"/>
    <x v="8"/>
    <x v="36"/>
    <n v="3873"/>
    <n v="60008"/>
    <n v="23680"/>
  </r>
  <r>
    <x v="1"/>
    <x v="8"/>
    <x v="37"/>
    <n v="13400"/>
    <n v="270473"/>
    <n v="18816"/>
  </r>
  <r>
    <x v="1"/>
    <x v="8"/>
    <x v="38"/>
    <n v="3191"/>
    <n v="47413"/>
    <n v="17519"/>
  </r>
  <r>
    <x v="1"/>
    <x v="8"/>
    <x v="39"/>
    <n v="16924"/>
    <n v="347181"/>
    <n v="23878"/>
  </r>
  <r>
    <x v="1"/>
    <x v="8"/>
    <x v="40"/>
    <n v="65057"/>
    <n v="1394036"/>
    <n v="22762"/>
  </r>
  <r>
    <x v="1"/>
    <x v="8"/>
    <x v="41"/>
    <n v="7570"/>
    <n v="153412"/>
    <n v="20955"/>
  </r>
  <r>
    <x v="1"/>
    <x v="8"/>
    <x v="42"/>
    <n v="2268"/>
    <n v="37208"/>
    <n v="23863"/>
  </r>
  <r>
    <x v="1"/>
    <x v="8"/>
    <x v="43"/>
    <n v="20743"/>
    <n v="408354"/>
    <n v="21582"/>
  </r>
  <r>
    <x v="1"/>
    <x v="8"/>
    <x v="44"/>
    <n v="20637"/>
    <n v="341265"/>
    <n v="26566"/>
  </r>
  <r>
    <x v="1"/>
    <x v="8"/>
    <x v="45"/>
    <n v="4658"/>
    <n v="75027"/>
    <n v="18256"/>
  </r>
  <r>
    <x v="1"/>
    <x v="8"/>
    <x v="46"/>
    <n v="17015"/>
    <n v="285279"/>
    <n v="18758"/>
  </r>
  <r>
    <x v="1"/>
    <x v="8"/>
    <x v="47"/>
    <n v="2398"/>
    <n v="37041"/>
    <n v="21994"/>
  </r>
  <r>
    <x v="1"/>
    <x v="9"/>
    <x v="0"/>
    <n v="10189"/>
    <n v="46816"/>
    <n v="38607"/>
  </r>
  <r>
    <x v="1"/>
    <x v="9"/>
    <x v="1"/>
    <n v="10674"/>
    <n v="75782"/>
    <n v="39965"/>
  </r>
  <r>
    <x v="1"/>
    <x v="9"/>
    <x v="2"/>
    <n v="5359"/>
    <n v="25279"/>
    <n v="36115"/>
  </r>
  <r>
    <x v="1"/>
    <x v="9"/>
    <x v="3"/>
    <n v="97442"/>
    <n v="547972"/>
    <n v="42293"/>
  </r>
  <r>
    <x v="1"/>
    <x v="9"/>
    <x v="4"/>
    <n v="17008"/>
    <n v="84571"/>
    <n v="42381"/>
  </r>
  <r>
    <x v="1"/>
    <x v="9"/>
    <x v="5"/>
    <n v="18146"/>
    <n v="66497"/>
    <n v="34861"/>
  </r>
  <r>
    <x v="1"/>
    <x v="9"/>
    <x v="6"/>
    <n v="2052"/>
    <n v="12125"/>
    <n v="35636"/>
  </r>
  <r>
    <x v="1"/>
    <x v="9"/>
    <x v="7"/>
    <n v="56765"/>
    <n v="281975"/>
    <n v="37969"/>
  </r>
  <r>
    <x v="1"/>
    <x v="9"/>
    <x v="8"/>
    <n v="18227"/>
    <n v="111902"/>
    <n v="37971"/>
  </r>
  <r>
    <x v="1"/>
    <x v="9"/>
    <x v="9"/>
    <n v="3845"/>
    <n v="19414"/>
    <n v="32615"/>
  </r>
  <r>
    <x v="1"/>
    <x v="9"/>
    <x v="10"/>
    <n v="39884"/>
    <n v="209967"/>
    <n v="43714"/>
  </r>
  <r>
    <x v="1"/>
    <x v="9"/>
    <x v="11"/>
    <n v="12916"/>
    <n v="89273"/>
    <n v="33759"/>
  </r>
  <r>
    <x v="1"/>
    <x v="9"/>
    <x v="12"/>
    <n v="8547"/>
    <n v="42519"/>
    <n v="36534"/>
  </r>
  <r>
    <x v="1"/>
    <x v="9"/>
    <x v="13"/>
    <n v="5938"/>
    <n v="34833"/>
    <n v="35624"/>
  </r>
  <r>
    <x v="1"/>
    <x v="9"/>
    <x v="14"/>
    <n v="10404"/>
    <n v="46571"/>
    <n v="34846"/>
  </r>
  <r>
    <x v="1"/>
    <x v="9"/>
    <x v="15"/>
    <n v="9280"/>
    <n v="46391"/>
    <n v="38963"/>
  </r>
  <r>
    <x v="1"/>
    <x v="9"/>
    <x v="16"/>
    <n v="3777"/>
    <n v="17863"/>
    <n v="35322"/>
  </r>
  <r>
    <x v="1"/>
    <x v="9"/>
    <x v="17"/>
    <n v="19358"/>
    <n v="91545"/>
    <n v="44150"/>
  </r>
  <r>
    <x v="1"/>
    <x v="9"/>
    <x v="18"/>
    <n v="22046"/>
    <n v="121404"/>
    <n v="40421"/>
  </r>
  <r>
    <x v="1"/>
    <x v="9"/>
    <x v="19"/>
    <n v="32480"/>
    <n v="140352"/>
    <n v="34330"/>
  </r>
  <r>
    <x v="1"/>
    <x v="9"/>
    <x v="20"/>
    <n v="17266"/>
    <n v="91238"/>
    <n v="35478"/>
  </r>
  <r>
    <x v="1"/>
    <x v="9"/>
    <x v="21"/>
    <n v="4589"/>
    <n v="21043"/>
    <n v="36243"/>
  </r>
  <r>
    <x v="1"/>
    <x v="9"/>
    <x v="22"/>
    <n v="13240"/>
    <n v="75829"/>
    <n v="35224"/>
  </r>
  <r>
    <x v="1"/>
    <x v="9"/>
    <x v="23"/>
    <n v="4153"/>
    <n v="18442"/>
    <n v="31791"/>
  </r>
  <r>
    <x v="1"/>
    <x v="9"/>
    <x v="24"/>
    <n v="4572"/>
    <n v="25509"/>
    <n v="33587"/>
  </r>
  <r>
    <x v="1"/>
    <x v="9"/>
    <x v="25"/>
    <n v="5140"/>
    <n v="35449"/>
    <n v="38479"/>
  </r>
  <r>
    <x v="1"/>
    <x v="9"/>
    <x v="26"/>
    <n v="4011"/>
    <n v="21600"/>
    <n v="39236"/>
  </r>
  <r>
    <x v="1"/>
    <x v="9"/>
    <x v="27"/>
    <n v="24469"/>
    <n v="138255"/>
    <n v="37373"/>
  </r>
  <r>
    <x v="1"/>
    <x v="9"/>
    <x v="28"/>
    <n v="4216"/>
    <n v="21214"/>
    <n v="35417"/>
  </r>
  <r>
    <x v="1"/>
    <x v="9"/>
    <x v="29"/>
    <n v="72430"/>
    <n v="371218"/>
    <n v="43410"/>
  </r>
  <r>
    <x v="1"/>
    <x v="9"/>
    <x v="30"/>
    <n v="24457"/>
    <n v="115119"/>
    <n v="36624"/>
  </r>
  <r>
    <x v="1"/>
    <x v="9"/>
    <x v="31"/>
    <n v="2047"/>
    <n v="11337"/>
    <n v="38696"/>
  </r>
  <r>
    <x v="1"/>
    <x v="9"/>
    <x v="32"/>
    <n v="23639"/>
    <n v="157001"/>
    <n v="35006"/>
  </r>
  <r>
    <x v="1"/>
    <x v="9"/>
    <x v="33"/>
    <n v="6589"/>
    <n v="36706"/>
    <n v="36151"/>
  </r>
  <r>
    <x v="1"/>
    <x v="9"/>
    <x v="34"/>
    <n v="25468"/>
    <n v="78423"/>
    <n v="35467"/>
  </r>
  <r>
    <x v="1"/>
    <x v="9"/>
    <x v="35"/>
    <n v="33082"/>
    <n v="202171"/>
    <n v="35131"/>
  </r>
  <r>
    <x v="1"/>
    <x v="9"/>
    <x v="36"/>
    <n v="3537"/>
    <n v="18157"/>
    <n v="34466"/>
  </r>
  <r>
    <x v="1"/>
    <x v="9"/>
    <x v="37"/>
    <n v="12142"/>
    <n v="54906"/>
    <n v="34386"/>
  </r>
  <r>
    <x v="1"/>
    <x v="9"/>
    <x v="38"/>
    <n v="2223"/>
    <n v="11326"/>
    <n v="34233"/>
  </r>
  <r>
    <x v="1"/>
    <x v="9"/>
    <x v="39"/>
    <n v="15931"/>
    <n v="80484"/>
    <n v="36227"/>
  </r>
  <r>
    <x v="1"/>
    <x v="9"/>
    <x v="40"/>
    <n v="57504"/>
    <n v="343287"/>
    <n v="41110"/>
  </r>
  <r>
    <x v="1"/>
    <x v="9"/>
    <x v="41"/>
    <n v="6492"/>
    <n v="37200"/>
    <n v="37389"/>
  </r>
  <r>
    <x v="1"/>
    <x v="9"/>
    <x v="42"/>
    <n v="1990"/>
    <n v="8772"/>
    <n v="37394"/>
  </r>
  <r>
    <x v="1"/>
    <x v="9"/>
    <x v="43"/>
    <n v="29777"/>
    <n v="140456"/>
    <n v="45136"/>
  </r>
  <r>
    <x v="1"/>
    <x v="9"/>
    <x v="44"/>
    <n v="19915"/>
    <n v="102632"/>
    <n v="42585"/>
  </r>
  <r>
    <x v="1"/>
    <x v="9"/>
    <x v="45"/>
    <n v="5797"/>
    <n v="20164"/>
    <n v="32080"/>
  </r>
  <r>
    <x v="1"/>
    <x v="9"/>
    <x v="46"/>
    <n v="13757"/>
    <n v="84267"/>
    <n v="31908"/>
  </r>
  <r>
    <x v="1"/>
    <x v="9"/>
    <x v="47"/>
    <n v="1655"/>
    <n v="7188"/>
    <n v="39255"/>
  </r>
  <r>
    <x v="2"/>
    <x v="0"/>
    <x v="0"/>
    <n v="1843"/>
    <n v="18397"/>
    <n v="56388"/>
  </r>
  <r>
    <x v="2"/>
    <x v="0"/>
    <x v="1"/>
    <n v="1328"/>
    <n v="38653"/>
    <n v="50854"/>
  </r>
  <r>
    <x v="2"/>
    <x v="0"/>
    <x v="2"/>
    <n v="2525"/>
    <n v="16334"/>
    <n v="47616"/>
  </r>
  <r>
    <x v="2"/>
    <x v="0"/>
    <x v="3"/>
    <n v="17605"/>
    <n v="443542"/>
    <n v="38595"/>
  </r>
  <r>
    <x v="2"/>
    <x v="0"/>
    <x v="4"/>
    <n v="3256"/>
    <n v="46357"/>
    <n v="88489"/>
  </r>
  <r>
    <x v="2"/>
    <x v="0"/>
    <x v="5"/>
    <n v="441"/>
    <n v="5272"/>
    <n v="40054"/>
  </r>
  <r>
    <x v="2"/>
    <x v="0"/>
    <x v="6"/>
    <n v="177"/>
    <n v="1535"/>
    <n v="39987"/>
  </r>
  <r>
    <x v="2"/>
    <x v="0"/>
    <x v="7"/>
    <n v="5289"/>
    <n v="72507"/>
    <n v="34681"/>
  </r>
  <r>
    <x v="2"/>
    <x v="0"/>
    <x v="8"/>
    <n v="2630"/>
    <n v="29395"/>
    <n v="42010"/>
  </r>
  <r>
    <x v="2"/>
    <x v="0"/>
    <x v="9"/>
    <n v="2500"/>
    <n v="26636"/>
    <n v="39998"/>
  </r>
  <r>
    <x v="2"/>
    <x v="0"/>
    <x v="10"/>
    <n v="2785"/>
    <n v="26452"/>
    <n v="50101"/>
  </r>
  <r>
    <x v="2"/>
    <x v="0"/>
    <x v="11"/>
    <n v="2217"/>
    <n v="21236"/>
    <n v="48605"/>
  </r>
  <r>
    <x v="2"/>
    <x v="0"/>
    <x v="12"/>
    <n v="2830"/>
    <n v="23077"/>
    <n v="42989"/>
  </r>
  <r>
    <x v="2"/>
    <x v="0"/>
    <x v="13"/>
    <n v="2658"/>
    <n v="19284"/>
    <n v="47004"/>
  </r>
  <r>
    <x v="2"/>
    <x v="0"/>
    <x v="14"/>
    <n v="1559"/>
    <n v="18569"/>
    <n v="56223"/>
  </r>
  <r>
    <x v="2"/>
    <x v="0"/>
    <x v="15"/>
    <n v="3089"/>
    <n v="43598"/>
    <n v="84277"/>
  </r>
  <r>
    <x v="2"/>
    <x v="0"/>
    <x v="16"/>
    <n v="1372"/>
    <n v="7143"/>
    <n v="41187"/>
  </r>
  <r>
    <x v="2"/>
    <x v="0"/>
    <x v="17"/>
    <n v="723"/>
    <n v="6447"/>
    <n v="43100"/>
  </r>
  <r>
    <x v="2"/>
    <x v="0"/>
    <x v="18"/>
    <n v="985"/>
    <n v="9626"/>
    <n v="61244"/>
  </r>
  <r>
    <x v="2"/>
    <x v="0"/>
    <x v="19"/>
    <n v="3282"/>
    <n v="35874"/>
    <n v="40516"/>
  </r>
  <r>
    <x v="2"/>
    <x v="0"/>
    <x v="20"/>
    <n v="3071"/>
    <n v="27642"/>
    <n v="50521"/>
  </r>
  <r>
    <x v="2"/>
    <x v="0"/>
    <x v="21"/>
    <n v="2153"/>
    <n v="16234"/>
    <n v="47028"/>
  </r>
  <r>
    <x v="2"/>
    <x v="0"/>
    <x v="22"/>
    <n v="1935"/>
    <n v="16642"/>
    <n v="43331"/>
  </r>
  <r>
    <x v="2"/>
    <x v="0"/>
    <x v="23"/>
    <n v="1771"/>
    <n v="12503"/>
    <n v="67090"/>
  </r>
  <r>
    <x v="2"/>
    <x v="0"/>
    <x v="24"/>
    <n v="2378"/>
    <n v="15823"/>
    <n v="41084"/>
  </r>
  <r>
    <x v="2"/>
    <x v="0"/>
    <x v="25"/>
    <n v="641"/>
    <n v="19336"/>
    <n v="82872"/>
  </r>
  <r>
    <x v="2"/>
    <x v="0"/>
    <x v="26"/>
    <n v="344"/>
    <n v="2619"/>
    <n v="42081"/>
  </r>
  <r>
    <x v="2"/>
    <x v="0"/>
    <x v="27"/>
    <n v="1003"/>
    <n v="12165"/>
    <n v="39981"/>
  </r>
  <r>
    <x v="2"/>
    <x v="0"/>
    <x v="28"/>
    <n v="2007"/>
    <n v="35856"/>
    <n v="64393"/>
  </r>
  <r>
    <x v="2"/>
    <x v="0"/>
    <x v="29"/>
    <n v="3062"/>
    <n v="31787"/>
    <n v="41230"/>
  </r>
  <r>
    <x v="2"/>
    <x v="0"/>
    <x v="30"/>
    <n v="3330"/>
    <n v="30208"/>
    <n v="39062"/>
  </r>
  <r>
    <x v="2"/>
    <x v="0"/>
    <x v="31"/>
    <n v="1766"/>
    <n v="25422"/>
    <n v="95073"/>
  </r>
  <r>
    <x v="2"/>
    <x v="0"/>
    <x v="32"/>
    <n v="2470"/>
    <n v="28520"/>
    <n v="51145"/>
  </r>
  <r>
    <x v="2"/>
    <x v="0"/>
    <x v="33"/>
    <n v="4348"/>
    <n v="64020"/>
    <n v="91135"/>
  </r>
  <r>
    <x v="2"/>
    <x v="0"/>
    <x v="34"/>
    <n v="4560"/>
    <n v="53530"/>
    <n v="37495"/>
  </r>
  <r>
    <x v="2"/>
    <x v="0"/>
    <x v="35"/>
    <n v="3585"/>
    <n v="52523"/>
    <n v="62951"/>
  </r>
  <r>
    <x v="2"/>
    <x v="0"/>
    <x v="36"/>
    <n v="194"/>
    <n v="1056"/>
    <n v="39071"/>
  </r>
  <r>
    <x v="2"/>
    <x v="0"/>
    <x v="37"/>
    <n v="1286"/>
    <n v="12662"/>
    <n v="40536"/>
  </r>
  <r>
    <x v="2"/>
    <x v="0"/>
    <x v="38"/>
    <n v="1047"/>
    <n v="6831"/>
    <n v="42904"/>
  </r>
  <r>
    <x v="2"/>
    <x v="0"/>
    <x v="39"/>
    <n v="1099"/>
    <n v="11051"/>
    <n v="46634"/>
  </r>
  <r>
    <x v="2"/>
    <x v="0"/>
    <x v="40"/>
    <n v="19761"/>
    <n v="304275"/>
    <n v="109449"/>
  </r>
  <r>
    <x v="2"/>
    <x v="0"/>
    <x v="41"/>
    <n v="1002"/>
    <n v="15159"/>
    <n v="61171"/>
  </r>
  <r>
    <x v="2"/>
    <x v="0"/>
    <x v="42"/>
    <n v="548"/>
    <n v="3930"/>
    <n v="38605"/>
  </r>
  <r>
    <x v="2"/>
    <x v="0"/>
    <x v="43"/>
    <n v="2101"/>
    <n v="19281"/>
    <n v="47043"/>
  </r>
  <r>
    <x v="2"/>
    <x v="0"/>
    <x v="44"/>
    <n v="7317"/>
    <n v="109210"/>
    <n v="33346"/>
  </r>
  <r>
    <x v="2"/>
    <x v="0"/>
    <x v="45"/>
    <n v="1199"/>
    <n v="23481"/>
    <n v="80012"/>
  </r>
  <r>
    <x v="2"/>
    <x v="0"/>
    <x v="46"/>
    <n v="2926"/>
    <n v="32257"/>
    <n v="39437"/>
  </r>
  <r>
    <x v="2"/>
    <x v="0"/>
    <x v="47"/>
    <n v="1438"/>
    <n v="23488"/>
    <n v="83751"/>
  </r>
  <r>
    <x v="2"/>
    <x v="1"/>
    <x v="0"/>
    <n v="9897"/>
    <n v="89207"/>
    <n v="53957"/>
  </r>
  <r>
    <x v="2"/>
    <x v="1"/>
    <x v="1"/>
    <n v="12867"/>
    <n v="158251"/>
    <n v="55989"/>
  </r>
  <r>
    <x v="2"/>
    <x v="1"/>
    <x v="2"/>
    <n v="6945"/>
    <n v="50848"/>
    <n v="47988"/>
  </r>
  <r>
    <x v="2"/>
    <x v="1"/>
    <x v="3"/>
    <n v="80657"/>
    <n v="860278"/>
    <n v="70084"/>
  </r>
  <r>
    <x v="2"/>
    <x v="1"/>
    <x v="4"/>
    <n v="19884"/>
    <n v="173096"/>
    <n v="62414"/>
  </r>
  <r>
    <x v="2"/>
    <x v="1"/>
    <x v="5"/>
    <n v="9399"/>
    <n v="58769"/>
    <n v="69727"/>
  </r>
  <r>
    <x v="2"/>
    <x v="1"/>
    <x v="6"/>
    <n v="2871"/>
    <n v="22192"/>
    <n v="59797"/>
  </r>
  <r>
    <x v="2"/>
    <x v="1"/>
    <x v="7"/>
    <n v="70819"/>
    <n v="541083"/>
    <n v="51286"/>
  </r>
  <r>
    <x v="2"/>
    <x v="1"/>
    <x v="8"/>
    <n v="20577"/>
    <n v="195221"/>
    <n v="61018"/>
  </r>
  <r>
    <x v="2"/>
    <x v="1"/>
    <x v="9"/>
    <n v="8174"/>
    <n v="46827"/>
    <n v="44285"/>
  </r>
  <r>
    <x v="2"/>
    <x v="1"/>
    <x v="10"/>
    <n v="32305"/>
    <n v="225991"/>
    <n v="71957"/>
  </r>
  <r>
    <x v="2"/>
    <x v="1"/>
    <x v="11"/>
    <n v="15176"/>
    <n v="141028"/>
    <n v="58404"/>
  </r>
  <r>
    <x v="2"/>
    <x v="1"/>
    <x v="12"/>
    <n v="9447"/>
    <n v="77230"/>
    <n v="57435"/>
  </r>
  <r>
    <x v="2"/>
    <x v="1"/>
    <x v="13"/>
    <n v="7555"/>
    <n v="61206"/>
    <n v="54735"/>
  </r>
  <r>
    <x v="2"/>
    <x v="1"/>
    <x v="14"/>
    <n v="9466"/>
    <n v="77934"/>
    <n v="53957"/>
  </r>
  <r>
    <x v="2"/>
    <x v="1"/>
    <x v="15"/>
    <n v="10844"/>
    <n v="151993"/>
    <n v="63892"/>
  </r>
  <r>
    <x v="2"/>
    <x v="1"/>
    <x v="16"/>
    <n v="5475"/>
    <n v="29285"/>
    <n v="49575"/>
  </r>
  <r>
    <x v="2"/>
    <x v="1"/>
    <x v="17"/>
    <n v="16487"/>
    <n v="163210"/>
    <n v="65971"/>
  </r>
  <r>
    <x v="2"/>
    <x v="1"/>
    <x v="18"/>
    <n v="21120"/>
    <n v="158656"/>
    <n v="78802"/>
  </r>
  <r>
    <x v="2"/>
    <x v="1"/>
    <x v="19"/>
    <n v="19952"/>
    <n v="168632"/>
    <n v="62378"/>
  </r>
  <r>
    <x v="2"/>
    <x v="1"/>
    <x v="20"/>
    <n v="16480"/>
    <n v="121665"/>
    <n v="67248"/>
  </r>
  <r>
    <x v="2"/>
    <x v="1"/>
    <x v="21"/>
    <n v="5760"/>
    <n v="43911"/>
    <n v="50325"/>
  </r>
  <r>
    <x v="2"/>
    <x v="1"/>
    <x v="22"/>
    <n v="14591"/>
    <n v="122662"/>
    <n v="59442"/>
  </r>
  <r>
    <x v="2"/>
    <x v="1"/>
    <x v="23"/>
    <n v="6514"/>
    <n v="29077"/>
    <n v="52969"/>
  </r>
  <r>
    <x v="2"/>
    <x v="1"/>
    <x v="24"/>
    <n v="7068"/>
    <n v="52320"/>
    <n v="51657"/>
  </r>
  <r>
    <x v="2"/>
    <x v="1"/>
    <x v="25"/>
    <n v="5898"/>
    <n v="89125"/>
    <n v="61123"/>
  </r>
  <r>
    <x v="2"/>
    <x v="1"/>
    <x v="26"/>
    <n v="4498"/>
    <n v="26890"/>
    <n v="62661"/>
  </r>
  <r>
    <x v="2"/>
    <x v="1"/>
    <x v="27"/>
    <n v="22416"/>
    <n v="157147"/>
    <n v="72658"/>
  </r>
  <r>
    <x v="2"/>
    <x v="1"/>
    <x v="28"/>
    <n v="5337"/>
    <n v="47224"/>
    <n v="49350"/>
  </r>
  <r>
    <x v="2"/>
    <x v="1"/>
    <x v="29"/>
    <n v="50281"/>
    <n v="399629"/>
    <n v="73248"/>
  </r>
  <r>
    <x v="2"/>
    <x v="1"/>
    <x v="30"/>
    <n v="26741"/>
    <n v="220692"/>
    <n v="54587"/>
  </r>
  <r>
    <x v="2"/>
    <x v="1"/>
    <x v="31"/>
    <n v="3798"/>
    <n v="26002"/>
    <n v="64586"/>
  </r>
  <r>
    <x v="2"/>
    <x v="1"/>
    <x v="32"/>
    <n v="23076"/>
    <n v="220709"/>
    <n v="61194"/>
  </r>
  <r>
    <x v="2"/>
    <x v="1"/>
    <x v="33"/>
    <n v="9765"/>
    <n v="80295"/>
    <n v="52777"/>
  </r>
  <r>
    <x v="2"/>
    <x v="1"/>
    <x v="34"/>
    <n v="14244"/>
    <n v="104561"/>
    <n v="60523"/>
  </r>
  <r>
    <x v="2"/>
    <x v="1"/>
    <x v="35"/>
    <n v="28749"/>
    <n v="255910"/>
    <n v="66852"/>
  </r>
  <r>
    <x v="2"/>
    <x v="1"/>
    <x v="36"/>
    <n v="3743"/>
    <n v="19229"/>
    <n v="61579"/>
  </r>
  <r>
    <x v="2"/>
    <x v="1"/>
    <x v="37"/>
    <n v="12124"/>
    <n v="104324"/>
    <n v="52634"/>
  </r>
  <r>
    <x v="2"/>
    <x v="1"/>
    <x v="38"/>
    <n v="3884"/>
    <n v="22971"/>
    <n v="48981"/>
  </r>
  <r>
    <x v="2"/>
    <x v="1"/>
    <x v="39"/>
    <n v="12110"/>
    <n v="124488"/>
    <n v="57033"/>
  </r>
  <r>
    <x v="2"/>
    <x v="1"/>
    <x v="40"/>
    <n v="51405"/>
    <n v="739156"/>
    <n v="65554"/>
  </r>
  <r>
    <x v="2"/>
    <x v="1"/>
    <x v="41"/>
    <n v="11572"/>
    <n v="104339"/>
    <n v="51052"/>
  </r>
  <r>
    <x v="2"/>
    <x v="1"/>
    <x v="42"/>
    <n v="2878"/>
    <n v="15262"/>
    <n v="51025"/>
  </r>
  <r>
    <x v="2"/>
    <x v="1"/>
    <x v="43"/>
    <n v="21508"/>
    <n v="197292"/>
    <n v="58050"/>
  </r>
  <r>
    <x v="2"/>
    <x v="1"/>
    <x v="44"/>
    <n v="26015"/>
    <n v="199867"/>
    <n v="64432"/>
  </r>
  <r>
    <x v="2"/>
    <x v="1"/>
    <x v="45"/>
    <n v="4435"/>
    <n v="40126"/>
    <n v="72255"/>
  </r>
  <r>
    <x v="2"/>
    <x v="1"/>
    <x v="46"/>
    <n v="14814"/>
    <n v="122396"/>
    <n v="62063"/>
  </r>
  <r>
    <x v="2"/>
    <x v="1"/>
    <x v="47"/>
    <n v="3375"/>
    <n v="20253"/>
    <n v="53554"/>
  </r>
  <r>
    <x v="2"/>
    <x v="2"/>
    <x v="0"/>
    <n v="5566"/>
    <n v="266798"/>
    <n v="57068"/>
  </r>
  <r>
    <x v="2"/>
    <x v="2"/>
    <x v="1"/>
    <n v="4926"/>
    <n v="169675"/>
    <n v="76139"/>
  </r>
  <r>
    <x v="2"/>
    <x v="2"/>
    <x v="2"/>
    <n v="2918"/>
    <n v="160597"/>
    <n v="47984"/>
  </r>
  <r>
    <x v="2"/>
    <x v="2"/>
    <x v="3"/>
    <n v="44706"/>
    <n v="1320068"/>
    <n v="95627"/>
  </r>
  <r>
    <x v="2"/>
    <x v="2"/>
    <x v="4"/>
    <n v="5804"/>
    <n v="147285"/>
    <n v="70677"/>
  </r>
  <r>
    <x v="2"/>
    <x v="2"/>
    <x v="5"/>
    <n v="4408"/>
    <n v="160500"/>
    <n v="82569"/>
  </r>
  <r>
    <x v="2"/>
    <x v="2"/>
    <x v="6"/>
    <n v="661"/>
    <n v="27077"/>
    <n v="64153"/>
  </r>
  <r>
    <x v="2"/>
    <x v="2"/>
    <x v="7"/>
    <n v="20548"/>
    <n v="371590"/>
    <n v="61740"/>
  </r>
  <r>
    <x v="2"/>
    <x v="2"/>
    <x v="8"/>
    <n v="9884"/>
    <n v="406818"/>
    <n v="59168"/>
  </r>
  <r>
    <x v="2"/>
    <x v="2"/>
    <x v="9"/>
    <n v="2807"/>
    <n v="67792"/>
    <n v="63932"/>
  </r>
  <r>
    <x v="2"/>
    <x v="2"/>
    <x v="10"/>
    <n v="17883"/>
    <n v="586130"/>
    <n v="71895"/>
  </r>
  <r>
    <x v="2"/>
    <x v="2"/>
    <x v="11"/>
    <n v="8825"/>
    <n v="541836"/>
    <n v="62680"/>
  </r>
  <r>
    <x v="2"/>
    <x v="2"/>
    <x v="12"/>
    <n v="4142"/>
    <n v="222586"/>
    <n v="60257"/>
  </r>
  <r>
    <x v="2"/>
    <x v="2"/>
    <x v="13"/>
    <n v="3143"/>
    <n v="165056"/>
    <n v="59206"/>
  </r>
  <r>
    <x v="2"/>
    <x v="2"/>
    <x v="14"/>
    <n v="4443"/>
    <n v="251454"/>
    <n v="59208"/>
  </r>
  <r>
    <x v="2"/>
    <x v="2"/>
    <x v="15"/>
    <n v="4428"/>
    <n v="135510"/>
    <n v="75881"/>
  </r>
  <r>
    <x v="2"/>
    <x v="2"/>
    <x v="16"/>
    <n v="1856"/>
    <n v="51836"/>
    <n v="55894"/>
  </r>
  <r>
    <x v="2"/>
    <x v="2"/>
    <x v="17"/>
    <n v="4035"/>
    <n v="109683"/>
    <n v="78350"/>
  </r>
  <r>
    <x v="2"/>
    <x v="2"/>
    <x v="18"/>
    <n v="6711"/>
    <n v="245091"/>
    <n v="88576"/>
  </r>
  <r>
    <x v="2"/>
    <x v="2"/>
    <x v="19"/>
    <n v="16070"/>
    <n v="627751"/>
    <n v="67537"/>
  </r>
  <r>
    <x v="2"/>
    <x v="2"/>
    <x v="20"/>
    <n v="8487"/>
    <n v="321908"/>
    <n v="67096"/>
  </r>
  <r>
    <x v="2"/>
    <x v="2"/>
    <x v="21"/>
    <n v="2421"/>
    <n v="144816"/>
    <n v="49254"/>
  </r>
  <r>
    <x v="2"/>
    <x v="2"/>
    <x v="22"/>
    <n v="6476"/>
    <n v="273163"/>
    <n v="58359"/>
  </r>
  <r>
    <x v="2"/>
    <x v="2"/>
    <x v="23"/>
    <n v="1634"/>
    <n v="20560"/>
    <n v="50194"/>
  </r>
  <r>
    <x v="2"/>
    <x v="2"/>
    <x v="24"/>
    <n v="1988"/>
    <n v="99807"/>
    <n v="51566"/>
  </r>
  <r>
    <x v="2"/>
    <x v="2"/>
    <x v="25"/>
    <n v="2066"/>
    <n v="55405"/>
    <n v="58543"/>
  </r>
  <r>
    <x v="2"/>
    <x v="2"/>
    <x v="26"/>
    <n v="2032"/>
    <n v="70582"/>
    <n v="71722"/>
  </r>
  <r>
    <x v="2"/>
    <x v="2"/>
    <x v="27"/>
    <n v="8976"/>
    <n v="245593"/>
    <n v="80088"/>
  </r>
  <r>
    <x v="2"/>
    <x v="2"/>
    <x v="28"/>
    <n v="1768"/>
    <n v="27145"/>
    <n v="53139"/>
  </r>
  <r>
    <x v="2"/>
    <x v="2"/>
    <x v="29"/>
    <n v="16910"/>
    <n v="441590"/>
    <n v="67614"/>
  </r>
  <r>
    <x v="2"/>
    <x v="2"/>
    <x v="30"/>
    <n v="10219"/>
    <n v="474932"/>
    <n v="59827"/>
  </r>
  <r>
    <x v="2"/>
    <x v="2"/>
    <x v="31"/>
    <n v="807"/>
    <n v="25906"/>
    <n v="53882"/>
  </r>
  <r>
    <x v="2"/>
    <x v="2"/>
    <x v="32"/>
    <n v="15409"/>
    <n v="698950"/>
    <n v="61487"/>
  </r>
  <r>
    <x v="2"/>
    <x v="2"/>
    <x v="33"/>
    <n v="4164"/>
    <n v="137739"/>
    <n v="58770"/>
  </r>
  <r>
    <x v="2"/>
    <x v="2"/>
    <x v="34"/>
    <n v="6240"/>
    <n v="194693"/>
    <n v="70641"/>
  </r>
  <r>
    <x v="2"/>
    <x v="2"/>
    <x v="35"/>
    <n v="14407"/>
    <n v="569811"/>
    <n v="62561"/>
  </r>
  <r>
    <x v="2"/>
    <x v="2"/>
    <x v="36"/>
    <n v="1572"/>
    <n v="40340"/>
    <n v="58468"/>
  </r>
  <r>
    <x v="2"/>
    <x v="2"/>
    <x v="37"/>
    <n v="6087"/>
    <n v="249719"/>
    <n v="59522"/>
  </r>
  <r>
    <x v="2"/>
    <x v="2"/>
    <x v="38"/>
    <n v="1084"/>
    <n v="44442"/>
    <n v="49320"/>
  </r>
  <r>
    <x v="2"/>
    <x v="2"/>
    <x v="39"/>
    <n v="7051"/>
    <n v="351073"/>
    <n v="59495"/>
  </r>
  <r>
    <x v="2"/>
    <x v="2"/>
    <x v="40"/>
    <n v="24758"/>
    <n v="879509"/>
    <n v="77648"/>
  </r>
  <r>
    <x v="2"/>
    <x v="2"/>
    <x v="41"/>
    <n v="4386"/>
    <n v="132149"/>
    <n v="58006"/>
  </r>
  <r>
    <x v="2"/>
    <x v="2"/>
    <x v="42"/>
    <n v="1108"/>
    <n v="29827"/>
    <n v="59390"/>
  </r>
  <r>
    <x v="2"/>
    <x v="2"/>
    <x v="43"/>
    <n v="6750"/>
    <n v="238645"/>
    <n v="59974"/>
  </r>
  <r>
    <x v="2"/>
    <x v="2"/>
    <x v="44"/>
    <n v="7798"/>
    <n v="284112"/>
    <n v="79321"/>
  </r>
  <r>
    <x v="2"/>
    <x v="2"/>
    <x v="45"/>
    <n v="1268"/>
    <n v="46952"/>
    <n v="60459"/>
  </r>
  <r>
    <x v="2"/>
    <x v="2"/>
    <x v="46"/>
    <n v="9432"/>
    <n v="475510"/>
    <n v="58047"/>
  </r>
  <r>
    <x v="2"/>
    <x v="2"/>
    <x v="47"/>
    <n v="600"/>
    <n v="9721"/>
    <n v="67060"/>
  </r>
  <r>
    <x v="2"/>
    <x v="3"/>
    <x v="0"/>
    <n v="32481"/>
    <n v="377561"/>
    <n v="41970"/>
  </r>
  <r>
    <x v="2"/>
    <x v="3"/>
    <x v="1"/>
    <n v="31775"/>
    <n v="532318"/>
    <n v="46734"/>
  </r>
  <r>
    <x v="2"/>
    <x v="3"/>
    <x v="2"/>
    <n v="21642"/>
    <n v="248584"/>
    <n v="41450"/>
  </r>
  <r>
    <x v="2"/>
    <x v="3"/>
    <x v="3"/>
    <n v="196511"/>
    <n v="3033009"/>
    <n v="52020"/>
  </r>
  <r>
    <x v="2"/>
    <x v="3"/>
    <x v="4"/>
    <n v="35891"/>
    <n v="466602"/>
    <n v="50043"/>
  </r>
  <r>
    <x v="2"/>
    <x v="3"/>
    <x v="5"/>
    <n v="24902"/>
    <n v="296173"/>
    <n v="51041"/>
  </r>
  <r>
    <x v="2"/>
    <x v="3"/>
    <x v="6"/>
    <n v="6850"/>
    <n v="79300"/>
    <n v="40843"/>
  </r>
  <r>
    <x v="2"/>
    <x v="3"/>
    <x v="7"/>
    <n v="139486"/>
    <n v="1772605"/>
    <n v="44766"/>
  </r>
  <r>
    <x v="2"/>
    <x v="3"/>
    <x v="8"/>
    <n v="60996"/>
    <n v="934259"/>
    <n v="49352"/>
  </r>
  <r>
    <x v="2"/>
    <x v="3"/>
    <x v="9"/>
    <n v="11969"/>
    <n v="139473"/>
    <n v="39972"/>
  </r>
  <r>
    <x v="2"/>
    <x v="3"/>
    <x v="10"/>
    <n v="78063"/>
    <n v="1192654"/>
    <n v="51570"/>
  </r>
  <r>
    <x v="2"/>
    <x v="3"/>
    <x v="11"/>
    <n v="40681"/>
    <n v="591234"/>
    <n v="42092"/>
  </r>
  <r>
    <x v="2"/>
    <x v="3"/>
    <x v="12"/>
    <n v="23521"/>
    <n v="309603"/>
    <n v="40539"/>
  </r>
  <r>
    <x v="2"/>
    <x v="3"/>
    <x v="13"/>
    <n v="20370"/>
    <n v="263858"/>
    <n v="42235"/>
  </r>
  <r>
    <x v="2"/>
    <x v="3"/>
    <x v="14"/>
    <n v="28056"/>
    <n v="399946"/>
    <n v="42623"/>
  </r>
  <r>
    <x v="2"/>
    <x v="3"/>
    <x v="15"/>
    <n v="30545"/>
    <n v="377555"/>
    <n v="42196"/>
  </r>
  <r>
    <x v="2"/>
    <x v="3"/>
    <x v="16"/>
    <n v="10761"/>
    <n v="118191"/>
    <n v="37589"/>
  </r>
  <r>
    <x v="2"/>
    <x v="3"/>
    <x v="17"/>
    <n v="32767"/>
    <n v="462590"/>
    <n v="46648"/>
  </r>
  <r>
    <x v="2"/>
    <x v="3"/>
    <x v="18"/>
    <n v="42171"/>
    <n v="577061"/>
    <n v="52937"/>
  </r>
  <r>
    <x v="2"/>
    <x v="3"/>
    <x v="19"/>
    <n v="52459"/>
    <n v="786892"/>
    <n v="47200"/>
  </r>
  <r>
    <x v="2"/>
    <x v="3"/>
    <x v="20"/>
    <n v="37272"/>
    <n v="531669"/>
    <n v="49570"/>
  </r>
  <r>
    <x v="2"/>
    <x v="3"/>
    <x v="21"/>
    <n v="19763"/>
    <n v="229107"/>
    <n v="36497"/>
  </r>
  <r>
    <x v="2"/>
    <x v="3"/>
    <x v="22"/>
    <n v="38808"/>
    <n v="537150"/>
    <n v="42469"/>
  </r>
  <r>
    <x v="2"/>
    <x v="3"/>
    <x v="23"/>
    <n v="9250"/>
    <n v="91355"/>
    <n v="39170"/>
  </r>
  <r>
    <x v="2"/>
    <x v="3"/>
    <x v="24"/>
    <n v="14923"/>
    <n v="189793"/>
    <n v="39891"/>
  </r>
  <r>
    <x v="2"/>
    <x v="3"/>
    <x v="25"/>
    <n v="15829"/>
    <n v="254417"/>
    <n v="44190"/>
  </r>
  <r>
    <x v="2"/>
    <x v="3"/>
    <x v="26"/>
    <n v="12509"/>
    <n v="139183"/>
    <n v="47777"/>
  </r>
  <r>
    <x v="2"/>
    <x v="3"/>
    <x v="27"/>
    <n v="54238"/>
    <n v="876344"/>
    <n v="53723"/>
  </r>
  <r>
    <x v="2"/>
    <x v="3"/>
    <x v="28"/>
    <n v="10758"/>
    <n v="135970"/>
    <n v="38078"/>
  </r>
  <r>
    <x v="2"/>
    <x v="3"/>
    <x v="29"/>
    <n v="123741"/>
    <n v="1554768"/>
    <n v="51832"/>
  </r>
  <r>
    <x v="2"/>
    <x v="3"/>
    <x v="30"/>
    <n v="61525"/>
    <n v="830550"/>
    <n v="43092"/>
  </r>
  <r>
    <x v="2"/>
    <x v="3"/>
    <x v="31"/>
    <n v="7753"/>
    <n v="91635"/>
    <n v="49819"/>
  </r>
  <r>
    <x v="2"/>
    <x v="3"/>
    <x v="32"/>
    <n v="68615"/>
    <n v="1017249"/>
    <n v="44247"/>
  </r>
  <r>
    <x v="2"/>
    <x v="3"/>
    <x v="33"/>
    <n v="23748"/>
    <n v="297631"/>
    <n v="41554"/>
  </r>
  <r>
    <x v="2"/>
    <x v="3"/>
    <x v="34"/>
    <n v="26503"/>
    <n v="349656"/>
    <n v="44347"/>
  </r>
  <r>
    <x v="2"/>
    <x v="3"/>
    <x v="35"/>
    <n v="74845"/>
    <n v="1117054"/>
    <n v="45000"/>
  </r>
  <r>
    <x v="2"/>
    <x v="3"/>
    <x v="36"/>
    <n v="7658"/>
    <n v="76762"/>
    <n v="43902"/>
  </r>
  <r>
    <x v="2"/>
    <x v="3"/>
    <x v="37"/>
    <n v="30013"/>
    <n v="402308"/>
    <n v="39429"/>
  </r>
  <r>
    <x v="2"/>
    <x v="3"/>
    <x v="38"/>
    <n v="8059"/>
    <n v="85734"/>
    <n v="39650"/>
  </r>
  <r>
    <x v="2"/>
    <x v="3"/>
    <x v="39"/>
    <n v="40040"/>
    <n v="623566"/>
    <n v="46137"/>
  </r>
  <r>
    <x v="2"/>
    <x v="3"/>
    <x v="40"/>
    <n v="147447"/>
    <n v="2465009"/>
    <n v="52337"/>
  </r>
  <r>
    <x v="2"/>
    <x v="3"/>
    <x v="41"/>
    <n v="19531"/>
    <n v="284283"/>
    <n v="44163"/>
  </r>
  <r>
    <x v="2"/>
    <x v="3"/>
    <x v="42"/>
    <n v="5084"/>
    <n v="54476"/>
    <n v="40351"/>
  </r>
  <r>
    <x v="2"/>
    <x v="3"/>
    <x v="43"/>
    <n v="43180"/>
    <n v="650233"/>
    <n v="43886"/>
  </r>
  <r>
    <x v="2"/>
    <x v="3"/>
    <x v="44"/>
    <n v="39324"/>
    <n v="621384"/>
    <n v="63994"/>
  </r>
  <r>
    <x v="2"/>
    <x v="3"/>
    <x v="45"/>
    <n v="10925"/>
    <n v="128211"/>
    <n v="38698"/>
  </r>
  <r>
    <x v="2"/>
    <x v="3"/>
    <x v="46"/>
    <n v="36496"/>
    <n v="541333"/>
    <n v="41512"/>
  </r>
  <r>
    <x v="2"/>
    <x v="3"/>
    <x v="47"/>
    <n v="4830"/>
    <n v="49819"/>
    <n v="42737"/>
  </r>
  <r>
    <x v="2"/>
    <x v="4"/>
    <x v="0"/>
    <n v="2168"/>
    <n v="21030"/>
    <n v="60025"/>
  </r>
  <r>
    <x v="2"/>
    <x v="4"/>
    <x v="1"/>
    <n v="3113"/>
    <n v="47340"/>
    <n v="75499"/>
  </r>
  <r>
    <x v="2"/>
    <x v="4"/>
    <x v="2"/>
    <n v="1210"/>
    <n v="10913"/>
    <n v="53828"/>
  </r>
  <r>
    <x v="2"/>
    <x v="4"/>
    <x v="3"/>
    <n v="26592"/>
    <n v="525771"/>
    <n v="188173"/>
  </r>
  <r>
    <x v="2"/>
    <x v="4"/>
    <x v="4"/>
    <n v="4173"/>
    <n v="75076"/>
    <n v="100735"/>
  </r>
  <r>
    <x v="2"/>
    <x v="4"/>
    <x v="5"/>
    <n v="2306"/>
    <n v="31734"/>
    <n v="110642"/>
  </r>
  <r>
    <x v="2"/>
    <x v="4"/>
    <x v="6"/>
    <n v="433"/>
    <n v="4065"/>
    <n v="65782"/>
  </r>
  <r>
    <x v="2"/>
    <x v="4"/>
    <x v="7"/>
    <n v="11205"/>
    <n v="138995"/>
    <n v="81168"/>
  </r>
  <r>
    <x v="2"/>
    <x v="4"/>
    <x v="8"/>
    <n v="5113"/>
    <n v="114231"/>
    <n v="96613"/>
  </r>
  <r>
    <x v="2"/>
    <x v="4"/>
    <x v="9"/>
    <n v="1223"/>
    <n v="8798"/>
    <n v="52761"/>
  </r>
  <r>
    <x v="2"/>
    <x v="4"/>
    <x v="10"/>
    <n v="6688"/>
    <n v="94330"/>
    <n v="91164"/>
  </r>
  <r>
    <x v="2"/>
    <x v="4"/>
    <x v="11"/>
    <n v="2123"/>
    <n v="29375"/>
    <n v="60371"/>
  </r>
  <r>
    <x v="2"/>
    <x v="4"/>
    <x v="12"/>
    <n v="1742"/>
    <n v="22018"/>
    <n v="58519"/>
  </r>
  <r>
    <x v="2"/>
    <x v="4"/>
    <x v="13"/>
    <n v="1308"/>
    <n v="18664"/>
    <n v="63399"/>
  </r>
  <r>
    <x v="2"/>
    <x v="4"/>
    <x v="14"/>
    <n v="1785"/>
    <n v="21989"/>
    <n v="54629"/>
  </r>
  <r>
    <x v="2"/>
    <x v="4"/>
    <x v="15"/>
    <n v="1716"/>
    <n v="22869"/>
    <n v="58223"/>
  </r>
  <r>
    <x v="2"/>
    <x v="4"/>
    <x v="16"/>
    <n v="849"/>
    <n v="7397"/>
    <n v="54502"/>
  </r>
  <r>
    <x v="2"/>
    <x v="4"/>
    <x v="17"/>
    <n v="2737"/>
    <n v="36210"/>
    <n v="92844"/>
  </r>
  <r>
    <x v="2"/>
    <x v="4"/>
    <x v="18"/>
    <n v="5379"/>
    <n v="91783"/>
    <n v="123118"/>
  </r>
  <r>
    <x v="2"/>
    <x v="4"/>
    <x v="19"/>
    <n v="6287"/>
    <n v="56247"/>
    <n v="73556"/>
  </r>
  <r>
    <x v="2"/>
    <x v="4"/>
    <x v="20"/>
    <n v="3977"/>
    <n v="49170"/>
    <n v="78903"/>
  </r>
  <r>
    <x v="2"/>
    <x v="4"/>
    <x v="21"/>
    <n v="940"/>
    <n v="10980"/>
    <n v="49173"/>
  </r>
  <r>
    <x v="2"/>
    <x v="4"/>
    <x v="22"/>
    <n v="3049"/>
    <n v="47666"/>
    <n v="81842"/>
  </r>
  <r>
    <x v="2"/>
    <x v="4"/>
    <x v="23"/>
    <n v="801"/>
    <n v="6350"/>
    <n v="54475"/>
  </r>
  <r>
    <x v="2"/>
    <x v="4"/>
    <x v="24"/>
    <n v="973"/>
    <n v="17653"/>
    <n v="64407"/>
  </r>
  <r>
    <x v="2"/>
    <x v="4"/>
    <x v="25"/>
    <n v="1541"/>
    <n v="15646"/>
    <n v="70292"/>
  </r>
  <r>
    <x v="2"/>
    <x v="4"/>
    <x v="26"/>
    <n v="892"/>
    <n v="12351"/>
    <n v="93599"/>
  </r>
  <r>
    <x v="2"/>
    <x v="4"/>
    <x v="27"/>
    <n v="3722"/>
    <n v="69519"/>
    <n v="114630"/>
  </r>
  <r>
    <x v="2"/>
    <x v="4"/>
    <x v="28"/>
    <n v="987"/>
    <n v="12015"/>
    <n v="53204"/>
  </r>
  <r>
    <x v="2"/>
    <x v="4"/>
    <x v="29"/>
    <n v="12672"/>
    <n v="275598"/>
    <n v="129853"/>
  </r>
  <r>
    <x v="2"/>
    <x v="4"/>
    <x v="30"/>
    <n v="5238"/>
    <n v="79945"/>
    <n v="83920"/>
  </r>
  <r>
    <x v="2"/>
    <x v="4"/>
    <x v="31"/>
    <n v="395"/>
    <n v="6221"/>
    <n v="70208"/>
  </r>
  <r>
    <x v="2"/>
    <x v="4"/>
    <x v="32"/>
    <n v="4616"/>
    <n v="70930"/>
    <n v="70006"/>
  </r>
  <r>
    <x v="2"/>
    <x v="4"/>
    <x v="33"/>
    <n v="1469"/>
    <n v="19859"/>
    <n v="58997"/>
  </r>
  <r>
    <x v="2"/>
    <x v="4"/>
    <x v="34"/>
    <n v="3768"/>
    <n v="34277"/>
    <n v="87733"/>
  </r>
  <r>
    <x v="2"/>
    <x v="4"/>
    <x v="35"/>
    <n v="4896"/>
    <n v="85970"/>
    <n v="87091"/>
  </r>
  <r>
    <x v="2"/>
    <x v="4"/>
    <x v="36"/>
    <n v="715"/>
    <n v="5930"/>
    <n v="74327"/>
  </r>
  <r>
    <x v="2"/>
    <x v="4"/>
    <x v="37"/>
    <n v="2548"/>
    <n v="28067"/>
    <n v="61977"/>
  </r>
  <r>
    <x v="2"/>
    <x v="4"/>
    <x v="38"/>
    <n v="561"/>
    <n v="5589"/>
    <n v="49334"/>
  </r>
  <r>
    <x v="2"/>
    <x v="4"/>
    <x v="39"/>
    <n v="3519"/>
    <n v="44851"/>
    <n v="73821"/>
  </r>
  <r>
    <x v="2"/>
    <x v="4"/>
    <x v="40"/>
    <n v="9828"/>
    <n v="203822"/>
    <n v="87085"/>
  </r>
  <r>
    <x v="2"/>
    <x v="4"/>
    <x v="41"/>
    <n v="2489"/>
    <n v="36783"/>
    <n v="78404"/>
  </r>
  <r>
    <x v="2"/>
    <x v="4"/>
    <x v="42"/>
    <n v="505"/>
    <n v="4280"/>
    <n v="59800"/>
  </r>
  <r>
    <x v="2"/>
    <x v="4"/>
    <x v="43"/>
    <n v="4379"/>
    <n v="66998"/>
    <n v="100731"/>
  </r>
  <r>
    <x v="2"/>
    <x v="4"/>
    <x v="44"/>
    <n v="4629"/>
    <n v="133126"/>
    <n v="194631"/>
  </r>
  <r>
    <x v="2"/>
    <x v="4"/>
    <x v="45"/>
    <n v="789"/>
    <n v="8288"/>
    <n v="52508"/>
  </r>
  <r>
    <x v="2"/>
    <x v="4"/>
    <x v="46"/>
    <n v="2298"/>
    <n v="47152"/>
    <n v="75414"/>
  </r>
  <r>
    <x v="2"/>
    <x v="4"/>
    <x v="47"/>
    <n v="398"/>
    <n v="3554"/>
    <n v="47401"/>
  </r>
  <r>
    <x v="2"/>
    <x v="5"/>
    <x v="0"/>
    <n v="13364"/>
    <n v="94561"/>
    <n v="69240"/>
  </r>
  <r>
    <x v="2"/>
    <x v="5"/>
    <x v="1"/>
    <n v="17978"/>
    <n v="214637"/>
    <n v="70877"/>
  </r>
  <r>
    <x v="2"/>
    <x v="5"/>
    <x v="2"/>
    <n v="8418"/>
    <n v="50647"/>
    <n v="58119"/>
  </r>
  <r>
    <x v="2"/>
    <x v="5"/>
    <x v="3"/>
    <n v="106953"/>
    <n v="835896"/>
    <n v="107228"/>
  </r>
  <r>
    <x v="2"/>
    <x v="5"/>
    <x v="4"/>
    <n v="23326"/>
    <n v="164801"/>
    <n v="84615"/>
  </r>
  <r>
    <x v="2"/>
    <x v="5"/>
    <x v="5"/>
    <n v="10879"/>
    <n v="123655"/>
    <n v="155433"/>
  </r>
  <r>
    <x v="2"/>
    <x v="5"/>
    <x v="6"/>
    <n v="2859"/>
    <n v="47609"/>
    <n v="95574"/>
  </r>
  <r>
    <x v="2"/>
    <x v="5"/>
    <x v="7"/>
    <n v="73412"/>
    <n v="570645"/>
    <n v="75337"/>
  </r>
  <r>
    <x v="2"/>
    <x v="5"/>
    <x v="8"/>
    <n v="26225"/>
    <n v="237900"/>
    <n v="84587"/>
  </r>
  <r>
    <x v="2"/>
    <x v="5"/>
    <x v="9"/>
    <n v="5824"/>
    <n v="32493"/>
    <n v="56024"/>
  </r>
  <r>
    <x v="2"/>
    <x v="5"/>
    <x v="10"/>
    <n v="32448"/>
    <n v="373685"/>
    <n v="109598"/>
  </r>
  <r>
    <x v="2"/>
    <x v="5"/>
    <x v="11"/>
    <n v="16542"/>
    <n v="133603"/>
    <n v="65167"/>
  </r>
  <r>
    <x v="2"/>
    <x v="5"/>
    <x v="12"/>
    <n v="10213"/>
    <n v="109030"/>
    <n v="73894"/>
  </r>
  <r>
    <x v="2"/>
    <x v="5"/>
    <x v="13"/>
    <n v="8870"/>
    <n v="73500"/>
    <n v="67710"/>
  </r>
  <r>
    <x v="2"/>
    <x v="5"/>
    <x v="14"/>
    <n v="11035"/>
    <n v="92881"/>
    <n v="67733"/>
  </r>
  <r>
    <x v="2"/>
    <x v="5"/>
    <x v="15"/>
    <n v="13754"/>
    <n v="85071"/>
    <n v="62731"/>
  </r>
  <r>
    <x v="2"/>
    <x v="5"/>
    <x v="16"/>
    <n v="3804"/>
    <n v="29811"/>
    <n v="68174"/>
  </r>
  <r>
    <x v="2"/>
    <x v="5"/>
    <x v="17"/>
    <n v="15277"/>
    <n v="138261"/>
    <n v="94201"/>
  </r>
  <r>
    <x v="2"/>
    <x v="5"/>
    <x v="18"/>
    <n v="17504"/>
    <n v="217151"/>
    <n v="144514"/>
  </r>
  <r>
    <x v="2"/>
    <x v="5"/>
    <x v="19"/>
    <n v="19082"/>
    <n v="203261"/>
    <n v="71568"/>
  </r>
  <r>
    <x v="2"/>
    <x v="5"/>
    <x v="20"/>
    <n v="15877"/>
    <n v="178309"/>
    <n v="95604"/>
  </r>
  <r>
    <x v="2"/>
    <x v="5"/>
    <x v="21"/>
    <n v="7959"/>
    <n v="42911"/>
    <n v="53281"/>
  </r>
  <r>
    <x v="2"/>
    <x v="5"/>
    <x v="22"/>
    <n v="17251"/>
    <n v="162755"/>
    <n v="72947"/>
  </r>
  <r>
    <x v="2"/>
    <x v="5"/>
    <x v="23"/>
    <n v="4297"/>
    <n v="21204"/>
    <n v="59315"/>
  </r>
  <r>
    <x v="2"/>
    <x v="5"/>
    <x v="24"/>
    <n v="6683"/>
    <n v="66245"/>
    <n v="66817"/>
  </r>
  <r>
    <x v="2"/>
    <x v="5"/>
    <x v="25"/>
    <n v="9082"/>
    <n v="63303"/>
    <n v="66612"/>
  </r>
  <r>
    <x v="2"/>
    <x v="5"/>
    <x v="26"/>
    <n v="3838"/>
    <n v="33486"/>
    <n v="94889"/>
  </r>
  <r>
    <x v="2"/>
    <x v="5"/>
    <x v="27"/>
    <n v="19963"/>
    <n v="242994"/>
    <n v="115066"/>
  </r>
  <r>
    <x v="2"/>
    <x v="5"/>
    <x v="28"/>
    <n v="5293"/>
    <n v="32955"/>
    <n v="56048"/>
  </r>
  <r>
    <x v="2"/>
    <x v="5"/>
    <x v="29"/>
    <n v="64317"/>
    <n v="714540"/>
    <n v="186871"/>
  </r>
  <r>
    <x v="2"/>
    <x v="5"/>
    <x v="30"/>
    <n v="27776"/>
    <n v="233277"/>
    <n v="87311"/>
  </r>
  <r>
    <x v="2"/>
    <x v="5"/>
    <x v="31"/>
    <n v="2995"/>
    <n v="23145"/>
    <n v="63251"/>
  </r>
  <r>
    <x v="2"/>
    <x v="5"/>
    <x v="32"/>
    <n v="28783"/>
    <n v="293549"/>
    <n v="72736"/>
  </r>
  <r>
    <x v="2"/>
    <x v="5"/>
    <x v="33"/>
    <n v="11458"/>
    <n v="77052"/>
    <n v="58044"/>
  </r>
  <r>
    <x v="2"/>
    <x v="5"/>
    <x v="34"/>
    <n v="13030"/>
    <n v="84865"/>
    <n v="69649"/>
  </r>
  <r>
    <x v="2"/>
    <x v="5"/>
    <x v="35"/>
    <n v="28823"/>
    <n v="325130"/>
    <n v="88831"/>
  </r>
  <r>
    <x v="2"/>
    <x v="5"/>
    <x v="36"/>
    <n v="2869"/>
    <n v="32305"/>
    <n v="88061"/>
  </r>
  <r>
    <x v="2"/>
    <x v="5"/>
    <x v="37"/>
    <n v="13166"/>
    <n v="100794"/>
    <n v="61713"/>
  </r>
  <r>
    <x v="2"/>
    <x v="5"/>
    <x v="38"/>
    <n v="3259"/>
    <n v="28739"/>
    <n v="60160"/>
  </r>
  <r>
    <x v="2"/>
    <x v="5"/>
    <x v="39"/>
    <n v="15698"/>
    <n v="150833"/>
    <n v="76718"/>
  </r>
  <r>
    <x v="2"/>
    <x v="5"/>
    <x v="40"/>
    <n v="73679"/>
    <n v="756318"/>
    <n v="83356"/>
  </r>
  <r>
    <x v="2"/>
    <x v="5"/>
    <x v="41"/>
    <n v="11520"/>
    <n v="87530"/>
    <n v="67933"/>
  </r>
  <r>
    <x v="2"/>
    <x v="5"/>
    <x v="42"/>
    <n v="1694"/>
    <n v="11814"/>
    <n v="72078"/>
  </r>
  <r>
    <x v="2"/>
    <x v="5"/>
    <x v="43"/>
    <n v="21938"/>
    <n v="194731"/>
    <n v="85723"/>
  </r>
  <r>
    <x v="2"/>
    <x v="5"/>
    <x v="44"/>
    <n v="17577"/>
    <n v="147871"/>
    <n v="80466"/>
  </r>
  <r>
    <x v="2"/>
    <x v="5"/>
    <x v="45"/>
    <n v="4029"/>
    <n v="24510"/>
    <n v="53206"/>
  </r>
  <r>
    <x v="2"/>
    <x v="5"/>
    <x v="46"/>
    <n v="13917"/>
    <n v="148837"/>
    <n v="71561"/>
  </r>
  <r>
    <x v="2"/>
    <x v="5"/>
    <x v="47"/>
    <n v="2283"/>
    <n v="11124"/>
    <n v="57486"/>
  </r>
  <r>
    <x v="2"/>
    <x v="6"/>
    <x v="0"/>
    <n v="21888"/>
    <n v="245234"/>
    <n v="55653"/>
  </r>
  <r>
    <x v="2"/>
    <x v="6"/>
    <x v="1"/>
    <n v="35993"/>
    <n v="430516"/>
    <n v="56745"/>
  </r>
  <r>
    <x v="2"/>
    <x v="6"/>
    <x v="2"/>
    <n v="14308"/>
    <n v="146700"/>
    <n v="60316"/>
  </r>
  <r>
    <x v="2"/>
    <x v="6"/>
    <x v="3"/>
    <n v="208425"/>
    <n v="2667839"/>
    <n v="91070"/>
  </r>
  <r>
    <x v="2"/>
    <x v="6"/>
    <x v="4"/>
    <n v="52525"/>
    <n v="423946"/>
    <n v="81401"/>
  </r>
  <r>
    <x v="2"/>
    <x v="6"/>
    <x v="5"/>
    <n v="23279"/>
    <n v="221029"/>
    <n v="87958"/>
  </r>
  <r>
    <x v="2"/>
    <x v="6"/>
    <x v="6"/>
    <n v="8956"/>
    <n v="63405"/>
    <n v="80066"/>
  </r>
  <r>
    <x v="2"/>
    <x v="6"/>
    <x v="7"/>
    <n v="161890"/>
    <n v="1365136"/>
    <n v="60914"/>
  </r>
  <r>
    <x v="2"/>
    <x v="6"/>
    <x v="8"/>
    <n v="54714"/>
    <n v="687321"/>
    <n v="66989"/>
  </r>
  <r>
    <x v="2"/>
    <x v="6"/>
    <x v="9"/>
    <n v="11562"/>
    <n v="91631"/>
    <n v="51695"/>
  </r>
  <r>
    <x v="2"/>
    <x v="6"/>
    <x v="10"/>
    <n v="74587"/>
    <n v="948766"/>
    <n v="76586"/>
  </r>
  <r>
    <x v="2"/>
    <x v="6"/>
    <x v="11"/>
    <n v="29755"/>
    <n v="342835"/>
    <n v="52468"/>
  </r>
  <r>
    <x v="2"/>
    <x v="6"/>
    <x v="12"/>
    <n v="15839"/>
    <n v="140535"/>
    <n v="54071"/>
  </r>
  <r>
    <x v="2"/>
    <x v="6"/>
    <x v="13"/>
    <n v="16731"/>
    <n v="179413"/>
    <n v="61288"/>
  </r>
  <r>
    <x v="2"/>
    <x v="6"/>
    <x v="14"/>
    <n v="20542"/>
    <n v="217081"/>
    <n v="50087"/>
  </r>
  <r>
    <x v="2"/>
    <x v="6"/>
    <x v="15"/>
    <n v="24537"/>
    <n v="213171"/>
    <n v="56446"/>
  </r>
  <r>
    <x v="2"/>
    <x v="6"/>
    <x v="16"/>
    <n v="9940"/>
    <n v="69285"/>
    <n v="57328"/>
  </r>
  <r>
    <x v="2"/>
    <x v="6"/>
    <x v="17"/>
    <n v="42809"/>
    <n v="452753"/>
    <n v="79500"/>
  </r>
  <r>
    <x v="2"/>
    <x v="6"/>
    <x v="18"/>
    <n v="47416"/>
    <n v="587518"/>
    <n v="107875"/>
  </r>
  <r>
    <x v="2"/>
    <x v="6"/>
    <x v="19"/>
    <n v="42545"/>
    <n v="657930"/>
    <n v="69377"/>
  </r>
  <r>
    <x v="2"/>
    <x v="6"/>
    <x v="20"/>
    <n v="32020"/>
    <n v="378493"/>
    <n v="82535"/>
  </r>
  <r>
    <x v="2"/>
    <x v="6"/>
    <x v="21"/>
    <n v="12259"/>
    <n v="109842"/>
    <n v="42132"/>
  </r>
  <r>
    <x v="2"/>
    <x v="6"/>
    <x v="22"/>
    <n v="32577"/>
    <n v="385727"/>
    <n v="66429"/>
  </r>
  <r>
    <x v="2"/>
    <x v="6"/>
    <x v="23"/>
    <n v="9359"/>
    <n v="42410"/>
    <n v="52271"/>
  </r>
  <r>
    <x v="2"/>
    <x v="6"/>
    <x v="24"/>
    <n v="11582"/>
    <n v="119167"/>
    <n v="58836"/>
  </r>
  <r>
    <x v="2"/>
    <x v="6"/>
    <x v="25"/>
    <n v="19970"/>
    <n v="190736"/>
    <n v="61821"/>
  </r>
  <r>
    <x v="2"/>
    <x v="6"/>
    <x v="26"/>
    <n v="12323"/>
    <n v="82831"/>
    <n v="77486"/>
  </r>
  <r>
    <x v="2"/>
    <x v="6"/>
    <x v="27"/>
    <n v="51837"/>
    <n v="671419"/>
    <n v="90784"/>
  </r>
  <r>
    <x v="2"/>
    <x v="6"/>
    <x v="28"/>
    <n v="10669"/>
    <n v="106930"/>
    <n v="61899"/>
  </r>
  <r>
    <x v="2"/>
    <x v="6"/>
    <x v="29"/>
    <n v="112471"/>
    <n v="1339421"/>
    <n v="95057"/>
  </r>
  <r>
    <x v="2"/>
    <x v="6"/>
    <x v="30"/>
    <n v="58892"/>
    <n v="635554"/>
    <n v="65609"/>
  </r>
  <r>
    <x v="2"/>
    <x v="6"/>
    <x v="31"/>
    <n v="5130"/>
    <n v="34560"/>
    <n v="61774"/>
  </r>
  <r>
    <x v="2"/>
    <x v="6"/>
    <x v="32"/>
    <n v="53280"/>
    <n v="729430"/>
    <n v="64006"/>
  </r>
  <r>
    <x v="2"/>
    <x v="6"/>
    <x v="33"/>
    <n v="20594"/>
    <n v="191261"/>
    <n v="52227"/>
  </r>
  <r>
    <x v="2"/>
    <x v="6"/>
    <x v="34"/>
    <n v="25462"/>
    <n v="248627"/>
    <n v="69806"/>
  </r>
  <r>
    <x v="2"/>
    <x v="6"/>
    <x v="35"/>
    <n v="63415"/>
    <n v="806555"/>
    <n v="78092"/>
  </r>
  <r>
    <x v="2"/>
    <x v="6"/>
    <x v="36"/>
    <n v="8651"/>
    <n v="68430"/>
    <n v="68957"/>
  </r>
  <r>
    <x v="2"/>
    <x v="6"/>
    <x v="37"/>
    <n v="26993"/>
    <n v="293499"/>
    <n v="50391"/>
  </r>
  <r>
    <x v="2"/>
    <x v="6"/>
    <x v="38"/>
    <n v="5205"/>
    <n v="32354"/>
    <n v="56384"/>
  </r>
  <r>
    <x v="2"/>
    <x v="6"/>
    <x v="39"/>
    <n v="29519"/>
    <n v="417345"/>
    <n v="59851"/>
  </r>
  <r>
    <x v="2"/>
    <x v="6"/>
    <x v="40"/>
    <n v="134025"/>
    <n v="1736415"/>
    <n v="74443"/>
  </r>
  <r>
    <x v="2"/>
    <x v="6"/>
    <x v="41"/>
    <n v="23036"/>
    <n v="215564"/>
    <n v="59543"/>
  </r>
  <r>
    <x v="2"/>
    <x v="6"/>
    <x v="42"/>
    <n v="5661"/>
    <n v="28976"/>
    <n v="64917"/>
  </r>
  <r>
    <x v="2"/>
    <x v="6"/>
    <x v="43"/>
    <n v="58849"/>
    <n v="746452"/>
    <n v="87511"/>
  </r>
  <r>
    <x v="2"/>
    <x v="6"/>
    <x v="44"/>
    <n v="40209"/>
    <n v="414712"/>
    <n v="82245"/>
  </r>
  <r>
    <x v="2"/>
    <x v="6"/>
    <x v="45"/>
    <n v="8323"/>
    <n v="68965"/>
    <n v="51745"/>
  </r>
  <r>
    <x v="2"/>
    <x v="6"/>
    <x v="46"/>
    <n v="25856"/>
    <n v="327719"/>
    <n v="60773"/>
  </r>
  <r>
    <x v="2"/>
    <x v="6"/>
    <x v="47"/>
    <n v="4559"/>
    <n v="18733"/>
    <n v="52783"/>
  </r>
  <r>
    <x v="2"/>
    <x v="7"/>
    <x v="0"/>
    <n v="12678"/>
    <n v="233306"/>
    <n v="46432"/>
  </r>
  <r>
    <x v="2"/>
    <x v="7"/>
    <x v="1"/>
    <n v="18037"/>
    <n v="440616"/>
    <n v="51125"/>
  </r>
  <r>
    <x v="2"/>
    <x v="7"/>
    <x v="2"/>
    <n v="15788"/>
    <n v="186119"/>
    <n v="42468"/>
  </r>
  <r>
    <x v="2"/>
    <x v="7"/>
    <x v="3"/>
    <n v="618901"/>
    <n v="2649228"/>
    <n v="52187"/>
  </r>
  <r>
    <x v="2"/>
    <x v="7"/>
    <x v="4"/>
    <n v="21666"/>
    <n v="335274"/>
    <n v="50156"/>
  </r>
  <r>
    <x v="2"/>
    <x v="7"/>
    <x v="5"/>
    <n v="13090"/>
    <n v="326866"/>
    <n v="55369"/>
  </r>
  <r>
    <x v="2"/>
    <x v="7"/>
    <x v="6"/>
    <n v="5063"/>
    <n v="75524"/>
    <n v="53795"/>
  </r>
  <r>
    <x v="2"/>
    <x v="7"/>
    <x v="7"/>
    <n v="73761"/>
    <n v="1287814"/>
    <n v="50781"/>
  </r>
  <r>
    <x v="2"/>
    <x v="7"/>
    <x v="8"/>
    <n v="28952"/>
    <n v="562436"/>
    <n v="52062"/>
  </r>
  <r>
    <x v="2"/>
    <x v="7"/>
    <x v="9"/>
    <n v="7824"/>
    <n v="100212"/>
    <n v="42047"/>
  </r>
  <r>
    <x v="2"/>
    <x v="7"/>
    <x v="10"/>
    <n v="34720"/>
    <n v="919288"/>
    <n v="50959"/>
  </r>
  <r>
    <x v="2"/>
    <x v="7"/>
    <x v="11"/>
    <n v="15692"/>
    <n v="459398"/>
    <n v="47681"/>
  </r>
  <r>
    <x v="2"/>
    <x v="7"/>
    <x v="12"/>
    <n v="11589"/>
    <n v="219674"/>
    <n v="43022"/>
  </r>
  <r>
    <x v="2"/>
    <x v="7"/>
    <x v="13"/>
    <n v="10277"/>
    <n v="195132"/>
    <n v="42586"/>
  </r>
  <r>
    <x v="2"/>
    <x v="7"/>
    <x v="14"/>
    <n v="18161"/>
    <n v="267486"/>
    <n v="48210"/>
  </r>
  <r>
    <x v="2"/>
    <x v="7"/>
    <x v="15"/>
    <n v="15480"/>
    <n v="300015"/>
    <n v="43339"/>
  </r>
  <r>
    <x v="2"/>
    <x v="7"/>
    <x v="16"/>
    <n v="5483"/>
    <n v="118009"/>
    <n v="47535"/>
  </r>
  <r>
    <x v="2"/>
    <x v="7"/>
    <x v="17"/>
    <n v="20856"/>
    <n v="445328"/>
    <n v="54310"/>
  </r>
  <r>
    <x v="2"/>
    <x v="7"/>
    <x v="18"/>
    <n v="66364"/>
    <n v="773683"/>
    <n v="58448"/>
  </r>
  <r>
    <x v="2"/>
    <x v="7"/>
    <x v="19"/>
    <n v="24822"/>
    <n v="659230"/>
    <n v="49739"/>
  </r>
  <r>
    <x v="2"/>
    <x v="7"/>
    <x v="20"/>
    <n v="19210"/>
    <n v="526556"/>
    <n v="51469"/>
  </r>
  <r>
    <x v="2"/>
    <x v="7"/>
    <x v="21"/>
    <n v="7531"/>
    <n v="144105"/>
    <n v="41620"/>
  </r>
  <r>
    <x v="2"/>
    <x v="7"/>
    <x v="22"/>
    <n v="48555"/>
    <n v="454728"/>
    <n v="46127"/>
  </r>
  <r>
    <x v="2"/>
    <x v="7"/>
    <x v="23"/>
    <n v="4637"/>
    <n v="73530"/>
    <n v="47539"/>
  </r>
  <r>
    <x v="2"/>
    <x v="7"/>
    <x v="24"/>
    <n v="12205"/>
    <n v="138155"/>
    <n v="46678"/>
  </r>
  <r>
    <x v="2"/>
    <x v="7"/>
    <x v="25"/>
    <n v="8913"/>
    <n v="139036"/>
    <n v="54167"/>
  </r>
  <r>
    <x v="2"/>
    <x v="7"/>
    <x v="26"/>
    <n v="4700"/>
    <n v="112567"/>
    <n v="56317"/>
  </r>
  <r>
    <x v="2"/>
    <x v="7"/>
    <x v="27"/>
    <n v="37328"/>
    <n v="656716"/>
    <n v="53402"/>
  </r>
  <r>
    <x v="2"/>
    <x v="7"/>
    <x v="28"/>
    <n v="10221"/>
    <n v="128590"/>
    <n v="41645"/>
  </r>
  <r>
    <x v="2"/>
    <x v="7"/>
    <x v="29"/>
    <n v="67399"/>
    <n v="1914153"/>
    <n v="53467"/>
  </r>
  <r>
    <x v="2"/>
    <x v="7"/>
    <x v="30"/>
    <n v="27210"/>
    <n v="592067"/>
    <n v="48381"/>
  </r>
  <r>
    <x v="2"/>
    <x v="7"/>
    <x v="31"/>
    <n v="2558"/>
    <n v="62184"/>
    <n v="51404"/>
  </r>
  <r>
    <x v="2"/>
    <x v="7"/>
    <x v="32"/>
    <n v="34508"/>
    <n v="904140"/>
    <n v="46408"/>
  </r>
  <r>
    <x v="2"/>
    <x v="7"/>
    <x v="33"/>
    <n v="13563"/>
    <n v="209863"/>
    <n v="45570"/>
  </r>
  <r>
    <x v="2"/>
    <x v="7"/>
    <x v="34"/>
    <n v="15708"/>
    <n v="288939"/>
    <n v="50107"/>
  </r>
  <r>
    <x v="2"/>
    <x v="7"/>
    <x v="35"/>
    <n v="57768"/>
    <n v="1209344"/>
    <n v="51808"/>
  </r>
  <r>
    <x v="2"/>
    <x v="7"/>
    <x v="36"/>
    <n v="4545"/>
    <n v="100506"/>
    <n v="48716"/>
  </r>
  <r>
    <x v="2"/>
    <x v="7"/>
    <x v="37"/>
    <n v="11971"/>
    <n v="234487"/>
    <n v="45993"/>
  </r>
  <r>
    <x v="2"/>
    <x v="7"/>
    <x v="38"/>
    <n v="2839"/>
    <n v="67868"/>
    <n v="50399"/>
  </r>
  <r>
    <x v="2"/>
    <x v="7"/>
    <x v="39"/>
    <n v="16127"/>
    <n v="420817"/>
    <n v="52099"/>
  </r>
  <r>
    <x v="2"/>
    <x v="7"/>
    <x v="40"/>
    <n v="90552"/>
    <n v="1641637"/>
    <n v="48036"/>
  </r>
  <r>
    <x v="2"/>
    <x v="7"/>
    <x v="41"/>
    <n v="12264"/>
    <n v="186785"/>
    <n v="43696"/>
  </r>
  <r>
    <x v="2"/>
    <x v="7"/>
    <x v="42"/>
    <n v="2463"/>
    <n v="62630"/>
    <n v="46699"/>
  </r>
  <r>
    <x v="2"/>
    <x v="7"/>
    <x v="43"/>
    <n v="43566"/>
    <n v="505487"/>
    <n v="49627"/>
  </r>
  <r>
    <x v="2"/>
    <x v="7"/>
    <x v="44"/>
    <n v="61026"/>
    <n v="465717"/>
    <n v="51354"/>
  </r>
  <r>
    <x v="2"/>
    <x v="7"/>
    <x v="45"/>
    <n v="5765"/>
    <n v="124431"/>
    <n v="46182"/>
  </r>
  <r>
    <x v="2"/>
    <x v="7"/>
    <x v="46"/>
    <n v="28013"/>
    <n v="434143"/>
    <n v="49195"/>
  </r>
  <r>
    <x v="2"/>
    <x v="7"/>
    <x v="47"/>
    <n v="3338"/>
    <n v="26972"/>
    <n v="42906"/>
  </r>
  <r>
    <x v="2"/>
    <x v="8"/>
    <x v="0"/>
    <n v="10993"/>
    <n v="205942"/>
    <n v="16798"/>
  </r>
  <r>
    <x v="2"/>
    <x v="8"/>
    <x v="1"/>
    <n v="13627"/>
    <n v="325897"/>
    <n v="24580"/>
  </r>
  <r>
    <x v="2"/>
    <x v="8"/>
    <x v="2"/>
    <n v="7168"/>
    <n v="118405"/>
    <n v="16536"/>
  </r>
  <r>
    <x v="2"/>
    <x v="8"/>
    <x v="3"/>
    <n v="111455"/>
    <n v="1988750"/>
    <n v="30527"/>
  </r>
  <r>
    <x v="2"/>
    <x v="8"/>
    <x v="4"/>
    <n v="16939"/>
    <n v="339407"/>
    <n v="25878"/>
  </r>
  <r>
    <x v="2"/>
    <x v="8"/>
    <x v="5"/>
    <n v="10668"/>
    <n v="157709"/>
    <n v="23705"/>
  </r>
  <r>
    <x v="2"/>
    <x v="8"/>
    <x v="6"/>
    <n v="2637"/>
    <n v="51696"/>
    <n v="20414"/>
  </r>
  <r>
    <x v="2"/>
    <x v="8"/>
    <x v="7"/>
    <n v="56587"/>
    <n v="1226786"/>
    <n v="25881"/>
  </r>
  <r>
    <x v="2"/>
    <x v="8"/>
    <x v="8"/>
    <n v="24275"/>
    <n v="487598"/>
    <n v="20604"/>
  </r>
  <r>
    <x v="2"/>
    <x v="8"/>
    <x v="9"/>
    <n v="5008"/>
    <n v="78912"/>
    <n v="17141"/>
  </r>
  <r>
    <x v="2"/>
    <x v="8"/>
    <x v="10"/>
    <n v="32619"/>
    <n v="617101"/>
    <n v="23765"/>
  </r>
  <r>
    <x v="2"/>
    <x v="8"/>
    <x v="11"/>
    <n v="15564"/>
    <n v="310335"/>
    <n v="18981"/>
  </r>
  <r>
    <x v="2"/>
    <x v="8"/>
    <x v="12"/>
    <n v="8670"/>
    <n v="143729"/>
    <n v="16799"/>
  </r>
  <r>
    <x v="2"/>
    <x v="8"/>
    <x v="13"/>
    <n v="6895"/>
    <n v="129372"/>
    <n v="16764"/>
  </r>
  <r>
    <x v="2"/>
    <x v="8"/>
    <x v="14"/>
    <n v="10080"/>
    <n v="197894"/>
    <n v="17719"/>
  </r>
  <r>
    <x v="2"/>
    <x v="8"/>
    <x v="15"/>
    <n v="12415"/>
    <n v="236357"/>
    <n v="21264"/>
  </r>
  <r>
    <x v="2"/>
    <x v="8"/>
    <x v="16"/>
    <n v="5047"/>
    <n v="68406"/>
    <n v="22087"/>
  </r>
  <r>
    <x v="2"/>
    <x v="8"/>
    <x v="17"/>
    <n v="14772"/>
    <n v="282009"/>
    <n v="24012"/>
  </r>
  <r>
    <x v="2"/>
    <x v="8"/>
    <x v="18"/>
    <n v="20642"/>
    <n v="375767"/>
    <n v="27758"/>
  </r>
  <r>
    <x v="2"/>
    <x v="8"/>
    <x v="19"/>
    <n v="22025"/>
    <n v="432290"/>
    <n v="20566"/>
  </r>
  <r>
    <x v="2"/>
    <x v="8"/>
    <x v="20"/>
    <n v="15294"/>
    <n v="272821"/>
    <n v="22507"/>
  </r>
  <r>
    <x v="2"/>
    <x v="8"/>
    <x v="21"/>
    <n v="6464"/>
    <n v="134785"/>
    <n v="17523"/>
  </r>
  <r>
    <x v="2"/>
    <x v="8"/>
    <x v="22"/>
    <n v="14797"/>
    <n v="305418"/>
    <n v="20892"/>
  </r>
  <r>
    <x v="2"/>
    <x v="8"/>
    <x v="23"/>
    <n v="5071"/>
    <n v="66044"/>
    <n v="19150"/>
  </r>
  <r>
    <x v="2"/>
    <x v="8"/>
    <x v="24"/>
    <n v="5561"/>
    <n v="92581"/>
    <n v="16715"/>
  </r>
  <r>
    <x v="2"/>
    <x v="8"/>
    <x v="25"/>
    <n v="8499"/>
    <n v="352051"/>
    <n v="33688"/>
  </r>
  <r>
    <x v="2"/>
    <x v="8"/>
    <x v="26"/>
    <n v="4595"/>
    <n v="71975"/>
    <n v="21945"/>
  </r>
  <r>
    <x v="2"/>
    <x v="8"/>
    <x v="27"/>
    <n v="24132"/>
    <n v="385616"/>
    <n v="26316"/>
  </r>
  <r>
    <x v="2"/>
    <x v="8"/>
    <x v="28"/>
    <n v="5107"/>
    <n v="97785"/>
    <n v="18651"/>
  </r>
  <r>
    <x v="2"/>
    <x v="8"/>
    <x v="29"/>
    <n v="66285"/>
    <n v="957343"/>
    <n v="33850"/>
  </r>
  <r>
    <x v="2"/>
    <x v="8"/>
    <x v="30"/>
    <n v="25859"/>
    <n v="502877"/>
    <n v="19767"/>
  </r>
  <r>
    <x v="2"/>
    <x v="8"/>
    <x v="31"/>
    <n v="2627"/>
    <n v="40375"/>
    <n v="17889"/>
  </r>
  <r>
    <x v="2"/>
    <x v="8"/>
    <x v="32"/>
    <n v="28523"/>
    <n v="566681"/>
    <n v="19459"/>
  </r>
  <r>
    <x v="2"/>
    <x v="8"/>
    <x v="33"/>
    <n v="9140"/>
    <n v="171567"/>
    <n v="18204"/>
  </r>
  <r>
    <x v="2"/>
    <x v="8"/>
    <x v="34"/>
    <n v="13794"/>
    <n v="210781"/>
    <n v="22754"/>
  </r>
  <r>
    <x v="2"/>
    <x v="8"/>
    <x v="35"/>
    <n v="33471"/>
    <n v="571799"/>
    <n v="21102"/>
  </r>
  <r>
    <x v="2"/>
    <x v="8"/>
    <x v="36"/>
    <n v="3748"/>
    <n v="59154"/>
    <n v="22818"/>
  </r>
  <r>
    <x v="2"/>
    <x v="8"/>
    <x v="37"/>
    <n v="12841"/>
    <n v="263743"/>
    <n v="17991"/>
  </r>
  <r>
    <x v="2"/>
    <x v="8"/>
    <x v="38"/>
    <n v="3149"/>
    <n v="47321"/>
    <n v="16954"/>
  </r>
  <r>
    <x v="2"/>
    <x v="8"/>
    <x v="39"/>
    <n v="16427"/>
    <n v="337857"/>
    <n v="23524"/>
  </r>
  <r>
    <x v="2"/>
    <x v="8"/>
    <x v="40"/>
    <n v="62760"/>
    <n v="1354468"/>
    <n v="21861"/>
  </r>
  <r>
    <x v="2"/>
    <x v="8"/>
    <x v="41"/>
    <n v="7374"/>
    <n v="148446"/>
    <n v="20121"/>
  </r>
  <r>
    <x v="2"/>
    <x v="8"/>
    <x v="42"/>
    <n v="2279"/>
    <n v="37198"/>
    <n v="23107"/>
  </r>
  <r>
    <x v="2"/>
    <x v="8"/>
    <x v="43"/>
    <n v="20479"/>
    <n v="406321"/>
    <n v="20678"/>
  </r>
  <r>
    <x v="2"/>
    <x v="8"/>
    <x v="44"/>
    <n v="20431"/>
    <n v="335635"/>
    <n v="25357"/>
  </r>
  <r>
    <x v="2"/>
    <x v="8"/>
    <x v="45"/>
    <n v="4722"/>
    <n v="74133"/>
    <n v="17916"/>
  </r>
  <r>
    <x v="2"/>
    <x v="8"/>
    <x v="46"/>
    <n v="16931"/>
    <n v="282313"/>
    <n v="18305"/>
  </r>
  <r>
    <x v="2"/>
    <x v="8"/>
    <x v="47"/>
    <n v="2383"/>
    <n v="36403"/>
    <n v="21270"/>
  </r>
  <r>
    <x v="2"/>
    <x v="9"/>
    <x v="0"/>
    <n v="10102"/>
    <n v="46094"/>
    <n v="37839"/>
  </r>
  <r>
    <x v="2"/>
    <x v="9"/>
    <x v="1"/>
    <n v="11119"/>
    <n v="75319"/>
    <n v="37697"/>
  </r>
  <r>
    <x v="2"/>
    <x v="9"/>
    <x v="2"/>
    <n v="5345"/>
    <n v="24966"/>
    <n v="34843"/>
  </r>
  <r>
    <x v="2"/>
    <x v="9"/>
    <x v="3"/>
    <n v="95398"/>
    <n v="541832"/>
    <n v="40668"/>
  </r>
  <r>
    <x v="2"/>
    <x v="9"/>
    <x v="4"/>
    <n v="16405"/>
    <n v="82040"/>
    <n v="40987"/>
  </r>
  <r>
    <x v="2"/>
    <x v="9"/>
    <x v="5"/>
    <n v="17517"/>
    <n v="66913"/>
    <n v="33615"/>
  </r>
  <r>
    <x v="2"/>
    <x v="9"/>
    <x v="6"/>
    <n v="2054"/>
    <n v="11930"/>
    <n v="34259"/>
  </r>
  <r>
    <x v="2"/>
    <x v="9"/>
    <x v="7"/>
    <n v="55687"/>
    <n v="279269"/>
    <n v="36402"/>
  </r>
  <r>
    <x v="2"/>
    <x v="9"/>
    <x v="8"/>
    <n v="17999"/>
    <n v="108656"/>
    <n v="36377"/>
  </r>
  <r>
    <x v="2"/>
    <x v="9"/>
    <x v="9"/>
    <n v="3985"/>
    <n v="18622"/>
    <n v="31284"/>
  </r>
  <r>
    <x v="2"/>
    <x v="9"/>
    <x v="10"/>
    <n v="39449"/>
    <n v="208655"/>
    <n v="42392"/>
  </r>
  <r>
    <x v="2"/>
    <x v="9"/>
    <x v="11"/>
    <n v="13122"/>
    <n v="87997"/>
    <n v="32900"/>
  </r>
  <r>
    <x v="2"/>
    <x v="9"/>
    <x v="12"/>
    <n v="8669"/>
    <n v="42339"/>
    <n v="34313"/>
  </r>
  <r>
    <x v="2"/>
    <x v="9"/>
    <x v="13"/>
    <n v="5983"/>
    <n v="33757"/>
    <n v="34478"/>
  </r>
  <r>
    <x v="2"/>
    <x v="9"/>
    <x v="14"/>
    <n v="10697"/>
    <n v="46476"/>
    <n v="33616"/>
  </r>
  <r>
    <x v="2"/>
    <x v="9"/>
    <x v="15"/>
    <n v="9230"/>
    <n v="45904"/>
    <n v="37854"/>
  </r>
  <r>
    <x v="2"/>
    <x v="9"/>
    <x v="16"/>
    <n v="3832"/>
    <n v="18021"/>
    <n v="33967"/>
  </r>
  <r>
    <x v="2"/>
    <x v="9"/>
    <x v="17"/>
    <n v="19354"/>
    <n v="91803"/>
    <n v="43222"/>
  </r>
  <r>
    <x v="2"/>
    <x v="9"/>
    <x v="18"/>
    <n v="21621"/>
    <n v="119963"/>
    <n v="38569"/>
  </r>
  <r>
    <x v="2"/>
    <x v="9"/>
    <x v="19"/>
    <n v="31024"/>
    <n v="139968"/>
    <n v="33275"/>
  </r>
  <r>
    <x v="2"/>
    <x v="9"/>
    <x v="20"/>
    <n v="17099"/>
    <n v="90096"/>
    <n v="34221"/>
  </r>
  <r>
    <x v="2"/>
    <x v="9"/>
    <x v="21"/>
    <n v="4645"/>
    <n v="21202"/>
    <n v="34491"/>
  </r>
  <r>
    <x v="2"/>
    <x v="9"/>
    <x v="22"/>
    <n v="12996"/>
    <n v="75350"/>
    <n v="34075"/>
  </r>
  <r>
    <x v="2"/>
    <x v="9"/>
    <x v="23"/>
    <n v="4285"/>
    <n v="18301"/>
    <n v="30293"/>
  </r>
  <r>
    <x v="2"/>
    <x v="9"/>
    <x v="24"/>
    <n v="4614"/>
    <n v="25333"/>
    <n v="32212"/>
  </r>
  <r>
    <x v="2"/>
    <x v="9"/>
    <x v="25"/>
    <n v="5080"/>
    <n v="34964"/>
    <n v="37484"/>
  </r>
  <r>
    <x v="2"/>
    <x v="9"/>
    <x v="26"/>
    <n v="3934"/>
    <n v="20991"/>
    <n v="37927"/>
  </r>
  <r>
    <x v="2"/>
    <x v="9"/>
    <x v="27"/>
    <n v="24105"/>
    <n v="135824"/>
    <n v="36518"/>
  </r>
  <r>
    <x v="2"/>
    <x v="9"/>
    <x v="28"/>
    <n v="4073"/>
    <n v="20964"/>
    <n v="34365"/>
  </r>
  <r>
    <x v="2"/>
    <x v="9"/>
    <x v="29"/>
    <n v="73275"/>
    <n v="370268"/>
    <n v="41910"/>
  </r>
  <r>
    <x v="2"/>
    <x v="9"/>
    <x v="30"/>
    <n v="23444"/>
    <n v="109986"/>
    <n v="35102"/>
  </r>
  <r>
    <x v="2"/>
    <x v="9"/>
    <x v="31"/>
    <n v="2051"/>
    <n v="11307"/>
    <n v="37216"/>
  </r>
  <r>
    <x v="2"/>
    <x v="9"/>
    <x v="32"/>
    <n v="23542"/>
    <n v="156685"/>
    <n v="34001"/>
  </r>
  <r>
    <x v="2"/>
    <x v="9"/>
    <x v="33"/>
    <n v="6640"/>
    <n v="36417"/>
    <n v="35221"/>
  </r>
  <r>
    <x v="2"/>
    <x v="9"/>
    <x v="34"/>
    <n v="24302"/>
    <n v="77296"/>
    <n v="34031"/>
  </r>
  <r>
    <x v="2"/>
    <x v="9"/>
    <x v="35"/>
    <n v="32530"/>
    <n v="199883"/>
    <n v="33988"/>
  </r>
  <r>
    <x v="2"/>
    <x v="9"/>
    <x v="36"/>
    <n v="3459"/>
    <n v="17990"/>
    <n v="33322"/>
  </r>
  <r>
    <x v="2"/>
    <x v="9"/>
    <x v="37"/>
    <n v="11329"/>
    <n v="53632"/>
    <n v="32985"/>
  </r>
  <r>
    <x v="2"/>
    <x v="9"/>
    <x v="38"/>
    <n v="2201"/>
    <n v="11149"/>
    <n v="32874"/>
  </r>
  <r>
    <x v="2"/>
    <x v="9"/>
    <x v="39"/>
    <n v="15494"/>
    <n v="78706"/>
    <n v="35137"/>
  </r>
  <r>
    <x v="2"/>
    <x v="9"/>
    <x v="40"/>
    <n v="56598"/>
    <n v="334126"/>
    <n v="39429"/>
  </r>
  <r>
    <x v="2"/>
    <x v="9"/>
    <x v="41"/>
    <n v="6320"/>
    <n v="36120"/>
    <n v="35627"/>
  </r>
  <r>
    <x v="2"/>
    <x v="9"/>
    <x v="42"/>
    <n v="1954"/>
    <n v="8748"/>
    <n v="36288"/>
  </r>
  <r>
    <x v="2"/>
    <x v="9"/>
    <x v="43"/>
    <n v="36204"/>
    <n v="145640"/>
    <n v="42804"/>
  </r>
  <r>
    <x v="2"/>
    <x v="9"/>
    <x v="44"/>
    <n v="19893"/>
    <n v="99054"/>
    <n v="40310"/>
  </r>
  <r>
    <x v="2"/>
    <x v="9"/>
    <x v="45"/>
    <n v="5536"/>
    <n v="19873"/>
    <n v="31425"/>
  </r>
  <r>
    <x v="2"/>
    <x v="9"/>
    <x v="46"/>
    <n v="14009"/>
    <n v="84183"/>
    <n v="30593"/>
  </r>
  <r>
    <x v="2"/>
    <x v="9"/>
    <x v="47"/>
    <n v="1664"/>
    <n v="7261"/>
    <n v="37155"/>
  </r>
  <r>
    <x v="3"/>
    <x v="0"/>
    <x v="0"/>
    <n v="1815"/>
    <n v="17999"/>
    <n v="52748"/>
  </r>
  <r>
    <x v="3"/>
    <x v="0"/>
    <x v="1"/>
    <n v="1257"/>
    <n v="37216"/>
    <n v="47116"/>
  </r>
  <r>
    <x v="3"/>
    <x v="0"/>
    <x v="2"/>
    <n v="2551"/>
    <n v="16476"/>
    <n v="46191"/>
  </r>
  <r>
    <x v="3"/>
    <x v="0"/>
    <x v="3"/>
    <n v="17021"/>
    <n v="441460"/>
    <n v="37249"/>
  </r>
  <r>
    <x v="3"/>
    <x v="0"/>
    <x v="4"/>
    <n v="3202"/>
    <n v="43394"/>
    <n v="84161"/>
  </r>
  <r>
    <x v="3"/>
    <x v="0"/>
    <x v="5"/>
    <n v="433"/>
    <n v="5305"/>
    <n v="40017"/>
  </r>
  <r>
    <x v="3"/>
    <x v="0"/>
    <x v="6"/>
    <n v="177"/>
    <n v="1538"/>
    <n v="39651"/>
  </r>
  <r>
    <x v="3"/>
    <x v="0"/>
    <x v="7"/>
    <n v="5285"/>
    <n v="75471"/>
    <n v="32773"/>
  </r>
  <r>
    <x v="3"/>
    <x v="0"/>
    <x v="8"/>
    <n v="2594"/>
    <n v="29299"/>
    <n v="41048"/>
  </r>
  <r>
    <x v="3"/>
    <x v="0"/>
    <x v="9"/>
    <n v="2448"/>
    <n v="26790"/>
    <n v="38417"/>
  </r>
  <r>
    <x v="3"/>
    <x v="0"/>
    <x v="10"/>
    <n v="2730"/>
    <n v="26665"/>
    <n v="48549"/>
  </r>
  <r>
    <x v="3"/>
    <x v="0"/>
    <x v="11"/>
    <n v="2183"/>
    <n v="21072"/>
    <n v="47269"/>
  </r>
  <r>
    <x v="3"/>
    <x v="0"/>
    <x v="12"/>
    <n v="2766"/>
    <n v="22503"/>
    <n v="41388"/>
  </r>
  <r>
    <x v="3"/>
    <x v="0"/>
    <x v="13"/>
    <n v="2686"/>
    <n v="19024"/>
    <n v="45105"/>
  </r>
  <r>
    <x v="3"/>
    <x v="0"/>
    <x v="14"/>
    <n v="1584"/>
    <n v="18306"/>
    <n v="54943"/>
  </r>
  <r>
    <x v="3"/>
    <x v="0"/>
    <x v="15"/>
    <n v="3082"/>
    <n v="42251"/>
    <n v="80128"/>
  </r>
  <r>
    <x v="3"/>
    <x v="0"/>
    <x v="16"/>
    <n v="1370"/>
    <n v="6817"/>
    <n v="40118"/>
  </r>
  <r>
    <x v="3"/>
    <x v="0"/>
    <x v="17"/>
    <n v="723"/>
    <n v="6432"/>
    <n v="42478"/>
  </r>
  <r>
    <x v="3"/>
    <x v="0"/>
    <x v="18"/>
    <n v="1030"/>
    <n v="9290"/>
    <n v="61286"/>
  </r>
  <r>
    <x v="3"/>
    <x v="0"/>
    <x v="19"/>
    <n v="3203"/>
    <n v="36801"/>
    <n v="38160"/>
  </r>
  <r>
    <x v="3"/>
    <x v="0"/>
    <x v="20"/>
    <n v="2992"/>
    <n v="27804"/>
    <n v="47599"/>
  </r>
  <r>
    <x v="3"/>
    <x v="0"/>
    <x v="21"/>
    <n v="2168"/>
    <n v="16360"/>
    <n v="45681"/>
  </r>
  <r>
    <x v="3"/>
    <x v="0"/>
    <x v="22"/>
    <n v="1950"/>
    <n v="16365"/>
    <n v="42894"/>
  </r>
  <r>
    <x v="3"/>
    <x v="0"/>
    <x v="23"/>
    <n v="1753"/>
    <n v="11976"/>
    <n v="64781"/>
  </r>
  <r>
    <x v="3"/>
    <x v="0"/>
    <x v="24"/>
    <n v="2337"/>
    <n v="15500"/>
    <n v="39544"/>
  </r>
  <r>
    <x v="3"/>
    <x v="0"/>
    <x v="25"/>
    <n v="612"/>
    <n v="17902"/>
    <n v="82999"/>
  </r>
  <r>
    <x v="3"/>
    <x v="0"/>
    <x v="26"/>
    <n v="350"/>
    <n v="2556"/>
    <n v="41972"/>
  </r>
  <r>
    <x v="3"/>
    <x v="0"/>
    <x v="27"/>
    <n v="1018"/>
    <n v="12853"/>
    <n v="37279"/>
  </r>
  <r>
    <x v="3"/>
    <x v="0"/>
    <x v="28"/>
    <n v="1991"/>
    <n v="32275"/>
    <n v="59989"/>
  </r>
  <r>
    <x v="3"/>
    <x v="0"/>
    <x v="29"/>
    <n v="3023"/>
    <n v="30834"/>
    <n v="39487"/>
  </r>
  <r>
    <x v="3"/>
    <x v="0"/>
    <x v="30"/>
    <n v="3306"/>
    <n v="30981"/>
    <n v="37636"/>
  </r>
  <r>
    <x v="3"/>
    <x v="0"/>
    <x v="31"/>
    <n v="1771"/>
    <n v="22394"/>
    <n v="89578"/>
  </r>
  <r>
    <x v="3"/>
    <x v="0"/>
    <x v="32"/>
    <n v="2483"/>
    <n v="27504"/>
    <n v="48849"/>
  </r>
  <r>
    <x v="3"/>
    <x v="0"/>
    <x v="33"/>
    <n v="4333"/>
    <n v="58716"/>
    <n v="88899"/>
  </r>
  <r>
    <x v="3"/>
    <x v="0"/>
    <x v="34"/>
    <n v="4453"/>
    <n v="52439"/>
    <n v="35362"/>
  </r>
  <r>
    <x v="3"/>
    <x v="0"/>
    <x v="35"/>
    <n v="3498"/>
    <n v="50197"/>
    <n v="63021"/>
  </r>
  <r>
    <x v="3"/>
    <x v="0"/>
    <x v="37"/>
    <n v="1230"/>
    <n v="12432"/>
    <n v="40520"/>
  </r>
  <r>
    <x v="3"/>
    <x v="0"/>
    <x v="38"/>
    <n v="1026"/>
    <n v="6646"/>
    <n v="41459"/>
  </r>
  <r>
    <x v="3"/>
    <x v="0"/>
    <x v="39"/>
    <n v="1071"/>
    <n v="10750"/>
    <n v="43908"/>
  </r>
  <r>
    <x v="3"/>
    <x v="0"/>
    <x v="40"/>
    <n v="19580"/>
    <n v="281110"/>
    <n v="107415"/>
  </r>
  <r>
    <x v="3"/>
    <x v="0"/>
    <x v="41"/>
    <n v="1034"/>
    <n v="14217"/>
    <n v="59120"/>
  </r>
  <r>
    <x v="3"/>
    <x v="0"/>
    <x v="42"/>
    <n v="551"/>
    <n v="3901"/>
    <n v="37223"/>
  </r>
  <r>
    <x v="3"/>
    <x v="0"/>
    <x v="43"/>
    <n v="2061"/>
    <n v="19558"/>
    <n v="44371"/>
  </r>
  <r>
    <x v="3"/>
    <x v="0"/>
    <x v="44"/>
    <n v="7493"/>
    <n v="107674"/>
    <n v="32082"/>
  </r>
  <r>
    <x v="3"/>
    <x v="0"/>
    <x v="45"/>
    <n v="1221"/>
    <n v="22793"/>
    <n v="76848"/>
  </r>
  <r>
    <x v="3"/>
    <x v="0"/>
    <x v="46"/>
    <n v="2865"/>
    <n v="31986"/>
    <n v="37981"/>
  </r>
  <r>
    <x v="3"/>
    <x v="0"/>
    <x v="47"/>
    <n v="1442"/>
    <n v="22390"/>
    <n v="81163"/>
  </r>
  <r>
    <x v="3"/>
    <x v="1"/>
    <x v="0"/>
    <n v="9645"/>
    <n v="85262"/>
    <n v="52230"/>
  </r>
  <r>
    <x v="3"/>
    <x v="1"/>
    <x v="1"/>
    <n v="11368"/>
    <n v="144747"/>
    <n v="53440"/>
  </r>
  <r>
    <x v="3"/>
    <x v="1"/>
    <x v="2"/>
    <n v="6817"/>
    <n v="51130"/>
    <n v="47283"/>
  </r>
  <r>
    <x v="3"/>
    <x v="1"/>
    <x v="3"/>
    <n v="72972"/>
    <n v="805942"/>
    <n v="67561"/>
  </r>
  <r>
    <x v="3"/>
    <x v="1"/>
    <x v="4"/>
    <n v="19243"/>
    <n v="163473"/>
    <n v="59444"/>
  </r>
  <r>
    <x v="3"/>
    <x v="1"/>
    <x v="5"/>
    <n v="9351"/>
    <n v="58327"/>
    <n v="68641"/>
  </r>
  <r>
    <x v="3"/>
    <x v="1"/>
    <x v="6"/>
    <n v="2777"/>
    <n v="21591"/>
    <n v="59040"/>
  </r>
  <r>
    <x v="3"/>
    <x v="1"/>
    <x v="7"/>
    <n v="67384"/>
    <n v="503704"/>
    <n v="49256"/>
  </r>
  <r>
    <x v="3"/>
    <x v="1"/>
    <x v="8"/>
    <n v="20135"/>
    <n v="182259"/>
    <n v="58213"/>
  </r>
  <r>
    <x v="3"/>
    <x v="1"/>
    <x v="9"/>
    <n v="7660"/>
    <n v="42668"/>
    <n v="42865"/>
  </r>
  <r>
    <x v="3"/>
    <x v="1"/>
    <x v="10"/>
    <n v="31422"/>
    <n v="220019"/>
    <n v="70893"/>
  </r>
  <r>
    <x v="3"/>
    <x v="1"/>
    <x v="11"/>
    <n v="14839"/>
    <n v="138040"/>
    <n v="57099"/>
  </r>
  <r>
    <x v="3"/>
    <x v="1"/>
    <x v="12"/>
    <n v="9417"/>
    <n v="76086"/>
    <n v="55415"/>
  </r>
  <r>
    <x v="3"/>
    <x v="1"/>
    <x v="13"/>
    <n v="7584"/>
    <n v="60238"/>
    <n v="52807"/>
  </r>
  <r>
    <x v="3"/>
    <x v="1"/>
    <x v="14"/>
    <n v="9339"/>
    <n v="77332"/>
    <n v="53194"/>
  </r>
  <r>
    <x v="3"/>
    <x v="1"/>
    <x v="15"/>
    <n v="10825"/>
    <n v="147021"/>
    <n v="61781"/>
  </r>
  <r>
    <x v="3"/>
    <x v="1"/>
    <x v="16"/>
    <n v="5502"/>
    <n v="28253"/>
    <n v="47930"/>
  </r>
  <r>
    <x v="3"/>
    <x v="1"/>
    <x v="17"/>
    <n v="16463"/>
    <n v="162140"/>
    <n v="65027"/>
  </r>
  <r>
    <x v="3"/>
    <x v="1"/>
    <x v="18"/>
    <n v="21055"/>
    <n v="152131"/>
    <n v="75405"/>
  </r>
  <r>
    <x v="3"/>
    <x v="1"/>
    <x v="19"/>
    <n v="19544"/>
    <n v="161903"/>
    <n v="61511"/>
  </r>
  <r>
    <x v="3"/>
    <x v="1"/>
    <x v="20"/>
    <n v="15746"/>
    <n v="119642"/>
    <n v="65464"/>
  </r>
  <r>
    <x v="3"/>
    <x v="1"/>
    <x v="21"/>
    <n v="5670"/>
    <n v="43467"/>
    <n v="48782"/>
  </r>
  <r>
    <x v="3"/>
    <x v="1"/>
    <x v="22"/>
    <n v="15141"/>
    <n v="123034"/>
    <n v="57823"/>
  </r>
  <r>
    <x v="3"/>
    <x v="1"/>
    <x v="23"/>
    <n v="6287"/>
    <n v="27712"/>
    <n v="50369"/>
  </r>
  <r>
    <x v="3"/>
    <x v="1"/>
    <x v="24"/>
    <n v="7053"/>
    <n v="51174"/>
    <n v="49634"/>
  </r>
  <r>
    <x v="3"/>
    <x v="1"/>
    <x v="25"/>
    <n v="5859"/>
    <n v="82998"/>
    <n v="58071"/>
  </r>
  <r>
    <x v="3"/>
    <x v="1"/>
    <x v="26"/>
    <n v="4363"/>
    <n v="26466"/>
    <n v="61497"/>
  </r>
  <r>
    <x v="3"/>
    <x v="1"/>
    <x v="27"/>
    <n v="21672"/>
    <n v="154907"/>
    <n v="71145"/>
  </r>
  <r>
    <x v="3"/>
    <x v="1"/>
    <x v="28"/>
    <n v="5141"/>
    <n v="45511"/>
    <n v="46369"/>
  </r>
  <r>
    <x v="3"/>
    <x v="1"/>
    <x v="29"/>
    <n v="50064"/>
    <n v="386615"/>
    <n v="71408"/>
  </r>
  <r>
    <x v="3"/>
    <x v="1"/>
    <x v="30"/>
    <n v="26057"/>
    <n v="208662"/>
    <n v="52372"/>
  </r>
  <r>
    <x v="3"/>
    <x v="1"/>
    <x v="31"/>
    <n v="4035"/>
    <n v="26732"/>
    <n v="63029"/>
  </r>
  <r>
    <x v="3"/>
    <x v="1"/>
    <x v="32"/>
    <n v="23022"/>
    <n v="217025"/>
    <n v="60831"/>
  </r>
  <r>
    <x v="3"/>
    <x v="1"/>
    <x v="33"/>
    <n v="9823"/>
    <n v="77247"/>
    <n v="50585"/>
  </r>
  <r>
    <x v="3"/>
    <x v="1"/>
    <x v="34"/>
    <n v="13468"/>
    <n v="96991"/>
    <n v="57987"/>
  </r>
  <r>
    <x v="3"/>
    <x v="1"/>
    <x v="35"/>
    <n v="28397"/>
    <n v="248932"/>
    <n v="64769"/>
  </r>
  <r>
    <x v="3"/>
    <x v="1"/>
    <x v="37"/>
    <n v="11635"/>
    <n v="100817"/>
    <n v="53542"/>
  </r>
  <r>
    <x v="3"/>
    <x v="1"/>
    <x v="38"/>
    <n v="3883"/>
    <n v="22351"/>
    <n v="47385"/>
  </r>
  <r>
    <x v="3"/>
    <x v="1"/>
    <x v="39"/>
    <n v="11745"/>
    <n v="119968"/>
    <n v="56642"/>
  </r>
  <r>
    <x v="3"/>
    <x v="1"/>
    <x v="40"/>
    <n v="49310"/>
    <n v="711119"/>
    <n v="63219"/>
  </r>
  <r>
    <x v="3"/>
    <x v="1"/>
    <x v="41"/>
    <n v="10886"/>
    <n v="97495"/>
    <n v="49132"/>
  </r>
  <r>
    <x v="3"/>
    <x v="1"/>
    <x v="42"/>
    <n v="2865"/>
    <n v="15187"/>
    <n v="50125"/>
  </r>
  <r>
    <x v="3"/>
    <x v="1"/>
    <x v="43"/>
    <n v="21256"/>
    <n v="192576"/>
    <n v="56166"/>
  </r>
  <r>
    <x v="3"/>
    <x v="1"/>
    <x v="44"/>
    <n v="25279"/>
    <n v="187247"/>
    <n v="61249"/>
  </r>
  <r>
    <x v="3"/>
    <x v="1"/>
    <x v="45"/>
    <n v="4402"/>
    <n v="31522"/>
    <n v="57987"/>
  </r>
  <r>
    <x v="3"/>
    <x v="1"/>
    <x v="46"/>
    <n v="14158"/>
    <n v="117226"/>
    <n v="60136"/>
  </r>
  <r>
    <x v="3"/>
    <x v="1"/>
    <x v="47"/>
    <n v="3427"/>
    <n v="19573"/>
    <n v="50877"/>
  </r>
  <r>
    <x v="3"/>
    <x v="2"/>
    <x v="0"/>
    <n v="5447"/>
    <n v="263487"/>
    <n v="55197"/>
  </r>
  <r>
    <x v="3"/>
    <x v="2"/>
    <x v="1"/>
    <n v="4657"/>
    <n v="162399"/>
    <n v="73528"/>
  </r>
  <r>
    <x v="3"/>
    <x v="2"/>
    <x v="2"/>
    <n v="2928"/>
    <n v="157305"/>
    <n v="46766"/>
  </r>
  <r>
    <x v="3"/>
    <x v="2"/>
    <x v="3"/>
    <n v="42215"/>
    <n v="1303550"/>
    <n v="92246"/>
  </r>
  <r>
    <x v="3"/>
    <x v="2"/>
    <x v="4"/>
    <n v="5750"/>
    <n v="144067"/>
    <n v="69446"/>
  </r>
  <r>
    <x v="3"/>
    <x v="2"/>
    <x v="5"/>
    <n v="4460"/>
    <n v="158891"/>
    <n v="81864"/>
  </r>
  <r>
    <x v="3"/>
    <x v="2"/>
    <x v="6"/>
    <n v="688"/>
    <n v="25928"/>
    <n v="62417"/>
  </r>
  <r>
    <x v="3"/>
    <x v="2"/>
    <x v="7"/>
    <n v="20513"/>
    <n v="363137"/>
    <n v="59389"/>
  </r>
  <r>
    <x v="3"/>
    <x v="2"/>
    <x v="8"/>
    <n v="9745"/>
    <n v="395916"/>
    <n v="57889"/>
  </r>
  <r>
    <x v="3"/>
    <x v="2"/>
    <x v="9"/>
    <n v="2750"/>
    <n v="66056"/>
    <n v="61543"/>
  </r>
  <r>
    <x v="3"/>
    <x v="2"/>
    <x v="10"/>
    <n v="17979"/>
    <n v="574692"/>
    <n v="70174"/>
  </r>
  <r>
    <x v="3"/>
    <x v="2"/>
    <x v="11"/>
    <n v="8554"/>
    <n v="531312"/>
    <n v="61118"/>
  </r>
  <r>
    <x v="3"/>
    <x v="2"/>
    <x v="12"/>
    <n v="4125"/>
    <n v="215910"/>
    <n v="58617"/>
  </r>
  <r>
    <x v="3"/>
    <x v="2"/>
    <x v="13"/>
    <n v="3164"/>
    <n v="161517"/>
    <n v="57532"/>
  </r>
  <r>
    <x v="3"/>
    <x v="2"/>
    <x v="14"/>
    <n v="4368"/>
    <n v="250180"/>
    <n v="58143"/>
  </r>
  <r>
    <x v="3"/>
    <x v="2"/>
    <x v="15"/>
    <n v="4464"/>
    <n v="134680"/>
    <n v="72604"/>
  </r>
  <r>
    <x v="3"/>
    <x v="2"/>
    <x v="16"/>
    <n v="1877"/>
    <n v="50911"/>
    <n v="55458"/>
  </r>
  <r>
    <x v="3"/>
    <x v="2"/>
    <x v="17"/>
    <n v="3901"/>
    <n v="106864"/>
    <n v="77289"/>
  </r>
  <r>
    <x v="3"/>
    <x v="2"/>
    <x v="18"/>
    <n v="6850"/>
    <n v="244647"/>
    <n v="88132"/>
  </r>
  <r>
    <x v="3"/>
    <x v="2"/>
    <x v="19"/>
    <n v="15721"/>
    <n v="615106"/>
    <n v="66395"/>
  </r>
  <r>
    <x v="3"/>
    <x v="2"/>
    <x v="20"/>
    <n v="8369"/>
    <n v="319035"/>
    <n v="65734"/>
  </r>
  <r>
    <x v="3"/>
    <x v="2"/>
    <x v="21"/>
    <n v="2441"/>
    <n v="144047"/>
    <n v="48199"/>
  </r>
  <r>
    <x v="3"/>
    <x v="2"/>
    <x v="22"/>
    <n v="6636"/>
    <n v="265863"/>
    <n v="57139"/>
  </r>
  <r>
    <x v="3"/>
    <x v="2"/>
    <x v="23"/>
    <n v="1572"/>
    <n v="19893"/>
    <n v="48758"/>
  </r>
  <r>
    <x v="3"/>
    <x v="2"/>
    <x v="24"/>
    <n v="1977"/>
    <n v="98082"/>
    <n v="49568"/>
  </r>
  <r>
    <x v="3"/>
    <x v="2"/>
    <x v="25"/>
    <n v="2043"/>
    <n v="47800"/>
    <n v="56486"/>
  </r>
  <r>
    <x v="3"/>
    <x v="2"/>
    <x v="26"/>
    <n v="2011"/>
    <n v="68971"/>
    <n v="70482"/>
  </r>
  <r>
    <x v="3"/>
    <x v="2"/>
    <x v="27"/>
    <n v="8962"/>
    <n v="242476"/>
    <n v="78813"/>
  </r>
  <r>
    <x v="3"/>
    <x v="2"/>
    <x v="28"/>
    <n v="1724"/>
    <n v="26398"/>
    <n v="53328"/>
  </r>
  <r>
    <x v="3"/>
    <x v="2"/>
    <x v="29"/>
    <n v="17319"/>
    <n v="444182"/>
    <n v="65899"/>
  </r>
  <r>
    <x v="3"/>
    <x v="2"/>
    <x v="30"/>
    <n v="10287"/>
    <n v="467306"/>
    <n v="58368"/>
  </r>
  <r>
    <x v="3"/>
    <x v="2"/>
    <x v="31"/>
    <n v="810"/>
    <n v="24680"/>
    <n v="52594"/>
  </r>
  <r>
    <x v="3"/>
    <x v="2"/>
    <x v="32"/>
    <n v="15430"/>
    <n v="685942"/>
    <n v="60002"/>
  </r>
  <r>
    <x v="3"/>
    <x v="2"/>
    <x v="33"/>
    <n v="4230"/>
    <n v="128122"/>
    <n v="55496"/>
  </r>
  <r>
    <x v="3"/>
    <x v="2"/>
    <x v="34"/>
    <n v="6175"/>
    <n v="189318"/>
    <n v="68161"/>
  </r>
  <r>
    <x v="3"/>
    <x v="2"/>
    <x v="35"/>
    <n v="14414"/>
    <n v="561774"/>
    <n v="61111"/>
  </r>
  <r>
    <x v="3"/>
    <x v="2"/>
    <x v="36"/>
    <n v="1567"/>
    <n v="40341"/>
    <n v="57616"/>
  </r>
  <r>
    <x v="3"/>
    <x v="2"/>
    <x v="37"/>
    <n v="5906"/>
    <n v="240456"/>
    <n v="58927"/>
  </r>
  <r>
    <x v="3"/>
    <x v="2"/>
    <x v="38"/>
    <n v="1091"/>
    <n v="43081"/>
    <n v="47877"/>
  </r>
  <r>
    <x v="3"/>
    <x v="2"/>
    <x v="39"/>
    <n v="6835"/>
    <n v="348417"/>
    <n v="59526"/>
  </r>
  <r>
    <x v="3"/>
    <x v="2"/>
    <x v="40"/>
    <n v="24275"/>
    <n v="851513"/>
    <n v="75813"/>
  </r>
  <r>
    <x v="3"/>
    <x v="2"/>
    <x v="41"/>
    <n v="4248"/>
    <n v="128365"/>
    <n v="56723"/>
  </r>
  <r>
    <x v="3"/>
    <x v="2"/>
    <x v="42"/>
    <n v="1105"/>
    <n v="29550"/>
    <n v="58004"/>
  </r>
  <r>
    <x v="3"/>
    <x v="2"/>
    <x v="43"/>
    <n v="6475"/>
    <n v="232927"/>
    <n v="57894"/>
  </r>
  <r>
    <x v="3"/>
    <x v="2"/>
    <x v="44"/>
    <n v="7671"/>
    <n v="280368"/>
    <n v="76290"/>
  </r>
  <r>
    <x v="3"/>
    <x v="2"/>
    <x v="45"/>
    <n v="1272"/>
    <n v="46575"/>
    <n v="58624"/>
  </r>
  <r>
    <x v="3"/>
    <x v="2"/>
    <x v="46"/>
    <n v="9356"/>
    <n v="466595"/>
    <n v="57001"/>
  </r>
  <r>
    <x v="3"/>
    <x v="2"/>
    <x v="47"/>
    <n v="598"/>
    <n v="9378"/>
    <n v="65834"/>
  </r>
  <r>
    <x v="3"/>
    <x v="3"/>
    <x v="0"/>
    <n v="32410"/>
    <n v="375653"/>
    <n v="40518"/>
  </r>
  <r>
    <x v="3"/>
    <x v="3"/>
    <x v="1"/>
    <n v="29489"/>
    <n v="518475"/>
    <n v="45126"/>
  </r>
  <r>
    <x v="3"/>
    <x v="3"/>
    <x v="2"/>
    <n v="21486"/>
    <n v="247661"/>
    <n v="40275"/>
  </r>
  <r>
    <x v="3"/>
    <x v="3"/>
    <x v="3"/>
    <n v="185826"/>
    <n v="3010983"/>
    <n v="51095"/>
  </r>
  <r>
    <x v="3"/>
    <x v="3"/>
    <x v="4"/>
    <n v="35715"/>
    <n v="458174"/>
    <n v="48601"/>
  </r>
  <r>
    <x v="3"/>
    <x v="3"/>
    <x v="5"/>
    <n v="25027"/>
    <n v="297198"/>
    <n v="50064"/>
  </r>
  <r>
    <x v="3"/>
    <x v="3"/>
    <x v="6"/>
    <n v="6681"/>
    <n v="79724"/>
    <n v="39700"/>
  </r>
  <r>
    <x v="3"/>
    <x v="3"/>
    <x v="7"/>
    <n v="139501"/>
    <n v="1739867"/>
    <n v="43229"/>
  </r>
  <r>
    <x v="3"/>
    <x v="3"/>
    <x v="8"/>
    <n v="60382"/>
    <n v="930943"/>
    <n v="48763"/>
  </r>
  <r>
    <x v="3"/>
    <x v="3"/>
    <x v="9"/>
    <n v="11706"/>
    <n v="136606"/>
    <n v="38856"/>
  </r>
  <r>
    <x v="3"/>
    <x v="3"/>
    <x v="10"/>
    <n v="77273"/>
    <n v="1192805"/>
    <n v="50025"/>
  </r>
  <r>
    <x v="3"/>
    <x v="3"/>
    <x v="11"/>
    <n v="40630"/>
    <n v="588381"/>
    <n v="40479"/>
  </r>
  <r>
    <x v="3"/>
    <x v="3"/>
    <x v="12"/>
    <n v="23446"/>
    <n v="311763"/>
    <n v="39025"/>
  </r>
  <r>
    <x v="3"/>
    <x v="3"/>
    <x v="13"/>
    <n v="20676"/>
    <n v="263529"/>
    <n v="40705"/>
  </r>
  <r>
    <x v="3"/>
    <x v="3"/>
    <x v="14"/>
    <n v="27941"/>
    <n v="398217"/>
    <n v="41261"/>
  </r>
  <r>
    <x v="3"/>
    <x v="3"/>
    <x v="15"/>
    <n v="30444"/>
    <n v="378830"/>
    <n v="40938"/>
  </r>
  <r>
    <x v="3"/>
    <x v="3"/>
    <x v="16"/>
    <n v="11060"/>
    <n v="119329"/>
    <n v="36287"/>
  </r>
  <r>
    <x v="3"/>
    <x v="3"/>
    <x v="17"/>
    <n v="33064"/>
    <n v="462131"/>
    <n v="45367"/>
  </r>
  <r>
    <x v="3"/>
    <x v="3"/>
    <x v="18"/>
    <n v="42906"/>
    <n v="577319"/>
    <n v="51500"/>
  </r>
  <r>
    <x v="3"/>
    <x v="3"/>
    <x v="19"/>
    <n v="52149"/>
    <n v="784393"/>
    <n v="45628"/>
  </r>
  <r>
    <x v="3"/>
    <x v="3"/>
    <x v="20"/>
    <n v="36334"/>
    <n v="531926"/>
    <n v="48273"/>
  </r>
  <r>
    <x v="3"/>
    <x v="3"/>
    <x v="21"/>
    <n v="19589"/>
    <n v="229775"/>
    <n v="35324"/>
  </r>
  <r>
    <x v="3"/>
    <x v="3"/>
    <x v="22"/>
    <n v="40324"/>
    <n v="538185"/>
    <n v="41095"/>
  </r>
  <r>
    <x v="3"/>
    <x v="3"/>
    <x v="23"/>
    <n v="9270"/>
    <n v="91194"/>
    <n v="38067"/>
  </r>
  <r>
    <x v="3"/>
    <x v="3"/>
    <x v="24"/>
    <n v="15024"/>
    <n v="190930"/>
    <n v="38493"/>
  </r>
  <r>
    <x v="3"/>
    <x v="3"/>
    <x v="25"/>
    <n v="15910"/>
    <n v="247973"/>
    <n v="42847"/>
  </r>
  <r>
    <x v="3"/>
    <x v="3"/>
    <x v="26"/>
    <n v="12612"/>
    <n v="139876"/>
    <n v="46101"/>
  </r>
  <r>
    <x v="3"/>
    <x v="3"/>
    <x v="27"/>
    <n v="53977"/>
    <n v="872180"/>
    <n v="52631"/>
  </r>
  <r>
    <x v="3"/>
    <x v="3"/>
    <x v="28"/>
    <n v="10538"/>
    <n v="134696"/>
    <n v="36519"/>
  </r>
  <r>
    <x v="3"/>
    <x v="3"/>
    <x v="29"/>
    <n v="126549"/>
    <n v="1562385"/>
    <n v="50389"/>
  </r>
  <r>
    <x v="3"/>
    <x v="3"/>
    <x v="30"/>
    <n v="61042"/>
    <n v="824989"/>
    <n v="41845"/>
  </r>
  <r>
    <x v="3"/>
    <x v="3"/>
    <x v="31"/>
    <n v="7819"/>
    <n v="92052"/>
    <n v="47910"/>
  </r>
  <r>
    <x v="3"/>
    <x v="3"/>
    <x v="32"/>
    <n v="68763"/>
    <n v="1018161"/>
    <n v="42564"/>
  </r>
  <r>
    <x v="3"/>
    <x v="3"/>
    <x v="33"/>
    <n v="23838"/>
    <n v="301165"/>
    <n v="41040"/>
  </r>
  <r>
    <x v="3"/>
    <x v="3"/>
    <x v="34"/>
    <n v="26684"/>
    <n v="347515"/>
    <n v="42870"/>
  </r>
  <r>
    <x v="3"/>
    <x v="3"/>
    <x v="35"/>
    <n v="75374"/>
    <n v="1115565"/>
    <n v="43972"/>
  </r>
  <r>
    <x v="3"/>
    <x v="3"/>
    <x v="36"/>
    <n v="7674"/>
    <n v="76263"/>
    <n v="42503"/>
  </r>
  <r>
    <x v="3"/>
    <x v="3"/>
    <x v="37"/>
    <n v="29784"/>
    <n v="395329"/>
    <n v="38973"/>
  </r>
  <r>
    <x v="3"/>
    <x v="3"/>
    <x v="38"/>
    <n v="8036"/>
    <n v="86427"/>
    <n v="38278"/>
  </r>
  <r>
    <x v="3"/>
    <x v="3"/>
    <x v="39"/>
    <n v="39250"/>
    <n v="618046"/>
    <n v="44773"/>
  </r>
  <r>
    <x v="3"/>
    <x v="3"/>
    <x v="40"/>
    <n v="145842"/>
    <n v="2432880"/>
    <n v="50316"/>
  </r>
  <r>
    <x v="3"/>
    <x v="3"/>
    <x v="41"/>
    <n v="19048"/>
    <n v="276552"/>
    <n v="42378"/>
  </r>
  <r>
    <x v="3"/>
    <x v="3"/>
    <x v="42"/>
    <n v="5138"/>
    <n v="55012"/>
    <n v="38650"/>
  </r>
  <r>
    <x v="3"/>
    <x v="3"/>
    <x v="43"/>
    <n v="42996"/>
    <n v="652711"/>
    <n v="42291"/>
  </r>
  <r>
    <x v="3"/>
    <x v="3"/>
    <x v="44"/>
    <n v="39715"/>
    <n v="610599"/>
    <n v="58924"/>
  </r>
  <r>
    <x v="3"/>
    <x v="3"/>
    <x v="45"/>
    <n v="10925"/>
    <n v="129300"/>
    <n v="37489"/>
  </r>
  <r>
    <x v="3"/>
    <x v="3"/>
    <x v="46"/>
    <n v="35433"/>
    <n v="539603"/>
    <n v="39831"/>
  </r>
  <r>
    <x v="3"/>
    <x v="3"/>
    <x v="47"/>
    <n v="4822"/>
    <n v="49799"/>
    <n v="40999"/>
  </r>
  <r>
    <x v="3"/>
    <x v="4"/>
    <x v="0"/>
    <n v="1969"/>
    <n v="20807"/>
    <n v="58932"/>
  </r>
  <r>
    <x v="3"/>
    <x v="4"/>
    <x v="1"/>
    <n v="2461"/>
    <n v="44962"/>
    <n v="71171"/>
  </r>
  <r>
    <x v="3"/>
    <x v="4"/>
    <x v="2"/>
    <n v="1123"/>
    <n v="12766"/>
    <n v="56682"/>
  </r>
  <r>
    <x v="3"/>
    <x v="4"/>
    <x v="3"/>
    <n v="22519"/>
    <n v="513029"/>
    <n v="172309"/>
  </r>
  <r>
    <x v="3"/>
    <x v="4"/>
    <x v="4"/>
    <n v="3891"/>
    <n v="71641"/>
    <n v="100781"/>
  </r>
  <r>
    <x v="3"/>
    <x v="4"/>
    <x v="5"/>
    <n v="2146"/>
    <n v="31542"/>
    <n v="103094"/>
  </r>
  <r>
    <x v="3"/>
    <x v="4"/>
    <x v="6"/>
    <n v="409"/>
    <n v="4560"/>
    <n v="64686"/>
  </r>
  <r>
    <x v="3"/>
    <x v="4"/>
    <x v="7"/>
    <n v="10983"/>
    <n v="138039"/>
    <n v="80305"/>
  </r>
  <r>
    <x v="3"/>
    <x v="4"/>
    <x v="8"/>
    <n v="4911"/>
    <n v="116074"/>
    <n v="96306"/>
  </r>
  <r>
    <x v="3"/>
    <x v="4"/>
    <x v="9"/>
    <n v="1175"/>
    <n v="8923"/>
    <n v="51032"/>
  </r>
  <r>
    <x v="3"/>
    <x v="4"/>
    <x v="10"/>
    <n v="6534"/>
    <n v="96181"/>
    <n v="85328"/>
  </r>
  <r>
    <x v="3"/>
    <x v="4"/>
    <x v="11"/>
    <n v="2019"/>
    <n v="31465"/>
    <n v="59391"/>
  </r>
  <r>
    <x v="3"/>
    <x v="4"/>
    <x v="12"/>
    <n v="1698"/>
    <n v="21891"/>
    <n v="55957"/>
  </r>
  <r>
    <x v="3"/>
    <x v="4"/>
    <x v="13"/>
    <n v="1260"/>
    <n v="19279"/>
    <n v="61084"/>
  </r>
  <r>
    <x v="3"/>
    <x v="4"/>
    <x v="14"/>
    <n v="1697"/>
    <n v="22698"/>
    <n v="54857"/>
  </r>
  <r>
    <x v="3"/>
    <x v="4"/>
    <x v="15"/>
    <n v="1650"/>
    <n v="22941"/>
    <n v="55038"/>
  </r>
  <r>
    <x v="3"/>
    <x v="4"/>
    <x v="16"/>
    <n v="843"/>
    <n v="7340"/>
    <n v="52561"/>
  </r>
  <r>
    <x v="3"/>
    <x v="4"/>
    <x v="17"/>
    <n v="2719"/>
    <n v="37583"/>
    <n v="88009"/>
  </r>
  <r>
    <x v="3"/>
    <x v="4"/>
    <x v="18"/>
    <n v="5143"/>
    <n v="91861"/>
    <n v="114166"/>
  </r>
  <r>
    <x v="3"/>
    <x v="4"/>
    <x v="19"/>
    <n v="5934"/>
    <n v="56524"/>
    <n v="70884"/>
  </r>
  <r>
    <x v="3"/>
    <x v="4"/>
    <x v="20"/>
    <n v="3663"/>
    <n v="50310"/>
    <n v="75459"/>
  </r>
  <r>
    <x v="3"/>
    <x v="4"/>
    <x v="21"/>
    <n v="962"/>
    <n v="11593"/>
    <n v="48002"/>
  </r>
  <r>
    <x v="3"/>
    <x v="4"/>
    <x v="22"/>
    <n v="3051"/>
    <n v="48249"/>
    <n v="73665"/>
  </r>
  <r>
    <x v="3"/>
    <x v="4"/>
    <x v="23"/>
    <n v="759"/>
    <n v="6394"/>
    <n v="51903"/>
  </r>
  <r>
    <x v="3"/>
    <x v="4"/>
    <x v="24"/>
    <n v="964"/>
    <n v="18204"/>
    <n v="61365"/>
  </r>
  <r>
    <x v="3"/>
    <x v="4"/>
    <x v="25"/>
    <n v="1440"/>
    <n v="14735"/>
    <n v="65866"/>
  </r>
  <r>
    <x v="3"/>
    <x v="4"/>
    <x v="26"/>
    <n v="843"/>
    <n v="12554"/>
    <n v="88119"/>
  </r>
  <r>
    <x v="3"/>
    <x v="4"/>
    <x v="27"/>
    <n v="3595"/>
    <n v="70379"/>
    <n v="108638"/>
  </r>
  <r>
    <x v="3"/>
    <x v="4"/>
    <x v="28"/>
    <n v="929"/>
    <n v="12398"/>
    <n v="51009"/>
  </r>
  <r>
    <x v="3"/>
    <x v="4"/>
    <x v="29"/>
    <n v="12397"/>
    <n v="269233"/>
    <n v="119508"/>
  </r>
  <r>
    <x v="3"/>
    <x v="4"/>
    <x v="30"/>
    <n v="5042"/>
    <n v="78826"/>
    <n v="80496"/>
  </r>
  <r>
    <x v="3"/>
    <x v="4"/>
    <x v="31"/>
    <n v="396"/>
    <n v="6502"/>
    <n v="65114"/>
  </r>
  <r>
    <x v="3"/>
    <x v="4"/>
    <x v="32"/>
    <n v="4456"/>
    <n v="71562"/>
    <n v="67912"/>
  </r>
  <r>
    <x v="3"/>
    <x v="4"/>
    <x v="33"/>
    <n v="1491"/>
    <n v="20417"/>
    <n v="57922"/>
  </r>
  <r>
    <x v="3"/>
    <x v="4"/>
    <x v="34"/>
    <n v="3521"/>
    <n v="34177"/>
    <n v="80210"/>
  </r>
  <r>
    <x v="3"/>
    <x v="4"/>
    <x v="35"/>
    <n v="4664"/>
    <n v="83352"/>
    <n v="78987"/>
  </r>
  <r>
    <x v="3"/>
    <x v="4"/>
    <x v="36"/>
    <n v="745"/>
    <n v="6125"/>
    <n v="70660"/>
  </r>
  <r>
    <x v="3"/>
    <x v="4"/>
    <x v="37"/>
    <n v="2430"/>
    <n v="27428"/>
    <n v="61428"/>
  </r>
  <r>
    <x v="3"/>
    <x v="4"/>
    <x v="38"/>
    <n v="561"/>
    <n v="5720"/>
    <n v="47231"/>
  </r>
  <r>
    <x v="3"/>
    <x v="4"/>
    <x v="39"/>
    <n v="3260"/>
    <n v="45482"/>
    <n v="68381"/>
  </r>
  <r>
    <x v="3"/>
    <x v="4"/>
    <x v="40"/>
    <n v="9521"/>
    <n v="201873"/>
    <n v="84394"/>
  </r>
  <r>
    <x v="3"/>
    <x v="4"/>
    <x v="41"/>
    <n v="2347"/>
    <n v="37185"/>
    <n v="71167"/>
  </r>
  <r>
    <x v="3"/>
    <x v="4"/>
    <x v="42"/>
    <n v="503"/>
    <n v="4478"/>
    <n v="58372"/>
  </r>
  <r>
    <x v="3"/>
    <x v="4"/>
    <x v="43"/>
    <n v="4222"/>
    <n v="67623"/>
    <n v="98219"/>
  </r>
  <r>
    <x v="3"/>
    <x v="4"/>
    <x v="44"/>
    <n v="4271"/>
    <n v="125798"/>
    <n v="172513"/>
  </r>
  <r>
    <x v="3"/>
    <x v="4"/>
    <x v="45"/>
    <n v="764"/>
    <n v="8615"/>
    <n v="50474"/>
  </r>
  <r>
    <x v="3"/>
    <x v="4"/>
    <x v="46"/>
    <n v="2126"/>
    <n v="47658"/>
    <n v="71912"/>
  </r>
  <r>
    <x v="3"/>
    <x v="4"/>
    <x v="47"/>
    <n v="389"/>
    <n v="3680"/>
    <n v="46375"/>
  </r>
  <r>
    <x v="3"/>
    <x v="5"/>
    <x v="0"/>
    <n v="13089"/>
    <n v="94756"/>
    <n v="66324"/>
  </r>
  <r>
    <x v="3"/>
    <x v="5"/>
    <x v="1"/>
    <n v="15754"/>
    <n v="206540"/>
    <n v="68059"/>
  </r>
  <r>
    <x v="3"/>
    <x v="5"/>
    <x v="2"/>
    <n v="8251"/>
    <n v="49596"/>
    <n v="55939"/>
  </r>
  <r>
    <x v="3"/>
    <x v="5"/>
    <x v="3"/>
    <n v="98024"/>
    <n v="827494"/>
    <n v="104466"/>
  </r>
  <r>
    <x v="3"/>
    <x v="5"/>
    <x v="4"/>
    <n v="22552"/>
    <n v="161870"/>
    <n v="81536"/>
  </r>
  <r>
    <x v="3"/>
    <x v="5"/>
    <x v="5"/>
    <n v="10779"/>
    <n v="126051"/>
    <n v="152598"/>
  </r>
  <r>
    <x v="3"/>
    <x v="5"/>
    <x v="6"/>
    <n v="2800"/>
    <n v="47894"/>
    <n v="92267"/>
  </r>
  <r>
    <x v="3"/>
    <x v="5"/>
    <x v="7"/>
    <n v="71616"/>
    <n v="556510"/>
    <n v="72708"/>
  </r>
  <r>
    <x v="3"/>
    <x v="5"/>
    <x v="8"/>
    <n v="25978"/>
    <n v="233995"/>
    <n v="81197"/>
  </r>
  <r>
    <x v="3"/>
    <x v="5"/>
    <x v="9"/>
    <n v="5522"/>
    <n v="31064"/>
    <n v="53820"/>
  </r>
  <r>
    <x v="3"/>
    <x v="5"/>
    <x v="10"/>
    <n v="32114"/>
    <n v="370517"/>
    <n v="104689"/>
  </r>
  <r>
    <x v="3"/>
    <x v="5"/>
    <x v="11"/>
    <n v="16124"/>
    <n v="131758"/>
    <n v="62518"/>
  </r>
  <r>
    <x v="3"/>
    <x v="5"/>
    <x v="12"/>
    <n v="9983"/>
    <n v="108983"/>
    <n v="71597"/>
  </r>
  <r>
    <x v="3"/>
    <x v="5"/>
    <x v="13"/>
    <n v="8858"/>
    <n v="74321"/>
    <n v="65845"/>
  </r>
  <r>
    <x v="3"/>
    <x v="5"/>
    <x v="14"/>
    <n v="10845"/>
    <n v="93126"/>
    <n v="64967"/>
  </r>
  <r>
    <x v="3"/>
    <x v="5"/>
    <x v="15"/>
    <n v="13618"/>
    <n v="85771"/>
    <n v="59758"/>
  </r>
  <r>
    <x v="3"/>
    <x v="5"/>
    <x v="16"/>
    <n v="3827"/>
    <n v="29417"/>
    <n v="65934"/>
  </r>
  <r>
    <x v="3"/>
    <x v="5"/>
    <x v="17"/>
    <n v="15099"/>
    <n v="140287"/>
    <n v="90791"/>
  </r>
  <r>
    <x v="3"/>
    <x v="5"/>
    <x v="18"/>
    <n v="17270"/>
    <n v="216567"/>
    <n v="136040"/>
  </r>
  <r>
    <x v="3"/>
    <x v="5"/>
    <x v="19"/>
    <n v="18942"/>
    <n v="202358"/>
    <n v="69275"/>
  </r>
  <r>
    <x v="3"/>
    <x v="5"/>
    <x v="20"/>
    <n v="15467"/>
    <n v="175945"/>
    <n v="91036"/>
  </r>
  <r>
    <x v="3"/>
    <x v="5"/>
    <x v="21"/>
    <n v="7854"/>
    <n v="42981"/>
    <n v="51222"/>
  </r>
  <r>
    <x v="3"/>
    <x v="5"/>
    <x v="22"/>
    <n v="17661"/>
    <n v="163353"/>
    <n v="68974"/>
  </r>
  <r>
    <x v="3"/>
    <x v="5"/>
    <x v="23"/>
    <n v="4178"/>
    <n v="20935"/>
    <n v="56708"/>
  </r>
  <r>
    <x v="3"/>
    <x v="5"/>
    <x v="24"/>
    <n v="6481"/>
    <n v="66237"/>
    <n v="63484"/>
  </r>
  <r>
    <x v="3"/>
    <x v="5"/>
    <x v="25"/>
    <n v="8856"/>
    <n v="61375"/>
    <n v="63979"/>
  </r>
  <r>
    <x v="3"/>
    <x v="5"/>
    <x v="26"/>
    <n v="3835"/>
    <n v="33894"/>
    <n v="91139"/>
  </r>
  <r>
    <x v="3"/>
    <x v="5"/>
    <x v="27"/>
    <n v="19625"/>
    <n v="241026"/>
    <n v="111862"/>
  </r>
  <r>
    <x v="3"/>
    <x v="5"/>
    <x v="28"/>
    <n v="5092"/>
    <n v="32604"/>
    <n v="53932"/>
  </r>
  <r>
    <x v="3"/>
    <x v="5"/>
    <x v="29"/>
    <n v="65326"/>
    <n v="708995"/>
    <n v="189559"/>
  </r>
  <r>
    <x v="3"/>
    <x v="5"/>
    <x v="30"/>
    <n v="27332"/>
    <n v="226679"/>
    <n v="82975"/>
  </r>
  <r>
    <x v="3"/>
    <x v="5"/>
    <x v="31"/>
    <n v="2979"/>
    <n v="23135"/>
    <n v="60044"/>
  </r>
  <r>
    <x v="3"/>
    <x v="5"/>
    <x v="32"/>
    <n v="28537"/>
    <n v="288615"/>
    <n v="69967"/>
  </r>
  <r>
    <x v="3"/>
    <x v="5"/>
    <x v="33"/>
    <n v="11379"/>
    <n v="76757"/>
    <n v="56323"/>
  </r>
  <r>
    <x v="3"/>
    <x v="5"/>
    <x v="34"/>
    <n v="12686"/>
    <n v="83715"/>
    <n v="67638"/>
  </r>
  <r>
    <x v="3"/>
    <x v="5"/>
    <x v="35"/>
    <n v="28479"/>
    <n v="321121"/>
    <n v="85405"/>
  </r>
  <r>
    <x v="3"/>
    <x v="5"/>
    <x v="36"/>
    <n v="2802"/>
    <n v="32758"/>
    <n v="89570"/>
  </r>
  <r>
    <x v="3"/>
    <x v="5"/>
    <x v="37"/>
    <n v="12653"/>
    <n v="98790"/>
    <n v="59859"/>
  </r>
  <r>
    <x v="3"/>
    <x v="5"/>
    <x v="38"/>
    <n v="3221"/>
    <n v="28761"/>
    <n v="57506"/>
  </r>
  <r>
    <x v="3"/>
    <x v="5"/>
    <x v="39"/>
    <n v="15531"/>
    <n v="148433"/>
    <n v="71601"/>
  </r>
  <r>
    <x v="3"/>
    <x v="5"/>
    <x v="40"/>
    <n v="71279"/>
    <n v="740328"/>
    <n v="80242"/>
  </r>
  <r>
    <x v="3"/>
    <x v="5"/>
    <x v="41"/>
    <n v="11066"/>
    <n v="84072"/>
    <n v="64760"/>
  </r>
  <r>
    <x v="3"/>
    <x v="5"/>
    <x v="42"/>
    <n v="1700"/>
    <n v="11731"/>
    <n v="70768"/>
  </r>
  <r>
    <x v="3"/>
    <x v="5"/>
    <x v="43"/>
    <n v="21609"/>
    <n v="192079"/>
    <n v="82201"/>
  </r>
  <r>
    <x v="3"/>
    <x v="5"/>
    <x v="44"/>
    <n v="17184"/>
    <n v="144458"/>
    <n v="76957"/>
  </r>
  <r>
    <x v="3"/>
    <x v="5"/>
    <x v="45"/>
    <n v="3992"/>
    <n v="24123"/>
    <n v="50354"/>
  </r>
  <r>
    <x v="3"/>
    <x v="5"/>
    <x v="46"/>
    <n v="13244"/>
    <n v="148873"/>
    <n v="68759"/>
  </r>
  <r>
    <x v="3"/>
    <x v="5"/>
    <x v="47"/>
    <n v="2248"/>
    <n v="10938"/>
    <n v="54692"/>
  </r>
  <r>
    <x v="3"/>
    <x v="6"/>
    <x v="0"/>
    <n v="21426"/>
    <n v="239356"/>
    <n v="53774"/>
  </r>
  <r>
    <x v="3"/>
    <x v="6"/>
    <x v="1"/>
    <n v="31059"/>
    <n v="417456"/>
    <n v="55334"/>
  </r>
  <r>
    <x v="3"/>
    <x v="6"/>
    <x v="2"/>
    <n v="13845"/>
    <n v="144215"/>
    <n v="59263"/>
  </r>
  <r>
    <x v="3"/>
    <x v="6"/>
    <x v="3"/>
    <n v="188712"/>
    <n v="2551444"/>
    <n v="86955"/>
  </r>
  <r>
    <x v="3"/>
    <x v="6"/>
    <x v="4"/>
    <n v="50576"/>
    <n v="412889"/>
    <n v="78698"/>
  </r>
  <r>
    <x v="3"/>
    <x v="6"/>
    <x v="5"/>
    <n v="22807"/>
    <n v="218450"/>
    <n v="87307"/>
  </r>
  <r>
    <x v="3"/>
    <x v="6"/>
    <x v="6"/>
    <n v="8644"/>
    <n v="61956"/>
    <n v="80600"/>
  </r>
  <r>
    <x v="3"/>
    <x v="6"/>
    <x v="7"/>
    <n v="156978"/>
    <n v="1322562"/>
    <n v="58653"/>
  </r>
  <r>
    <x v="3"/>
    <x v="6"/>
    <x v="8"/>
    <n v="54102"/>
    <n v="668820"/>
    <n v="64724"/>
  </r>
  <r>
    <x v="3"/>
    <x v="6"/>
    <x v="9"/>
    <n v="11075"/>
    <n v="88110"/>
    <n v="48653"/>
  </r>
  <r>
    <x v="3"/>
    <x v="6"/>
    <x v="10"/>
    <n v="73447"/>
    <n v="942202"/>
    <n v="73829"/>
  </r>
  <r>
    <x v="3"/>
    <x v="6"/>
    <x v="11"/>
    <n v="29045"/>
    <n v="336985"/>
    <n v="50796"/>
  </r>
  <r>
    <x v="3"/>
    <x v="6"/>
    <x v="12"/>
    <n v="15401"/>
    <n v="139096"/>
    <n v="52293"/>
  </r>
  <r>
    <x v="3"/>
    <x v="6"/>
    <x v="13"/>
    <n v="16569"/>
    <n v="177353"/>
    <n v="59048"/>
  </r>
  <r>
    <x v="3"/>
    <x v="6"/>
    <x v="14"/>
    <n v="20206"/>
    <n v="214141"/>
    <n v="48829"/>
  </r>
  <r>
    <x v="3"/>
    <x v="6"/>
    <x v="15"/>
    <n v="24001"/>
    <n v="209874"/>
    <n v="55218"/>
  </r>
  <r>
    <x v="3"/>
    <x v="6"/>
    <x v="16"/>
    <n v="9912"/>
    <n v="66736"/>
    <n v="55405"/>
  </r>
  <r>
    <x v="3"/>
    <x v="6"/>
    <x v="17"/>
    <n v="42175"/>
    <n v="443764"/>
    <n v="77259"/>
  </r>
  <r>
    <x v="3"/>
    <x v="6"/>
    <x v="18"/>
    <n v="47186"/>
    <n v="566190"/>
    <n v="102580"/>
  </r>
  <r>
    <x v="3"/>
    <x v="6"/>
    <x v="19"/>
    <n v="42271"/>
    <n v="645279"/>
    <n v="68677"/>
  </r>
  <r>
    <x v="3"/>
    <x v="6"/>
    <x v="20"/>
    <n v="29916"/>
    <n v="373603"/>
    <n v="80794"/>
  </r>
  <r>
    <x v="3"/>
    <x v="6"/>
    <x v="21"/>
    <n v="11953"/>
    <n v="107737"/>
    <n v="41461"/>
  </r>
  <r>
    <x v="3"/>
    <x v="6"/>
    <x v="22"/>
    <n v="33699"/>
    <n v="381525"/>
    <n v="63932"/>
  </r>
  <r>
    <x v="3"/>
    <x v="6"/>
    <x v="23"/>
    <n v="8994"/>
    <n v="41010"/>
    <n v="50921"/>
  </r>
  <r>
    <x v="3"/>
    <x v="6"/>
    <x v="24"/>
    <n v="11395"/>
    <n v="117542"/>
    <n v="59204"/>
  </r>
  <r>
    <x v="3"/>
    <x v="6"/>
    <x v="25"/>
    <n v="19521"/>
    <n v="181485"/>
    <n v="58283"/>
  </r>
  <r>
    <x v="3"/>
    <x v="6"/>
    <x v="26"/>
    <n v="11938"/>
    <n v="81761"/>
    <n v="75584"/>
  </r>
  <r>
    <x v="3"/>
    <x v="6"/>
    <x v="27"/>
    <n v="50907"/>
    <n v="663584"/>
    <n v="88404"/>
  </r>
  <r>
    <x v="3"/>
    <x v="6"/>
    <x v="28"/>
    <n v="10062"/>
    <n v="104434"/>
    <n v="60086"/>
  </r>
  <r>
    <x v="3"/>
    <x v="6"/>
    <x v="29"/>
    <n v="111646"/>
    <n v="1314408"/>
    <n v="92549"/>
  </r>
  <r>
    <x v="3"/>
    <x v="6"/>
    <x v="30"/>
    <n v="57179"/>
    <n v="616193"/>
    <n v="62617"/>
  </r>
  <r>
    <x v="3"/>
    <x v="6"/>
    <x v="31"/>
    <n v="4917"/>
    <n v="34300"/>
    <n v="59438"/>
  </r>
  <r>
    <x v="3"/>
    <x v="6"/>
    <x v="32"/>
    <n v="52650"/>
    <n v="724748"/>
    <n v="62445"/>
  </r>
  <r>
    <x v="3"/>
    <x v="6"/>
    <x v="33"/>
    <n v="20434"/>
    <n v="185534"/>
    <n v="50640"/>
  </r>
  <r>
    <x v="3"/>
    <x v="6"/>
    <x v="34"/>
    <n v="24942"/>
    <n v="242708"/>
    <n v="67873"/>
  </r>
  <r>
    <x v="3"/>
    <x v="6"/>
    <x v="35"/>
    <n v="61779"/>
    <n v="799939"/>
    <n v="76029"/>
  </r>
  <r>
    <x v="3"/>
    <x v="6"/>
    <x v="36"/>
    <n v="8350"/>
    <n v="67366"/>
    <n v="67763"/>
  </r>
  <r>
    <x v="3"/>
    <x v="6"/>
    <x v="37"/>
    <n v="25902"/>
    <n v="280711"/>
    <n v="49505"/>
  </r>
  <r>
    <x v="3"/>
    <x v="6"/>
    <x v="38"/>
    <n v="5030"/>
    <n v="31264"/>
    <n v="55293"/>
  </r>
  <r>
    <x v="3"/>
    <x v="6"/>
    <x v="39"/>
    <n v="28315"/>
    <n v="407133"/>
    <n v="56172"/>
  </r>
  <r>
    <x v="3"/>
    <x v="6"/>
    <x v="40"/>
    <n v="129242"/>
    <n v="1666865"/>
    <n v="71507"/>
  </r>
  <r>
    <x v="3"/>
    <x v="6"/>
    <x v="41"/>
    <n v="21911"/>
    <n v="205052"/>
    <n v="56815"/>
  </r>
  <r>
    <x v="3"/>
    <x v="6"/>
    <x v="42"/>
    <n v="5488"/>
    <n v="28484"/>
    <n v="63457"/>
  </r>
  <r>
    <x v="3"/>
    <x v="6"/>
    <x v="43"/>
    <n v="57146"/>
    <n v="725936"/>
    <n v="84971"/>
  </r>
  <r>
    <x v="3"/>
    <x v="6"/>
    <x v="44"/>
    <n v="39177"/>
    <n v="404782"/>
    <n v="76348"/>
  </r>
  <r>
    <x v="3"/>
    <x v="6"/>
    <x v="45"/>
    <n v="8077"/>
    <n v="66420"/>
    <n v="48213"/>
  </r>
  <r>
    <x v="3"/>
    <x v="6"/>
    <x v="46"/>
    <n v="23769"/>
    <n v="324012"/>
    <n v="57868"/>
  </r>
  <r>
    <x v="3"/>
    <x v="6"/>
    <x v="47"/>
    <n v="4417"/>
    <n v="18050"/>
    <n v="50226"/>
  </r>
  <r>
    <x v="3"/>
    <x v="7"/>
    <x v="0"/>
    <n v="12429"/>
    <n v="229821"/>
    <n v="45641"/>
  </r>
  <r>
    <x v="3"/>
    <x v="7"/>
    <x v="1"/>
    <n v="16509"/>
    <n v="420129"/>
    <n v="50240"/>
  </r>
  <r>
    <x v="3"/>
    <x v="7"/>
    <x v="2"/>
    <n v="15762"/>
    <n v="183433"/>
    <n v="41521"/>
  </r>
  <r>
    <x v="3"/>
    <x v="7"/>
    <x v="3"/>
    <n v="593987"/>
    <n v="2560907"/>
    <n v="50766"/>
  </r>
  <r>
    <x v="3"/>
    <x v="7"/>
    <x v="4"/>
    <n v="21356"/>
    <n v="328843"/>
    <n v="48754"/>
  </r>
  <r>
    <x v="3"/>
    <x v="7"/>
    <x v="5"/>
    <n v="12701"/>
    <n v="325348"/>
    <n v="53993"/>
  </r>
  <r>
    <x v="3"/>
    <x v="7"/>
    <x v="6"/>
    <n v="4626"/>
    <n v="73879"/>
    <n v="53083"/>
  </r>
  <r>
    <x v="3"/>
    <x v="7"/>
    <x v="7"/>
    <n v="71929"/>
    <n v="1258710"/>
    <n v="49450"/>
  </r>
  <r>
    <x v="3"/>
    <x v="7"/>
    <x v="8"/>
    <n v="28426"/>
    <n v="546707"/>
    <n v="50819"/>
  </r>
  <r>
    <x v="3"/>
    <x v="7"/>
    <x v="9"/>
    <n v="7292"/>
    <n v="96246"/>
    <n v="40927"/>
  </r>
  <r>
    <x v="3"/>
    <x v="7"/>
    <x v="10"/>
    <n v="34414"/>
    <n v="910288"/>
    <n v="49347"/>
  </r>
  <r>
    <x v="3"/>
    <x v="7"/>
    <x v="11"/>
    <n v="15254"/>
    <n v="452646"/>
    <n v="46791"/>
  </r>
  <r>
    <x v="3"/>
    <x v="7"/>
    <x v="12"/>
    <n v="11324"/>
    <n v="219362"/>
    <n v="42092"/>
  </r>
  <r>
    <x v="3"/>
    <x v="7"/>
    <x v="13"/>
    <n v="10129"/>
    <n v="192638"/>
    <n v="41465"/>
  </r>
  <r>
    <x v="3"/>
    <x v="7"/>
    <x v="14"/>
    <n v="17849"/>
    <n v="262151"/>
    <n v="47340"/>
  </r>
  <r>
    <x v="3"/>
    <x v="7"/>
    <x v="15"/>
    <n v="15003"/>
    <n v="297694"/>
    <n v="42305"/>
  </r>
  <r>
    <x v="3"/>
    <x v="7"/>
    <x v="16"/>
    <n v="6292"/>
    <n v="118412"/>
    <n v="45937"/>
  </r>
  <r>
    <x v="3"/>
    <x v="7"/>
    <x v="17"/>
    <n v="20270"/>
    <n v="436185"/>
    <n v="53201"/>
  </r>
  <r>
    <x v="3"/>
    <x v="7"/>
    <x v="18"/>
    <n v="61589"/>
    <n v="769824"/>
    <n v="57794"/>
  </r>
  <r>
    <x v="3"/>
    <x v="7"/>
    <x v="19"/>
    <n v="24957"/>
    <n v="656020"/>
    <n v="48406"/>
  </r>
  <r>
    <x v="3"/>
    <x v="7"/>
    <x v="20"/>
    <n v="17543"/>
    <n v="514711"/>
    <n v="49720"/>
  </r>
  <r>
    <x v="3"/>
    <x v="7"/>
    <x v="21"/>
    <n v="7420"/>
    <n v="142412"/>
    <n v="40426"/>
  </r>
  <r>
    <x v="3"/>
    <x v="7"/>
    <x v="22"/>
    <n v="48626"/>
    <n v="450671"/>
    <n v="44800"/>
  </r>
  <r>
    <x v="3"/>
    <x v="7"/>
    <x v="23"/>
    <n v="4448"/>
    <n v="73262"/>
    <n v="46171"/>
  </r>
  <r>
    <x v="3"/>
    <x v="7"/>
    <x v="24"/>
    <n v="13241"/>
    <n v="136970"/>
    <n v="44565"/>
  </r>
  <r>
    <x v="3"/>
    <x v="7"/>
    <x v="25"/>
    <n v="8681"/>
    <n v="131756"/>
    <n v="53119"/>
  </r>
  <r>
    <x v="3"/>
    <x v="7"/>
    <x v="26"/>
    <n v="4635"/>
    <n v="111212"/>
    <n v="54599"/>
  </r>
  <r>
    <x v="3"/>
    <x v="7"/>
    <x v="27"/>
    <n v="33411"/>
    <n v="644049"/>
    <n v="52138"/>
  </r>
  <r>
    <x v="3"/>
    <x v="7"/>
    <x v="28"/>
    <n v="9629"/>
    <n v="127804"/>
    <n v="40621"/>
  </r>
  <r>
    <x v="3"/>
    <x v="7"/>
    <x v="29"/>
    <n v="67533"/>
    <n v="1847585"/>
    <n v="51932"/>
  </r>
  <r>
    <x v="3"/>
    <x v="7"/>
    <x v="30"/>
    <n v="26885"/>
    <n v="578637"/>
    <n v="47135"/>
  </r>
  <r>
    <x v="3"/>
    <x v="7"/>
    <x v="31"/>
    <n v="2484"/>
    <n v="61847"/>
    <n v="49915"/>
  </r>
  <r>
    <x v="3"/>
    <x v="7"/>
    <x v="32"/>
    <n v="34090"/>
    <n v="897244"/>
    <n v="45314"/>
  </r>
  <r>
    <x v="3"/>
    <x v="7"/>
    <x v="33"/>
    <n v="13367"/>
    <n v="208934"/>
    <n v="44167"/>
  </r>
  <r>
    <x v="3"/>
    <x v="7"/>
    <x v="34"/>
    <n v="15363"/>
    <n v="266489"/>
    <n v="50908"/>
  </r>
  <r>
    <x v="3"/>
    <x v="7"/>
    <x v="35"/>
    <n v="58709"/>
    <n v="1179271"/>
    <n v="50500"/>
  </r>
  <r>
    <x v="3"/>
    <x v="7"/>
    <x v="36"/>
    <n v="4485"/>
    <n v="99581"/>
    <n v="47941"/>
  </r>
  <r>
    <x v="3"/>
    <x v="7"/>
    <x v="37"/>
    <n v="11574"/>
    <n v="226255"/>
    <n v="45624"/>
  </r>
  <r>
    <x v="3"/>
    <x v="7"/>
    <x v="38"/>
    <n v="2732"/>
    <n v="66629"/>
    <n v="49512"/>
  </r>
  <r>
    <x v="3"/>
    <x v="7"/>
    <x v="39"/>
    <n v="15761"/>
    <n v="416511"/>
    <n v="50938"/>
  </r>
  <r>
    <x v="3"/>
    <x v="7"/>
    <x v="40"/>
    <n v="87635"/>
    <n v="1607487"/>
    <n v="47096"/>
  </r>
  <r>
    <x v="3"/>
    <x v="7"/>
    <x v="41"/>
    <n v="11679"/>
    <n v="181402"/>
    <n v="42492"/>
  </r>
  <r>
    <x v="3"/>
    <x v="7"/>
    <x v="42"/>
    <n v="2460"/>
    <n v="62109"/>
    <n v="45259"/>
  </r>
  <r>
    <x v="3"/>
    <x v="7"/>
    <x v="43"/>
    <n v="42910"/>
    <n v="496944"/>
    <n v="48573"/>
  </r>
  <r>
    <x v="3"/>
    <x v="7"/>
    <x v="44"/>
    <n v="56689"/>
    <n v="451563"/>
    <n v="49782"/>
  </r>
  <r>
    <x v="3"/>
    <x v="7"/>
    <x v="45"/>
    <n v="5679"/>
    <n v="123772"/>
    <n v="44732"/>
  </r>
  <r>
    <x v="3"/>
    <x v="7"/>
    <x v="46"/>
    <n v="25989"/>
    <n v="428367"/>
    <n v="47663"/>
  </r>
  <r>
    <x v="3"/>
    <x v="7"/>
    <x v="47"/>
    <n v="3268"/>
    <n v="26479"/>
    <n v="41913"/>
  </r>
  <r>
    <x v="3"/>
    <x v="8"/>
    <x v="0"/>
    <n v="10741"/>
    <n v="202336"/>
    <n v="16222"/>
  </r>
  <r>
    <x v="3"/>
    <x v="8"/>
    <x v="1"/>
    <n v="12771"/>
    <n v="317076"/>
    <n v="23505"/>
  </r>
  <r>
    <x v="3"/>
    <x v="8"/>
    <x v="2"/>
    <n v="7024"/>
    <n v="116690"/>
    <n v="16181"/>
  </r>
  <r>
    <x v="3"/>
    <x v="8"/>
    <x v="3"/>
    <n v="103495"/>
    <n v="1935980"/>
    <n v="29214"/>
  </r>
  <r>
    <x v="3"/>
    <x v="8"/>
    <x v="4"/>
    <n v="16627"/>
    <n v="333190"/>
    <n v="24462"/>
  </r>
  <r>
    <x v="3"/>
    <x v="8"/>
    <x v="5"/>
    <n v="10338"/>
    <n v="156514"/>
    <n v="23066"/>
  </r>
  <r>
    <x v="3"/>
    <x v="8"/>
    <x v="6"/>
    <n v="2565"/>
    <n v="50272"/>
    <n v="19997"/>
  </r>
  <r>
    <x v="3"/>
    <x v="8"/>
    <x v="7"/>
    <n v="55396"/>
    <n v="1198478"/>
    <n v="24953"/>
  </r>
  <r>
    <x v="3"/>
    <x v="8"/>
    <x v="8"/>
    <n v="23538"/>
    <n v="476035"/>
    <n v="20142"/>
  </r>
  <r>
    <x v="3"/>
    <x v="8"/>
    <x v="9"/>
    <n v="4906"/>
    <n v="74928"/>
    <n v="16382"/>
  </r>
  <r>
    <x v="3"/>
    <x v="8"/>
    <x v="10"/>
    <n v="32076"/>
    <n v="610100"/>
    <n v="22930"/>
  </r>
  <r>
    <x v="3"/>
    <x v="8"/>
    <x v="11"/>
    <n v="15273"/>
    <n v="308506"/>
    <n v="18223"/>
  </r>
  <r>
    <x v="3"/>
    <x v="8"/>
    <x v="12"/>
    <n v="8532"/>
    <n v="143101"/>
    <n v="16280"/>
  </r>
  <r>
    <x v="3"/>
    <x v="8"/>
    <x v="13"/>
    <n v="6839"/>
    <n v="128449"/>
    <n v="16257"/>
  </r>
  <r>
    <x v="3"/>
    <x v="8"/>
    <x v="14"/>
    <n v="10063"/>
    <n v="196846"/>
    <n v="17160"/>
  </r>
  <r>
    <x v="3"/>
    <x v="8"/>
    <x v="15"/>
    <n v="12015"/>
    <n v="233109"/>
    <n v="20623"/>
  </r>
  <r>
    <x v="3"/>
    <x v="8"/>
    <x v="16"/>
    <n v="5119"/>
    <n v="67354"/>
    <n v="21119"/>
  </r>
  <r>
    <x v="3"/>
    <x v="8"/>
    <x v="17"/>
    <n v="14733"/>
    <n v="280195"/>
    <n v="23436"/>
  </r>
  <r>
    <x v="3"/>
    <x v="8"/>
    <x v="18"/>
    <n v="20695"/>
    <n v="369350"/>
    <n v="26779"/>
  </r>
  <r>
    <x v="3"/>
    <x v="8"/>
    <x v="19"/>
    <n v="21783"/>
    <n v="431316"/>
    <n v="19834"/>
  </r>
  <r>
    <x v="3"/>
    <x v="8"/>
    <x v="20"/>
    <n v="14729"/>
    <n v="270490"/>
    <n v="21386"/>
  </r>
  <r>
    <x v="3"/>
    <x v="8"/>
    <x v="21"/>
    <n v="6381"/>
    <n v="134613"/>
    <n v="17011"/>
  </r>
  <r>
    <x v="3"/>
    <x v="8"/>
    <x v="22"/>
    <n v="14797"/>
    <n v="303022"/>
    <n v="20276"/>
  </r>
  <r>
    <x v="3"/>
    <x v="8"/>
    <x v="23"/>
    <n v="4978"/>
    <n v="64958"/>
    <n v="18625"/>
  </r>
  <r>
    <x v="3"/>
    <x v="8"/>
    <x v="24"/>
    <n v="5508"/>
    <n v="91776"/>
    <n v="16253"/>
  </r>
  <r>
    <x v="3"/>
    <x v="8"/>
    <x v="25"/>
    <n v="8246"/>
    <n v="348888"/>
    <n v="33048"/>
  </r>
  <r>
    <x v="3"/>
    <x v="8"/>
    <x v="26"/>
    <n v="4512"/>
    <n v="70729"/>
    <n v="21058"/>
  </r>
  <r>
    <x v="3"/>
    <x v="8"/>
    <x v="27"/>
    <n v="23501"/>
    <n v="372798"/>
    <n v="24851"/>
  </r>
  <r>
    <x v="3"/>
    <x v="8"/>
    <x v="28"/>
    <n v="4929"/>
    <n v="96321"/>
    <n v="17901"/>
  </r>
  <r>
    <x v="3"/>
    <x v="8"/>
    <x v="29"/>
    <n v="66166"/>
    <n v="944545"/>
    <n v="32365"/>
  </r>
  <r>
    <x v="3"/>
    <x v="8"/>
    <x v="30"/>
    <n v="25235"/>
    <n v="493758"/>
    <n v="19111"/>
  </r>
  <r>
    <x v="3"/>
    <x v="8"/>
    <x v="31"/>
    <n v="2600"/>
    <n v="39316"/>
    <n v="17400"/>
  </r>
  <r>
    <x v="3"/>
    <x v="8"/>
    <x v="32"/>
    <n v="28218"/>
    <n v="560257"/>
    <n v="18856"/>
  </r>
  <r>
    <x v="3"/>
    <x v="8"/>
    <x v="33"/>
    <n v="8969"/>
    <n v="167540"/>
    <n v="17729"/>
  </r>
  <r>
    <x v="3"/>
    <x v="8"/>
    <x v="34"/>
    <n v="13588"/>
    <n v="205823"/>
    <n v="21379"/>
  </r>
  <r>
    <x v="3"/>
    <x v="8"/>
    <x v="35"/>
    <n v="33146"/>
    <n v="566779"/>
    <n v="20389"/>
  </r>
  <r>
    <x v="3"/>
    <x v="8"/>
    <x v="36"/>
    <n v="3683"/>
    <n v="58183"/>
    <n v="22353"/>
  </r>
  <r>
    <x v="3"/>
    <x v="8"/>
    <x v="37"/>
    <n v="12337"/>
    <n v="254069"/>
    <n v="17885"/>
  </r>
  <r>
    <x v="3"/>
    <x v="8"/>
    <x v="38"/>
    <n v="3109"/>
    <n v="46967"/>
    <n v="16460"/>
  </r>
  <r>
    <x v="3"/>
    <x v="8"/>
    <x v="39"/>
    <n v="15932"/>
    <n v="328856"/>
    <n v="22398"/>
  </r>
  <r>
    <x v="3"/>
    <x v="8"/>
    <x v="40"/>
    <n v="60744"/>
    <n v="1317762"/>
    <n v="21234"/>
  </r>
  <r>
    <x v="3"/>
    <x v="8"/>
    <x v="41"/>
    <n v="7068"/>
    <n v="142985"/>
    <n v="19510"/>
  </r>
  <r>
    <x v="3"/>
    <x v="8"/>
    <x v="42"/>
    <n v="2266"/>
    <n v="37337"/>
    <n v="22375"/>
  </r>
  <r>
    <x v="3"/>
    <x v="8"/>
    <x v="43"/>
    <n v="20269"/>
    <n v="402475"/>
    <n v="20078"/>
  </r>
  <r>
    <x v="3"/>
    <x v="8"/>
    <x v="44"/>
    <n v="20065"/>
    <n v="325141"/>
    <n v="24250"/>
  </r>
  <r>
    <x v="3"/>
    <x v="8"/>
    <x v="45"/>
    <n v="4646"/>
    <n v="74275"/>
    <n v="17335"/>
  </r>
  <r>
    <x v="3"/>
    <x v="8"/>
    <x v="46"/>
    <n v="16599"/>
    <n v="279749"/>
    <n v="17248"/>
  </r>
  <r>
    <x v="3"/>
    <x v="8"/>
    <x v="47"/>
    <n v="2355"/>
    <n v="36297"/>
    <n v="19867"/>
  </r>
  <r>
    <x v="3"/>
    <x v="9"/>
    <x v="0"/>
    <n v="9603"/>
    <n v="45296"/>
    <n v="36539"/>
  </r>
  <r>
    <x v="3"/>
    <x v="9"/>
    <x v="1"/>
    <n v="10297"/>
    <n v="71320"/>
    <n v="37061"/>
  </r>
  <r>
    <x v="3"/>
    <x v="9"/>
    <x v="2"/>
    <n v="5315"/>
    <n v="24804"/>
    <n v="33179"/>
  </r>
  <r>
    <x v="3"/>
    <x v="9"/>
    <x v="3"/>
    <n v="88470"/>
    <n v="527915"/>
    <n v="40412"/>
  </r>
  <r>
    <x v="3"/>
    <x v="9"/>
    <x v="4"/>
    <n v="15777"/>
    <n v="80034"/>
    <n v="39558"/>
  </r>
  <r>
    <x v="3"/>
    <x v="9"/>
    <x v="5"/>
    <n v="16529"/>
    <n v="64279"/>
    <n v="33397"/>
  </r>
  <r>
    <x v="3"/>
    <x v="9"/>
    <x v="6"/>
    <n v="2003"/>
    <n v="11881"/>
    <n v="33610"/>
  </r>
  <r>
    <x v="3"/>
    <x v="9"/>
    <x v="7"/>
    <n v="54928"/>
    <n v="273903"/>
    <n v="35319"/>
  </r>
  <r>
    <x v="3"/>
    <x v="9"/>
    <x v="8"/>
    <n v="18097"/>
    <n v="106445"/>
    <n v="35520"/>
  </r>
  <r>
    <x v="3"/>
    <x v="9"/>
    <x v="9"/>
    <n v="3888"/>
    <n v="17915"/>
    <n v="30056"/>
  </r>
  <r>
    <x v="3"/>
    <x v="9"/>
    <x v="10"/>
    <n v="39500"/>
    <n v="206494"/>
    <n v="41240"/>
  </r>
  <r>
    <x v="3"/>
    <x v="9"/>
    <x v="11"/>
    <n v="13113"/>
    <n v="86944"/>
    <n v="31882"/>
  </r>
  <r>
    <x v="3"/>
    <x v="9"/>
    <x v="12"/>
    <n v="8710"/>
    <n v="42498"/>
    <n v="33069"/>
  </r>
  <r>
    <x v="3"/>
    <x v="9"/>
    <x v="13"/>
    <n v="6031"/>
    <n v="33578"/>
    <n v="33575"/>
  </r>
  <r>
    <x v="3"/>
    <x v="9"/>
    <x v="14"/>
    <n v="10912"/>
    <n v="46382"/>
    <n v="32330"/>
  </r>
  <r>
    <x v="3"/>
    <x v="9"/>
    <x v="15"/>
    <n v="9250"/>
    <n v="45963"/>
    <n v="36468"/>
  </r>
  <r>
    <x v="3"/>
    <x v="9"/>
    <x v="16"/>
    <n v="4028"/>
    <n v="17774"/>
    <n v="32993"/>
  </r>
  <r>
    <x v="3"/>
    <x v="9"/>
    <x v="17"/>
    <n v="19506"/>
    <n v="91492"/>
    <n v="41793"/>
  </r>
  <r>
    <x v="3"/>
    <x v="9"/>
    <x v="18"/>
    <n v="21677"/>
    <n v="118160"/>
    <n v="37032"/>
  </r>
  <r>
    <x v="3"/>
    <x v="9"/>
    <x v="19"/>
    <n v="29930"/>
    <n v="137568"/>
    <n v="32157"/>
  </r>
  <r>
    <x v="3"/>
    <x v="9"/>
    <x v="20"/>
    <n v="16226"/>
    <n v="90138"/>
    <n v="33237"/>
  </r>
  <r>
    <x v="3"/>
    <x v="9"/>
    <x v="21"/>
    <n v="4726"/>
    <n v="21154"/>
    <n v="33958"/>
  </r>
  <r>
    <x v="3"/>
    <x v="9"/>
    <x v="22"/>
    <n v="13734"/>
    <n v="76037"/>
    <n v="32705"/>
  </r>
  <r>
    <x v="3"/>
    <x v="9"/>
    <x v="23"/>
    <n v="4094"/>
    <n v="17909"/>
    <n v="29177"/>
  </r>
  <r>
    <x v="3"/>
    <x v="9"/>
    <x v="24"/>
    <n v="4671"/>
    <n v="25082"/>
    <n v="31310"/>
  </r>
  <r>
    <x v="3"/>
    <x v="9"/>
    <x v="25"/>
    <n v="4959"/>
    <n v="33667"/>
    <n v="36336"/>
  </r>
  <r>
    <x v="3"/>
    <x v="9"/>
    <x v="26"/>
    <n v="3871"/>
    <n v="20493"/>
    <n v="36646"/>
  </r>
  <r>
    <x v="3"/>
    <x v="9"/>
    <x v="27"/>
    <n v="25881"/>
    <n v="136480"/>
    <n v="35059"/>
  </r>
  <r>
    <x v="3"/>
    <x v="9"/>
    <x v="28"/>
    <n v="3961"/>
    <n v="20593"/>
    <n v="32578"/>
  </r>
  <r>
    <x v="3"/>
    <x v="9"/>
    <x v="29"/>
    <n v="74536"/>
    <n v="369805"/>
    <n v="40436"/>
  </r>
  <r>
    <x v="3"/>
    <x v="9"/>
    <x v="30"/>
    <n v="23024"/>
    <n v="107404"/>
    <n v="33978"/>
  </r>
  <r>
    <x v="3"/>
    <x v="9"/>
    <x v="31"/>
    <n v="2040"/>
    <n v="12231"/>
    <n v="34167"/>
  </r>
  <r>
    <x v="3"/>
    <x v="9"/>
    <x v="32"/>
    <n v="23601"/>
    <n v="155257"/>
    <n v="33039"/>
  </r>
  <r>
    <x v="3"/>
    <x v="9"/>
    <x v="33"/>
    <n v="6751"/>
    <n v="35772"/>
    <n v="34306"/>
  </r>
  <r>
    <x v="3"/>
    <x v="9"/>
    <x v="34"/>
    <n v="22753"/>
    <n v="77028"/>
    <n v="31901"/>
  </r>
  <r>
    <x v="3"/>
    <x v="9"/>
    <x v="35"/>
    <n v="32259"/>
    <n v="197527"/>
    <n v="32593"/>
  </r>
  <r>
    <x v="3"/>
    <x v="9"/>
    <x v="36"/>
    <n v="3395"/>
    <n v="17959"/>
    <n v="32566"/>
  </r>
  <r>
    <x v="3"/>
    <x v="9"/>
    <x v="37"/>
    <n v="11490"/>
    <n v="51779"/>
    <n v="32842"/>
  </r>
  <r>
    <x v="3"/>
    <x v="9"/>
    <x v="38"/>
    <n v="2171"/>
    <n v="11078"/>
    <n v="31403"/>
  </r>
  <r>
    <x v="3"/>
    <x v="9"/>
    <x v="39"/>
    <n v="14618"/>
    <n v="76045"/>
    <n v="34443"/>
  </r>
  <r>
    <x v="3"/>
    <x v="9"/>
    <x v="40"/>
    <n v="56060"/>
    <n v="328026"/>
    <n v="37841"/>
  </r>
  <r>
    <x v="3"/>
    <x v="9"/>
    <x v="41"/>
    <n v="6084"/>
    <n v="35143"/>
    <n v="34421"/>
  </r>
  <r>
    <x v="3"/>
    <x v="9"/>
    <x v="42"/>
    <n v="1958"/>
    <n v="8658"/>
    <n v="34757"/>
  </r>
  <r>
    <x v="3"/>
    <x v="9"/>
    <x v="43"/>
    <n v="32154"/>
    <n v="141985"/>
    <n v="42290"/>
  </r>
  <r>
    <x v="3"/>
    <x v="9"/>
    <x v="44"/>
    <n v="19701"/>
    <n v="97492"/>
    <n v="38822"/>
  </r>
  <r>
    <x v="3"/>
    <x v="9"/>
    <x v="45"/>
    <n v="5237"/>
    <n v="19979"/>
    <n v="29927"/>
  </r>
  <r>
    <x v="3"/>
    <x v="9"/>
    <x v="46"/>
    <n v="14001"/>
    <n v="84153"/>
    <n v="29242"/>
  </r>
  <r>
    <x v="3"/>
    <x v="9"/>
    <x v="47"/>
    <n v="1656"/>
    <n v="7231"/>
    <n v="350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ABC89F-B71C-42B0-95D0-E290BF8DF5BC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 rowPageCount="1" colPageCount="1"/>
  <pivotFields count="6">
    <pivotField axis="axisPage" showAll="0">
      <items count="5">
        <item x="3"/>
        <item x="2"/>
        <item x="1"/>
        <item x="0"/>
        <item t="default"/>
      </items>
    </pivotField>
    <pivotField axis="axisRow" showAll="0">
      <items count="11">
        <item x="6"/>
        <item x="1"/>
        <item x="7"/>
        <item x="5"/>
        <item x="4"/>
        <item x="8"/>
        <item x="2"/>
        <item x="0"/>
        <item x="9"/>
        <item x="3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0" item="3" hier="-1"/>
  </pageFields>
  <dataFields count="1">
    <dataField name="Average of Avg Annual Wage" fld="5" subtotal="average" baseField="1" baseItem="1"/>
  </dataFields>
  <formats count="2">
    <format dxfId="10">
      <pivotArea collapsedLevelsAreSubtotals="1" fieldPosition="0">
        <references count="1">
          <reference field="1" count="0"/>
        </references>
      </pivotArea>
    </format>
    <format dxfId="9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08203E-4B85-4BBE-891D-58FBD418969C}" name="PivotTable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Year">
  <location ref="P3:R8" firstHeaderRow="0" firstDataRow="1" firstDataCol="1" rowPageCount="1" colPageCount="1"/>
  <pivotFields count="6">
    <pivotField axis="axisRow" showAll="0">
      <items count="5">
        <item x="3"/>
        <item x="2"/>
        <item x="1"/>
        <item x="0"/>
        <item t="default"/>
      </items>
    </pivotField>
    <pivotField axis="axisPage" showAll="0">
      <items count="11">
        <item x="6"/>
        <item x="1"/>
        <item x="7"/>
        <item x="5"/>
        <item x="4"/>
        <item x="8"/>
        <item x="2"/>
        <item x="0"/>
        <item x="9"/>
        <item x="3"/>
        <item t="default"/>
      </items>
    </pivotField>
    <pivotField showAll="0"/>
    <pivotField showAll="0"/>
    <pivotField dataField="1" numFmtId="3" showAll="0"/>
    <pivotField dataField="1" numFmtId="16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Average of Avg Annual Wage" fld="5" subtotal="average" baseField="0" baseItem="0"/>
    <dataField name="Total_Employees" fld="4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B3BD57-AFEE-49B8-8820-C79AC267F7FD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B26:C37" firstHeaderRow="1" firstDataRow="1" firstDataCol="1"/>
  <pivotFields count="6">
    <pivotField showAll="0"/>
    <pivotField axis="axisRow" showAll="0">
      <items count="11">
        <item x="6"/>
        <item x="1"/>
        <item x="7"/>
        <item x="5"/>
        <item x="4"/>
        <item x="8"/>
        <item x="2"/>
        <item x="0"/>
        <item x="9"/>
        <item x="3"/>
        <item t="default"/>
      </items>
    </pivotField>
    <pivotField showAll="0"/>
    <pivotField showAll="0"/>
    <pivotField dataField="1" numFmtId="3" showAll="0"/>
    <pivotField numFmtId="164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Employees" fld="4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2A3276-CD29-4DA7-BC4A-51B46CCB55DC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3:C14" firstHeaderRow="1" firstDataRow="1" firstDataCol="1" rowPageCount="1" colPageCount="1"/>
  <pivotFields count="6">
    <pivotField axis="axisPage" multipleItemSelectionAllowed="1" showAll="0">
      <items count="5">
        <item h="1" x="3"/>
        <item h="1" x="2"/>
        <item h="1" x="1"/>
        <item x="0"/>
        <item t="default"/>
      </items>
    </pivotField>
    <pivotField axis="axisRow" showAll="0" sortType="descending">
      <items count="11">
        <item x="6"/>
        <item x="1"/>
        <item x="7"/>
        <item x="5"/>
        <item x="4"/>
        <item x="8"/>
        <item x="2"/>
        <item x="0"/>
        <item x="9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3" showAll="0"/>
    <pivotField dataField="1" numFmtId="164" showAll="0"/>
  </pivotFields>
  <rowFields count="1">
    <field x="1"/>
  </rowFields>
  <rowItems count="11">
    <i>
      <x v="4"/>
    </i>
    <i>
      <x v="3"/>
    </i>
    <i>
      <x/>
    </i>
    <i>
      <x v="6"/>
    </i>
    <i>
      <x v="1"/>
    </i>
    <i>
      <x v="7"/>
    </i>
    <i>
      <x v="2"/>
    </i>
    <i>
      <x v="9"/>
    </i>
    <i>
      <x v="8"/>
    </i>
    <i>
      <x v="5"/>
    </i>
    <i t="grand">
      <x/>
    </i>
  </rowItems>
  <colItems count="1">
    <i/>
  </colItems>
  <pageFields count="1">
    <pageField fld="0" hier="-1"/>
  </pageFields>
  <dataFields count="1">
    <dataField name="Average of Avg Annual Wage" fld="5" subtotal="average" baseField="1" baseItem="0" numFmtId="168"/>
  </dataFields>
  <formats count="1">
    <format dxfId="6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A71A98-3ECF-4805-994B-4E1D926DF638}" name="Data_tbl" displayName="Data_tbl" ref="A1:F1919" totalsRowShown="0" headerRowDxfId="11">
  <autoFilter ref="A1:F1919" xr:uid="{A0A71A98-3ECF-4805-994B-4E1D926DF638}"/>
  <tableColumns count="6">
    <tableColumn id="1" xr3:uid="{18C1896D-D909-4FF6-9C4C-097B34C0D181}" name="Year"/>
    <tableColumn id="2" xr3:uid="{4471E090-EE4B-4539-B573-9438B100587F}" name="Industry"/>
    <tableColumn id="3" xr3:uid="{AF75755E-0FA0-49ED-9D39-D7984392E799}" name="State"/>
    <tableColumn id="4" xr3:uid="{984CF272-5EA5-45F4-B341-4F0A51FF05A1}" name="Establishments" dataDxfId="14"/>
    <tableColumn id="5" xr3:uid="{FA2DC514-75A2-4D27-A9DA-1174A3468F15}" name="Employees" dataDxfId="13"/>
    <tableColumn id="6" xr3:uid="{8204C09D-180F-4F84-A6FE-533DF854F032}" name="Avg Annual Wage" dataDxfId="1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7A1D82-E566-4294-A3F2-AD18315BBC1B}" name="Table3" displayName="Table3" ref="G17:H27" totalsRowShown="0" headerRowDxfId="7">
  <autoFilter ref="G17:H27" xr:uid="{4F7A1D82-E566-4294-A3F2-AD18315BBC1B}"/>
  <sortState xmlns:xlrd2="http://schemas.microsoft.com/office/spreadsheetml/2017/richdata2" ref="G18:H27">
    <sortCondition descending="1" ref="H17:H27"/>
  </sortState>
  <tableColumns count="2">
    <tableColumn id="1" xr3:uid="{68014674-D426-4A03-B0A0-ADFF779D6599}" name="Industry"/>
    <tableColumn id="2" xr3:uid="{BCB544B7-CF90-47A6-B366-0DD6CA1584DA}" name="Avg Annual Wage" dataDxfId="8">
      <calculatedColumnFormula>AVERAGEIFS(Data_tbl[Avg Annual Wage],Data_tbl[Industry],Table3[Industry],Data_tbl[Year],$C$30)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7DDF2F-AD34-4D1F-A614-96B8094F3388}" name="Table4" displayName="Table4" ref="Q2:R12" totalsRowShown="0" headerRowDxfId="4">
  <autoFilter ref="Q2:R12" xr:uid="{147DDF2F-AD34-4D1F-A614-96B8094F3388}"/>
  <tableColumns count="2">
    <tableColumn id="1" xr3:uid="{66AFFAD7-40CD-41DE-99F7-D8DE47EF7B3C}" name="Industry"/>
    <tableColumn id="2" xr3:uid="{1A33E226-8C17-4A25-B757-8590FFF632A1}" name="Employees" dataDxfId="5">
      <calculatedColumnFormula>SUMIFS(Data_tbl[Employees],Data_tbl[Industry],$Q$3:$Q$12,Data_tbl[Year],$C$30)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D8023B1-12B4-4F37-BC38-AE210F69E885}" name="Table5" displayName="Table5" ref="AC2:AE6" totalsRowShown="0" headerRowDxfId="2">
  <autoFilter ref="AC2:AE6" xr:uid="{1D8023B1-12B4-4F37-BC38-AE210F69E885}"/>
  <tableColumns count="3">
    <tableColumn id="1" xr3:uid="{3E0B5922-ED47-4B41-8BB5-1E34403ADBAE}" name="YEAR"/>
    <tableColumn id="2" xr3:uid="{B541D78E-35FD-4FD9-9665-556161836CF4}" name="Avg Wage" dataDxfId="1">
      <calculatedColumnFormula>AVERAGEIFS(Data_tbl[Avg Annual Wage],Data_tbl[Year],$AC$3:$AC$6,Data_tbl[Industry],$AB$3)</calculatedColumnFormula>
    </tableColumn>
    <tableColumn id="3" xr3:uid="{F0EFC46A-1BB1-43D5-ABE4-9D3D4FBB9F34}" name="Employees" dataDxfId="3">
      <calculatedColumnFormula>SUMIFS(Data_tbl[Employees],Data_tbl[Year],AC$3:$AC$6,Data_tbl[Industry],$AB$3)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8CF1E31-9CD0-419D-92A7-93D54704B329}" name="Table6" displayName="Table6" ref="AT2:AU50" totalsRowShown="0" headerRowDxfId="0">
  <autoFilter ref="AT2:AU50" xr:uid="{D8CF1E31-9CD0-419D-92A7-93D54704B329}"/>
  <tableColumns count="2">
    <tableColumn id="1" xr3:uid="{34870E80-756E-4DB4-9943-B17774A77888}" name="State"/>
    <tableColumn id="2" xr3:uid="{8B7BE5F5-EB42-4C3B-9A52-482475CED8B1}" name="Employee">
      <calculatedColumnFormula>SUMIFS(Data_tbl[Employees],Data_tbl[State],AT$3:$AT$50,Data_tbl[Year],$AV$2,Data_tbl[Industry],$AV$3)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aven Career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269999"/>
      </a:accent1>
      <a:accent2>
        <a:srgbClr val="FF5050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80380-D8F2-4ECA-9A02-CC1AE5F2752B}">
  <dimension ref="A1"/>
  <sheetViews>
    <sheetView showGridLines="0" topLeftCell="A10" workbookViewId="0">
      <selection activeCell="U14" sqref="U1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2F2C-F2D3-4F44-815D-AF8D50250408}">
  <dimension ref="A1:F1919"/>
  <sheetViews>
    <sheetView workbookViewId="0">
      <selection activeCell="C2" sqref="C2:C1919"/>
    </sheetView>
  </sheetViews>
  <sheetFormatPr defaultRowHeight="14.5" x14ac:dyDescent="0.35"/>
  <cols>
    <col min="1" max="1" width="9.08984375" customWidth="1"/>
    <col min="2" max="2" width="21.6328125" customWidth="1"/>
    <col min="3" max="3" width="18.6328125" customWidth="1"/>
    <col min="4" max="4" width="15.7265625" customWidth="1"/>
    <col min="5" max="5" width="12.1796875" customWidth="1"/>
    <col min="6" max="6" width="17.7265625" customWidth="1"/>
    <col min="7" max="18" width="9.08984375" customWidth="1"/>
  </cols>
  <sheetData>
    <row r="1" spans="1:6" x14ac:dyDescent="0.35">
      <c r="A1" s="3" t="s">
        <v>50</v>
      </c>
      <c r="B1" s="3" t="s">
        <v>49</v>
      </c>
      <c r="C1" s="3" t="s">
        <v>0</v>
      </c>
      <c r="D1" s="3" t="s">
        <v>61</v>
      </c>
      <c r="E1" s="3" t="s">
        <v>62</v>
      </c>
      <c r="F1" s="3" t="s">
        <v>63</v>
      </c>
    </row>
    <row r="2" spans="1:6" x14ac:dyDescent="0.35">
      <c r="A2">
        <v>2020</v>
      </c>
      <c r="B2" t="s">
        <v>55</v>
      </c>
      <c r="C2" t="s">
        <v>1</v>
      </c>
      <c r="D2" s="1">
        <v>1829</v>
      </c>
      <c r="E2" s="1">
        <v>18051</v>
      </c>
      <c r="F2" s="2">
        <v>58872</v>
      </c>
    </row>
    <row r="3" spans="1:6" x14ac:dyDescent="0.35">
      <c r="A3">
        <v>2020</v>
      </c>
      <c r="B3" t="s">
        <v>55</v>
      </c>
      <c r="C3" t="s">
        <v>2</v>
      </c>
      <c r="D3" s="1">
        <v>1354</v>
      </c>
      <c r="E3" s="1">
        <v>35607</v>
      </c>
      <c r="F3" s="2">
        <v>55216</v>
      </c>
    </row>
    <row r="4" spans="1:6" x14ac:dyDescent="0.35">
      <c r="A4">
        <v>2020</v>
      </c>
      <c r="B4" t="s">
        <v>55</v>
      </c>
      <c r="C4" t="s">
        <v>3</v>
      </c>
      <c r="D4" s="1">
        <v>2565</v>
      </c>
      <c r="E4" s="1">
        <v>15961</v>
      </c>
      <c r="F4" s="2">
        <v>49909</v>
      </c>
    </row>
    <row r="5" spans="1:6" x14ac:dyDescent="0.35">
      <c r="A5">
        <v>2020</v>
      </c>
      <c r="B5" t="s">
        <v>55</v>
      </c>
      <c r="C5" t="s">
        <v>4</v>
      </c>
      <c r="D5" s="1">
        <v>17651</v>
      </c>
      <c r="E5" s="1">
        <v>425665</v>
      </c>
      <c r="F5" s="2">
        <v>42534</v>
      </c>
    </row>
    <row r="6" spans="1:6" x14ac:dyDescent="0.35">
      <c r="A6">
        <v>2020</v>
      </c>
      <c r="B6" t="s">
        <v>55</v>
      </c>
      <c r="C6" t="s">
        <v>5</v>
      </c>
      <c r="D6" s="1">
        <v>3312</v>
      </c>
      <c r="E6" s="1">
        <v>41633</v>
      </c>
      <c r="F6" s="2">
        <v>91879</v>
      </c>
    </row>
    <row r="7" spans="1:6" x14ac:dyDescent="0.35">
      <c r="A7">
        <v>2020</v>
      </c>
      <c r="B7" t="s">
        <v>55</v>
      </c>
      <c r="C7" t="s">
        <v>6</v>
      </c>
      <c r="D7">
        <v>467</v>
      </c>
      <c r="E7" s="1">
        <v>5260</v>
      </c>
      <c r="F7" s="2">
        <v>43142</v>
      </c>
    </row>
    <row r="8" spans="1:6" x14ac:dyDescent="0.35">
      <c r="A8">
        <v>2020</v>
      </c>
      <c r="B8" t="s">
        <v>55</v>
      </c>
      <c r="C8" t="s">
        <v>7</v>
      </c>
      <c r="D8">
        <v>186</v>
      </c>
      <c r="E8" s="1">
        <v>1317</v>
      </c>
      <c r="F8" s="2">
        <v>43290</v>
      </c>
    </row>
    <row r="9" spans="1:6" x14ac:dyDescent="0.35">
      <c r="A9">
        <v>2020</v>
      </c>
      <c r="B9" t="s">
        <v>55</v>
      </c>
      <c r="C9" t="s">
        <v>8</v>
      </c>
      <c r="D9" s="1">
        <v>5394</v>
      </c>
      <c r="E9" s="1">
        <v>71107</v>
      </c>
      <c r="F9" s="2">
        <v>37717</v>
      </c>
    </row>
    <row r="10" spans="1:6" x14ac:dyDescent="0.35">
      <c r="A10">
        <v>2020</v>
      </c>
      <c r="B10" t="s">
        <v>55</v>
      </c>
      <c r="C10" t="s">
        <v>9</v>
      </c>
      <c r="D10" s="1">
        <v>2794</v>
      </c>
      <c r="E10" s="1">
        <v>29309</v>
      </c>
      <c r="F10" s="2">
        <v>45978</v>
      </c>
    </row>
    <row r="11" spans="1:6" x14ac:dyDescent="0.35">
      <c r="A11">
        <v>2020</v>
      </c>
      <c r="B11" t="s">
        <v>55</v>
      </c>
      <c r="C11" t="s">
        <v>10</v>
      </c>
      <c r="D11" s="1">
        <v>2531</v>
      </c>
      <c r="E11" s="1">
        <v>27020</v>
      </c>
      <c r="F11" s="2">
        <v>42820</v>
      </c>
    </row>
    <row r="12" spans="1:6" x14ac:dyDescent="0.35">
      <c r="A12">
        <v>2020</v>
      </c>
      <c r="B12" t="s">
        <v>55</v>
      </c>
      <c r="C12" t="s">
        <v>11</v>
      </c>
      <c r="D12" s="1">
        <v>2818</v>
      </c>
      <c r="E12" s="1">
        <v>24933</v>
      </c>
      <c r="F12" s="2">
        <v>52259</v>
      </c>
    </row>
    <row r="13" spans="1:6" x14ac:dyDescent="0.35">
      <c r="A13">
        <v>2020</v>
      </c>
      <c r="B13" t="s">
        <v>55</v>
      </c>
      <c r="C13" t="s">
        <v>12</v>
      </c>
      <c r="D13" s="1">
        <v>2302</v>
      </c>
      <c r="E13" s="1">
        <v>20872</v>
      </c>
      <c r="F13" s="2">
        <v>50732</v>
      </c>
    </row>
    <row r="14" spans="1:6" x14ac:dyDescent="0.35">
      <c r="A14">
        <v>2020</v>
      </c>
      <c r="B14" t="s">
        <v>55</v>
      </c>
      <c r="C14" t="s">
        <v>13</v>
      </c>
      <c r="D14" s="1">
        <v>2911</v>
      </c>
      <c r="E14" s="1">
        <v>22868</v>
      </c>
      <c r="F14" s="2">
        <v>45588</v>
      </c>
    </row>
    <row r="15" spans="1:6" x14ac:dyDescent="0.35">
      <c r="A15">
        <v>2020</v>
      </c>
      <c r="B15" t="s">
        <v>55</v>
      </c>
      <c r="C15" t="s">
        <v>14</v>
      </c>
      <c r="D15" s="1">
        <v>2613</v>
      </c>
      <c r="E15" s="1">
        <v>18607</v>
      </c>
      <c r="F15" s="2">
        <v>47721</v>
      </c>
    </row>
    <row r="16" spans="1:6" x14ac:dyDescent="0.35">
      <c r="A16">
        <v>2020</v>
      </c>
      <c r="B16" t="s">
        <v>55</v>
      </c>
      <c r="C16" t="s">
        <v>15</v>
      </c>
      <c r="D16" s="1">
        <v>1632</v>
      </c>
      <c r="E16" s="1">
        <v>16061</v>
      </c>
      <c r="F16" s="2">
        <v>54605</v>
      </c>
    </row>
    <row r="17" spans="1:6" x14ac:dyDescent="0.35">
      <c r="A17">
        <v>2020</v>
      </c>
      <c r="B17" t="s">
        <v>55</v>
      </c>
      <c r="C17" t="s">
        <v>16</v>
      </c>
      <c r="D17" s="1">
        <v>3143</v>
      </c>
      <c r="E17" s="1">
        <v>37751</v>
      </c>
      <c r="F17" s="2">
        <v>86727</v>
      </c>
    </row>
    <row r="18" spans="1:6" x14ac:dyDescent="0.35">
      <c r="A18">
        <v>2020</v>
      </c>
      <c r="B18" t="s">
        <v>55</v>
      </c>
      <c r="C18" t="s">
        <v>17</v>
      </c>
      <c r="D18" s="1">
        <v>1581</v>
      </c>
      <c r="E18" s="1">
        <v>7787</v>
      </c>
      <c r="F18" s="2">
        <v>41422</v>
      </c>
    </row>
    <row r="19" spans="1:6" x14ac:dyDescent="0.35">
      <c r="A19">
        <v>2020</v>
      </c>
      <c r="B19" t="s">
        <v>55</v>
      </c>
      <c r="C19" t="s">
        <v>18</v>
      </c>
      <c r="D19">
        <v>720</v>
      </c>
      <c r="E19" s="1">
        <v>7112</v>
      </c>
      <c r="F19" s="2">
        <v>46887</v>
      </c>
    </row>
    <row r="20" spans="1:6" x14ac:dyDescent="0.35">
      <c r="A20">
        <v>2020</v>
      </c>
      <c r="B20" t="s">
        <v>55</v>
      </c>
      <c r="C20" t="s">
        <v>19</v>
      </c>
      <c r="D20">
        <v>999</v>
      </c>
      <c r="E20" s="1">
        <v>11134</v>
      </c>
      <c r="F20" s="2">
        <v>64628</v>
      </c>
    </row>
    <row r="21" spans="1:6" x14ac:dyDescent="0.35">
      <c r="A21">
        <v>2020</v>
      </c>
      <c r="B21" t="s">
        <v>55</v>
      </c>
      <c r="C21" t="s">
        <v>20</v>
      </c>
      <c r="D21" s="1">
        <v>3574</v>
      </c>
      <c r="E21" s="1">
        <v>34897</v>
      </c>
      <c r="F21" s="2">
        <v>43309</v>
      </c>
    </row>
    <row r="22" spans="1:6" x14ac:dyDescent="0.35">
      <c r="A22">
        <v>2020</v>
      </c>
      <c r="B22" t="s">
        <v>55</v>
      </c>
      <c r="C22" t="s">
        <v>21</v>
      </c>
      <c r="D22" s="1">
        <v>3175</v>
      </c>
      <c r="E22" s="1">
        <v>28204</v>
      </c>
      <c r="F22" s="2">
        <v>51276</v>
      </c>
    </row>
    <row r="23" spans="1:6" x14ac:dyDescent="0.35">
      <c r="A23">
        <v>2020</v>
      </c>
      <c r="B23" t="s">
        <v>55</v>
      </c>
      <c r="C23" t="s">
        <v>22</v>
      </c>
      <c r="D23" s="1">
        <v>2070</v>
      </c>
      <c r="E23" s="1">
        <v>14561</v>
      </c>
      <c r="F23" s="2">
        <v>50525</v>
      </c>
    </row>
    <row r="24" spans="1:6" x14ac:dyDescent="0.35">
      <c r="A24">
        <v>2020</v>
      </c>
      <c r="B24" t="s">
        <v>55</v>
      </c>
      <c r="C24" t="s">
        <v>23</v>
      </c>
      <c r="D24" s="1">
        <v>2123</v>
      </c>
      <c r="E24" s="1">
        <v>16963</v>
      </c>
      <c r="F24" s="2">
        <v>46677</v>
      </c>
    </row>
    <row r="25" spans="1:6" x14ac:dyDescent="0.35">
      <c r="A25">
        <v>2020</v>
      </c>
      <c r="B25" t="s">
        <v>55</v>
      </c>
      <c r="C25" t="s">
        <v>24</v>
      </c>
      <c r="D25" s="1">
        <v>1847</v>
      </c>
      <c r="E25" s="1">
        <v>12449</v>
      </c>
      <c r="F25" s="2">
        <v>65945</v>
      </c>
    </row>
    <row r="26" spans="1:6" x14ac:dyDescent="0.35">
      <c r="A26">
        <v>2020</v>
      </c>
      <c r="B26" t="s">
        <v>55</v>
      </c>
      <c r="C26" t="s">
        <v>25</v>
      </c>
      <c r="D26" s="1">
        <v>2469</v>
      </c>
      <c r="E26" s="1">
        <v>16054</v>
      </c>
      <c r="F26" s="2">
        <v>44449</v>
      </c>
    </row>
    <row r="27" spans="1:6" x14ac:dyDescent="0.35">
      <c r="A27">
        <v>2020</v>
      </c>
      <c r="B27" t="s">
        <v>55</v>
      </c>
      <c r="C27" t="s">
        <v>26</v>
      </c>
      <c r="D27">
        <v>598</v>
      </c>
      <c r="E27" s="1">
        <v>19509</v>
      </c>
      <c r="F27" s="2">
        <v>88060</v>
      </c>
    </row>
    <row r="28" spans="1:6" x14ac:dyDescent="0.35">
      <c r="A28">
        <v>2020</v>
      </c>
      <c r="B28" t="s">
        <v>55</v>
      </c>
      <c r="C28" t="s">
        <v>27</v>
      </c>
      <c r="D28">
        <v>350</v>
      </c>
      <c r="E28" s="1">
        <v>2671</v>
      </c>
      <c r="F28" s="2">
        <v>48051</v>
      </c>
    </row>
    <row r="29" spans="1:6" x14ac:dyDescent="0.35">
      <c r="A29">
        <v>2020</v>
      </c>
      <c r="B29" t="s">
        <v>55</v>
      </c>
      <c r="C29" t="s">
        <v>28</v>
      </c>
      <c r="D29">
        <v>999</v>
      </c>
      <c r="E29" s="1">
        <v>11868</v>
      </c>
      <c r="F29" s="2">
        <v>44634</v>
      </c>
    </row>
    <row r="30" spans="1:6" x14ac:dyDescent="0.35">
      <c r="A30">
        <v>2020</v>
      </c>
      <c r="B30" t="s">
        <v>55</v>
      </c>
      <c r="C30" t="s">
        <v>29</v>
      </c>
      <c r="D30" s="1">
        <v>2064</v>
      </c>
      <c r="E30" s="1">
        <v>30471</v>
      </c>
      <c r="F30" s="2">
        <v>65885</v>
      </c>
    </row>
    <row r="31" spans="1:6" x14ac:dyDescent="0.35">
      <c r="A31">
        <v>2020</v>
      </c>
      <c r="B31" t="s">
        <v>55</v>
      </c>
      <c r="C31" t="s">
        <v>30</v>
      </c>
      <c r="D31" s="1">
        <v>3335</v>
      </c>
      <c r="E31" s="1">
        <v>31214</v>
      </c>
      <c r="F31" s="2">
        <v>44384</v>
      </c>
    </row>
    <row r="32" spans="1:6" x14ac:dyDescent="0.35">
      <c r="A32">
        <v>2020</v>
      </c>
      <c r="B32" t="s">
        <v>55</v>
      </c>
      <c r="C32" t="s">
        <v>31</v>
      </c>
      <c r="D32" s="1">
        <v>3428</v>
      </c>
      <c r="E32" s="1">
        <v>29560</v>
      </c>
      <c r="F32" s="2">
        <v>42720</v>
      </c>
    </row>
    <row r="33" spans="1:6" x14ac:dyDescent="0.35">
      <c r="A33">
        <v>2020</v>
      </c>
      <c r="B33" t="s">
        <v>55</v>
      </c>
      <c r="C33" t="s">
        <v>32</v>
      </c>
      <c r="D33" s="1">
        <v>1830</v>
      </c>
      <c r="E33" s="1">
        <v>19954</v>
      </c>
      <c r="F33" s="2">
        <v>92355</v>
      </c>
    </row>
    <row r="34" spans="1:6" x14ac:dyDescent="0.35">
      <c r="A34">
        <v>2020</v>
      </c>
      <c r="B34" t="s">
        <v>55</v>
      </c>
      <c r="C34" t="s">
        <v>33</v>
      </c>
      <c r="D34" s="1">
        <v>2541</v>
      </c>
      <c r="E34" s="1">
        <v>25841</v>
      </c>
      <c r="F34" s="2">
        <v>51404</v>
      </c>
    </row>
    <row r="35" spans="1:6" x14ac:dyDescent="0.35">
      <c r="A35">
        <v>2020</v>
      </c>
      <c r="B35" t="s">
        <v>55</v>
      </c>
      <c r="C35" t="s">
        <v>34</v>
      </c>
      <c r="D35" s="1">
        <v>4355</v>
      </c>
      <c r="E35" s="1">
        <v>40722</v>
      </c>
      <c r="F35" s="2">
        <v>90660</v>
      </c>
    </row>
    <row r="36" spans="1:6" x14ac:dyDescent="0.35">
      <c r="A36">
        <v>2020</v>
      </c>
      <c r="B36" t="s">
        <v>55</v>
      </c>
      <c r="C36" t="s">
        <v>35</v>
      </c>
      <c r="D36" s="1">
        <v>4739</v>
      </c>
      <c r="E36" s="1">
        <v>54360</v>
      </c>
      <c r="F36" s="2">
        <v>40689</v>
      </c>
    </row>
    <row r="37" spans="1:6" x14ac:dyDescent="0.35">
      <c r="A37">
        <v>2020</v>
      </c>
      <c r="B37" t="s">
        <v>55</v>
      </c>
      <c r="C37" t="s">
        <v>36</v>
      </c>
      <c r="D37" s="1">
        <v>3629</v>
      </c>
      <c r="E37" s="1">
        <v>47789</v>
      </c>
      <c r="F37" s="2">
        <v>61949</v>
      </c>
    </row>
    <row r="38" spans="1:6" x14ac:dyDescent="0.35">
      <c r="A38">
        <v>2020</v>
      </c>
      <c r="B38" t="s">
        <v>55</v>
      </c>
      <c r="C38" t="s">
        <v>37</v>
      </c>
      <c r="D38">
        <v>205</v>
      </c>
      <c r="E38" s="1">
        <v>1128</v>
      </c>
      <c r="F38" s="2">
        <v>42071</v>
      </c>
    </row>
    <row r="39" spans="1:6" x14ac:dyDescent="0.35">
      <c r="A39">
        <v>2020</v>
      </c>
      <c r="B39" t="s">
        <v>55</v>
      </c>
      <c r="C39" t="s">
        <v>38</v>
      </c>
      <c r="D39" s="1">
        <v>1375</v>
      </c>
      <c r="E39" s="1">
        <v>12442</v>
      </c>
      <c r="F39" s="2">
        <v>44990</v>
      </c>
    </row>
    <row r="40" spans="1:6" x14ac:dyDescent="0.35">
      <c r="A40">
        <v>2020</v>
      </c>
      <c r="B40" t="s">
        <v>55</v>
      </c>
      <c r="C40" t="s">
        <v>39</v>
      </c>
      <c r="D40" s="1">
        <v>1099</v>
      </c>
      <c r="E40" s="1">
        <v>7137</v>
      </c>
      <c r="F40" s="2">
        <v>45582</v>
      </c>
    </row>
    <row r="41" spans="1:6" x14ac:dyDescent="0.35">
      <c r="A41">
        <v>2020</v>
      </c>
      <c r="B41" t="s">
        <v>55</v>
      </c>
      <c r="C41" t="s">
        <v>40</v>
      </c>
      <c r="D41" s="1">
        <v>1130</v>
      </c>
      <c r="E41" s="1">
        <v>11134</v>
      </c>
      <c r="F41" s="2">
        <v>48930</v>
      </c>
    </row>
    <row r="42" spans="1:6" x14ac:dyDescent="0.35">
      <c r="A42">
        <v>2020</v>
      </c>
      <c r="B42" t="s">
        <v>55</v>
      </c>
      <c r="C42" t="s">
        <v>41</v>
      </c>
      <c r="D42" s="1">
        <v>19698</v>
      </c>
      <c r="E42" s="1">
        <v>249859</v>
      </c>
      <c r="F42" s="2">
        <v>117086</v>
      </c>
    </row>
    <row r="43" spans="1:6" x14ac:dyDescent="0.35">
      <c r="A43">
        <v>2020</v>
      </c>
      <c r="B43" t="s">
        <v>55</v>
      </c>
      <c r="C43" t="s">
        <v>42</v>
      </c>
      <c r="D43" s="1">
        <v>1066</v>
      </c>
      <c r="E43" s="1">
        <v>14648</v>
      </c>
      <c r="F43" s="2">
        <v>65747</v>
      </c>
    </row>
    <row r="44" spans="1:6" x14ac:dyDescent="0.35">
      <c r="A44">
        <v>2020</v>
      </c>
      <c r="B44" t="s">
        <v>55</v>
      </c>
      <c r="C44" t="s">
        <v>43</v>
      </c>
      <c r="D44">
        <v>571</v>
      </c>
      <c r="E44" s="1">
        <v>4095</v>
      </c>
      <c r="F44" s="2">
        <v>41096</v>
      </c>
    </row>
    <row r="45" spans="1:6" x14ac:dyDescent="0.35">
      <c r="A45">
        <v>2020</v>
      </c>
      <c r="B45" t="s">
        <v>55</v>
      </c>
      <c r="C45" t="s">
        <v>44</v>
      </c>
      <c r="D45" s="1">
        <v>2073</v>
      </c>
      <c r="E45" s="1">
        <v>17603</v>
      </c>
      <c r="F45" s="2">
        <v>48671</v>
      </c>
    </row>
    <row r="46" spans="1:6" x14ac:dyDescent="0.35">
      <c r="A46">
        <v>2020</v>
      </c>
      <c r="B46" t="s">
        <v>55</v>
      </c>
      <c r="C46" t="s">
        <v>45</v>
      </c>
      <c r="D46" s="1">
        <v>6971</v>
      </c>
      <c r="E46" s="1">
        <v>101358</v>
      </c>
      <c r="F46" s="2">
        <v>36964</v>
      </c>
    </row>
    <row r="47" spans="1:6" x14ac:dyDescent="0.35">
      <c r="A47">
        <v>2020</v>
      </c>
      <c r="B47" t="s">
        <v>55</v>
      </c>
      <c r="C47" t="s">
        <v>46</v>
      </c>
      <c r="D47" s="1">
        <v>1117</v>
      </c>
      <c r="E47" s="1">
        <v>18455</v>
      </c>
      <c r="F47" s="2">
        <v>78059</v>
      </c>
    </row>
    <row r="48" spans="1:6" x14ac:dyDescent="0.35">
      <c r="A48">
        <v>2020</v>
      </c>
      <c r="B48" t="s">
        <v>55</v>
      </c>
      <c r="C48" t="s">
        <v>47</v>
      </c>
      <c r="D48" s="1">
        <v>2872</v>
      </c>
      <c r="E48" s="1">
        <v>30781</v>
      </c>
      <c r="F48" s="2">
        <v>41928</v>
      </c>
    </row>
    <row r="49" spans="1:6" x14ac:dyDescent="0.35">
      <c r="A49">
        <v>2020</v>
      </c>
      <c r="B49" t="s">
        <v>55</v>
      </c>
      <c r="C49" t="s">
        <v>48</v>
      </c>
      <c r="D49" s="1">
        <v>1440</v>
      </c>
      <c r="E49" s="1">
        <v>19091</v>
      </c>
      <c r="F49" s="2">
        <v>83063</v>
      </c>
    </row>
    <row r="50" spans="1:6" x14ac:dyDescent="0.35">
      <c r="A50">
        <v>2020</v>
      </c>
      <c r="B50" t="s">
        <v>51</v>
      </c>
      <c r="C50" t="s">
        <v>1</v>
      </c>
      <c r="D50" s="1">
        <v>10335</v>
      </c>
      <c r="E50" s="1">
        <v>92772</v>
      </c>
      <c r="F50" s="2">
        <v>59279</v>
      </c>
    </row>
    <row r="51" spans="1:6" x14ac:dyDescent="0.35">
      <c r="A51">
        <v>2020</v>
      </c>
      <c r="B51" t="s">
        <v>51</v>
      </c>
      <c r="C51" t="s">
        <v>2</v>
      </c>
      <c r="D51" s="1">
        <v>14006</v>
      </c>
      <c r="E51" s="1">
        <v>173852</v>
      </c>
      <c r="F51" s="2">
        <v>63056</v>
      </c>
    </row>
    <row r="52" spans="1:6" x14ac:dyDescent="0.35">
      <c r="A52">
        <v>2020</v>
      </c>
      <c r="B52" t="s">
        <v>51</v>
      </c>
      <c r="C52" t="s">
        <v>3</v>
      </c>
      <c r="D52" s="1">
        <v>7277</v>
      </c>
      <c r="E52" s="1">
        <v>53142</v>
      </c>
      <c r="F52" s="2">
        <v>52247</v>
      </c>
    </row>
    <row r="53" spans="1:6" x14ac:dyDescent="0.35">
      <c r="A53">
        <v>2020</v>
      </c>
      <c r="B53" t="s">
        <v>51</v>
      </c>
      <c r="C53" t="s">
        <v>4</v>
      </c>
      <c r="D53" s="1">
        <v>86322</v>
      </c>
      <c r="E53" s="1">
        <v>855879</v>
      </c>
      <c r="F53" s="2">
        <v>76740</v>
      </c>
    </row>
    <row r="54" spans="1:6" x14ac:dyDescent="0.35">
      <c r="A54">
        <v>2020</v>
      </c>
      <c r="B54" t="s">
        <v>51</v>
      </c>
      <c r="C54" t="s">
        <v>5</v>
      </c>
      <c r="D54" s="1">
        <v>21025</v>
      </c>
      <c r="E54" s="1">
        <v>174730</v>
      </c>
      <c r="F54" s="2">
        <v>68209</v>
      </c>
    </row>
    <row r="55" spans="1:6" x14ac:dyDescent="0.35">
      <c r="A55">
        <v>2020</v>
      </c>
      <c r="B55" t="s">
        <v>51</v>
      </c>
      <c r="C55" t="s">
        <v>6</v>
      </c>
      <c r="D55" s="1">
        <v>9415</v>
      </c>
      <c r="E55" s="1">
        <v>56915</v>
      </c>
      <c r="F55" s="2">
        <v>75591</v>
      </c>
    </row>
    <row r="56" spans="1:6" x14ac:dyDescent="0.35">
      <c r="A56">
        <v>2020</v>
      </c>
      <c r="B56" t="s">
        <v>51</v>
      </c>
      <c r="C56" t="s">
        <v>7</v>
      </c>
      <c r="D56" s="1">
        <v>3106</v>
      </c>
      <c r="E56" s="1">
        <v>22403</v>
      </c>
      <c r="F56" s="2">
        <v>64977</v>
      </c>
    </row>
    <row r="57" spans="1:6" x14ac:dyDescent="0.35">
      <c r="A57">
        <v>2020</v>
      </c>
      <c r="B57" t="s">
        <v>51</v>
      </c>
      <c r="C57" t="s">
        <v>8</v>
      </c>
      <c r="D57" s="1">
        <v>76308</v>
      </c>
      <c r="E57" s="1">
        <v>561991</v>
      </c>
      <c r="F57" s="2">
        <v>55910</v>
      </c>
    </row>
    <row r="58" spans="1:6" x14ac:dyDescent="0.35">
      <c r="A58">
        <v>2020</v>
      </c>
      <c r="B58" t="s">
        <v>51</v>
      </c>
      <c r="C58" t="s">
        <v>9</v>
      </c>
      <c r="D58" s="1">
        <v>22906</v>
      </c>
      <c r="E58" s="1">
        <v>200710</v>
      </c>
      <c r="F58" s="2">
        <v>66214</v>
      </c>
    </row>
    <row r="59" spans="1:6" x14ac:dyDescent="0.35">
      <c r="A59">
        <v>2020</v>
      </c>
      <c r="B59" t="s">
        <v>51</v>
      </c>
      <c r="C59" t="s">
        <v>10</v>
      </c>
      <c r="D59" s="1">
        <v>9159</v>
      </c>
      <c r="E59" s="1">
        <v>53385</v>
      </c>
      <c r="F59" s="2">
        <v>48649</v>
      </c>
    </row>
    <row r="60" spans="1:6" x14ac:dyDescent="0.35">
      <c r="A60">
        <v>2020</v>
      </c>
      <c r="B60" t="s">
        <v>51</v>
      </c>
      <c r="C60" t="s">
        <v>11</v>
      </c>
      <c r="D60" s="1">
        <v>32538</v>
      </c>
      <c r="E60" s="1">
        <v>216664</v>
      </c>
      <c r="F60" s="2">
        <v>76581</v>
      </c>
    </row>
    <row r="61" spans="1:6" x14ac:dyDescent="0.35">
      <c r="A61">
        <v>2020</v>
      </c>
      <c r="B61" t="s">
        <v>51</v>
      </c>
      <c r="C61" t="s">
        <v>12</v>
      </c>
      <c r="D61" s="1">
        <v>15617</v>
      </c>
      <c r="E61" s="1">
        <v>144001</v>
      </c>
      <c r="F61" s="2">
        <v>62619</v>
      </c>
    </row>
    <row r="62" spans="1:6" x14ac:dyDescent="0.35">
      <c r="A62">
        <v>2020</v>
      </c>
      <c r="B62" t="s">
        <v>51</v>
      </c>
      <c r="C62" t="s">
        <v>13</v>
      </c>
      <c r="D62" s="1">
        <v>9434</v>
      </c>
      <c r="E62" s="1">
        <v>76561</v>
      </c>
      <c r="F62" s="2">
        <v>61831</v>
      </c>
    </row>
    <row r="63" spans="1:6" x14ac:dyDescent="0.35">
      <c r="A63">
        <v>2020</v>
      </c>
      <c r="B63" t="s">
        <v>51</v>
      </c>
      <c r="C63" t="s">
        <v>14</v>
      </c>
      <c r="D63" s="1">
        <v>7355</v>
      </c>
      <c r="E63" s="1">
        <v>63118</v>
      </c>
      <c r="F63" s="2">
        <v>59126</v>
      </c>
    </row>
    <row r="64" spans="1:6" x14ac:dyDescent="0.35">
      <c r="A64">
        <v>2020</v>
      </c>
      <c r="B64" t="s">
        <v>51</v>
      </c>
      <c r="C64" t="s">
        <v>15</v>
      </c>
      <c r="D64" s="1">
        <v>9832</v>
      </c>
      <c r="E64" s="1">
        <v>77924</v>
      </c>
      <c r="F64" s="2">
        <v>58484</v>
      </c>
    </row>
    <row r="65" spans="1:6" x14ac:dyDescent="0.35">
      <c r="A65">
        <v>2020</v>
      </c>
      <c r="B65" t="s">
        <v>51</v>
      </c>
      <c r="C65" t="s">
        <v>16</v>
      </c>
      <c r="D65" s="1">
        <v>11349</v>
      </c>
      <c r="E65" s="1">
        <v>121521</v>
      </c>
      <c r="F65" s="2">
        <v>65354</v>
      </c>
    </row>
    <row r="66" spans="1:6" x14ac:dyDescent="0.35">
      <c r="A66">
        <v>2020</v>
      </c>
      <c r="B66" t="s">
        <v>51</v>
      </c>
      <c r="C66" t="s">
        <v>17</v>
      </c>
      <c r="D66" s="1">
        <v>5732</v>
      </c>
      <c r="E66" s="1">
        <v>30344</v>
      </c>
      <c r="F66" s="2">
        <v>55607</v>
      </c>
    </row>
    <row r="67" spans="1:6" x14ac:dyDescent="0.35">
      <c r="A67">
        <v>2020</v>
      </c>
      <c r="B67" t="s">
        <v>51</v>
      </c>
      <c r="C67" t="s">
        <v>18</v>
      </c>
      <c r="D67" s="1">
        <v>16346</v>
      </c>
      <c r="E67" s="1">
        <v>160039</v>
      </c>
      <c r="F67" s="2">
        <v>70642</v>
      </c>
    </row>
    <row r="68" spans="1:6" x14ac:dyDescent="0.35">
      <c r="A68">
        <v>2020</v>
      </c>
      <c r="B68" t="s">
        <v>51</v>
      </c>
      <c r="C68" t="s">
        <v>19</v>
      </c>
      <c r="D68" s="1">
        <v>21102</v>
      </c>
      <c r="E68" s="1">
        <v>152366</v>
      </c>
      <c r="F68" s="2">
        <v>84958</v>
      </c>
    </row>
    <row r="69" spans="1:6" x14ac:dyDescent="0.35">
      <c r="A69">
        <v>2020</v>
      </c>
      <c r="B69" t="s">
        <v>51</v>
      </c>
      <c r="C69" t="s">
        <v>20</v>
      </c>
      <c r="D69" s="1">
        <v>21646</v>
      </c>
      <c r="E69" s="1">
        <v>164028</v>
      </c>
      <c r="F69" s="2">
        <v>67631</v>
      </c>
    </row>
    <row r="70" spans="1:6" x14ac:dyDescent="0.35">
      <c r="A70">
        <v>2020</v>
      </c>
      <c r="B70" t="s">
        <v>51</v>
      </c>
      <c r="C70" t="s">
        <v>21</v>
      </c>
      <c r="D70" s="1">
        <v>16952</v>
      </c>
      <c r="E70" s="1">
        <v>123866</v>
      </c>
      <c r="F70" s="2">
        <v>72942</v>
      </c>
    </row>
    <row r="71" spans="1:6" x14ac:dyDescent="0.35">
      <c r="A71">
        <v>2020</v>
      </c>
      <c r="B71" t="s">
        <v>51</v>
      </c>
      <c r="C71" t="s">
        <v>22</v>
      </c>
      <c r="D71" s="1">
        <v>5839</v>
      </c>
      <c r="E71" s="1">
        <v>43888</v>
      </c>
      <c r="F71" s="2">
        <v>53779</v>
      </c>
    </row>
    <row r="72" spans="1:6" x14ac:dyDescent="0.35">
      <c r="A72">
        <v>2020</v>
      </c>
      <c r="B72" t="s">
        <v>51</v>
      </c>
      <c r="C72" t="s">
        <v>23</v>
      </c>
      <c r="D72" s="1">
        <v>15735</v>
      </c>
      <c r="E72" s="1">
        <v>126375</v>
      </c>
      <c r="F72" s="2">
        <v>64664</v>
      </c>
    </row>
    <row r="73" spans="1:6" x14ac:dyDescent="0.35">
      <c r="A73">
        <v>2020</v>
      </c>
      <c r="B73" t="s">
        <v>51</v>
      </c>
      <c r="C73" t="s">
        <v>24</v>
      </c>
      <c r="D73" s="1">
        <v>6813</v>
      </c>
      <c r="E73" s="1">
        <v>30793</v>
      </c>
      <c r="F73" s="2">
        <v>55897</v>
      </c>
    </row>
    <row r="74" spans="1:6" x14ac:dyDescent="0.35">
      <c r="A74">
        <v>2020</v>
      </c>
      <c r="B74" t="s">
        <v>51</v>
      </c>
      <c r="C74" t="s">
        <v>25</v>
      </c>
      <c r="D74" s="1">
        <v>7000</v>
      </c>
      <c r="E74" s="1">
        <v>55249</v>
      </c>
      <c r="F74" s="2">
        <v>56548</v>
      </c>
    </row>
    <row r="75" spans="1:6" x14ac:dyDescent="0.35">
      <c r="A75">
        <v>2020</v>
      </c>
      <c r="B75" t="s">
        <v>51</v>
      </c>
      <c r="C75" t="s">
        <v>26</v>
      </c>
      <c r="D75" s="1">
        <v>5757</v>
      </c>
      <c r="E75" s="1">
        <v>93450</v>
      </c>
      <c r="F75" s="2">
        <v>67902</v>
      </c>
    </row>
    <row r="76" spans="1:6" x14ac:dyDescent="0.35">
      <c r="A76">
        <v>2020</v>
      </c>
      <c r="B76" t="s">
        <v>51</v>
      </c>
      <c r="C76" t="s">
        <v>27</v>
      </c>
      <c r="D76" s="1">
        <v>4901</v>
      </c>
      <c r="E76" s="1">
        <v>27866</v>
      </c>
      <c r="F76" s="2">
        <v>68870</v>
      </c>
    </row>
    <row r="77" spans="1:6" x14ac:dyDescent="0.35">
      <c r="A77">
        <v>2020</v>
      </c>
      <c r="B77" t="s">
        <v>51</v>
      </c>
      <c r="C77" t="s">
        <v>28</v>
      </c>
      <c r="D77" s="1">
        <v>22711</v>
      </c>
      <c r="E77" s="1">
        <v>151469</v>
      </c>
      <c r="F77" s="2">
        <v>77924</v>
      </c>
    </row>
    <row r="78" spans="1:6" x14ac:dyDescent="0.35">
      <c r="A78">
        <v>2020</v>
      </c>
      <c r="B78" t="s">
        <v>51</v>
      </c>
      <c r="C78" t="s">
        <v>29</v>
      </c>
      <c r="D78" s="1">
        <v>5485</v>
      </c>
      <c r="E78" s="1">
        <v>48577</v>
      </c>
      <c r="F78" s="2">
        <v>53439</v>
      </c>
    </row>
    <row r="79" spans="1:6" x14ac:dyDescent="0.35">
      <c r="A79">
        <v>2020</v>
      </c>
      <c r="B79" t="s">
        <v>51</v>
      </c>
      <c r="C79" t="s">
        <v>30</v>
      </c>
      <c r="D79" s="1">
        <v>50929</v>
      </c>
      <c r="E79" s="1">
        <v>361821</v>
      </c>
      <c r="F79" s="2">
        <v>78199</v>
      </c>
    </row>
    <row r="80" spans="1:6" x14ac:dyDescent="0.35">
      <c r="A80">
        <v>2020</v>
      </c>
      <c r="B80" t="s">
        <v>51</v>
      </c>
      <c r="C80" t="s">
        <v>31</v>
      </c>
      <c r="D80" s="1">
        <v>29231</v>
      </c>
      <c r="E80" s="1">
        <v>229369</v>
      </c>
      <c r="F80" s="2">
        <v>59177</v>
      </c>
    </row>
    <row r="81" spans="1:6" x14ac:dyDescent="0.35">
      <c r="A81">
        <v>2020</v>
      </c>
      <c r="B81" t="s">
        <v>51</v>
      </c>
      <c r="C81" t="s">
        <v>32</v>
      </c>
      <c r="D81" s="1">
        <v>3669</v>
      </c>
      <c r="E81" s="1">
        <v>25364</v>
      </c>
      <c r="F81" s="2">
        <v>66729</v>
      </c>
    </row>
    <row r="82" spans="1:6" x14ac:dyDescent="0.35">
      <c r="A82">
        <v>2020</v>
      </c>
      <c r="B82" t="s">
        <v>51</v>
      </c>
      <c r="C82" t="s">
        <v>33</v>
      </c>
      <c r="D82" s="1">
        <v>23650</v>
      </c>
      <c r="E82" s="1">
        <v>218531</v>
      </c>
      <c r="F82" s="2">
        <v>65104</v>
      </c>
    </row>
    <row r="83" spans="1:6" x14ac:dyDescent="0.35">
      <c r="A83">
        <v>2020</v>
      </c>
      <c r="B83" t="s">
        <v>51</v>
      </c>
      <c r="C83" t="s">
        <v>34</v>
      </c>
      <c r="D83" s="1">
        <v>9855</v>
      </c>
      <c r="E83" s="1">
        <v>78772</v>
      </c>
      <c r="F83" s="2">
        <v>55099</v>
      </c>
    </row>
    <row r="84" spans="1:6" x14ac:dyDescent="0.35">
      <c r="A84">
        <v>2020</v>
      </c>
      <c r="B84" t="s">
        <v>51</v>
      </c>
      <c r="C84" t="s">
        <v>35</v>
      </c>
      <c r="D84" s="1">
        <v>14899</v>
      </c>
      <c r="E84" s="1">
        <v>107568</v>
      </c>
      <c r="F84" s="2">
        <v>66876</v>
      </c>
    </row>
    <row r="85" spans="1:6" x14ac:dyDescent="0.35">
      <c r="A85">
        <v>2020</v>
      </c>
      <c r="B85" t="s">
        <v>51</v>
      </c>
      <c r="C85" t="s">
        <v>36</v>
      </c>
      <c r="D85" s="1">
        <v>29345</v>
      </c>
      <c r="E85" s="1">
        <v>241570</v>
      </c>
      <c r="F85" s="2">
        <v>70639</v>
      </c>
    </row>
    <row r="86" spans="1:6" x14ac:dyDescent="0.35">
      <c r="A86">
        <v>2020</v>
      </c>
      <c r="B86" t="s">
        <v>51</v>
      </c>
      <c r="C86" t="s">
        <v>37</v>
      </c>
      <c r="D86" s="1">
        <v>3878</v>
      </c>
      <c r="E86" s="1">
        <v>18924</v>
      </c>
      <c r="F86" s="2">
        <v>66955</v>
      </c>
    </row>
    <row r="87" spans="1:6" x14ac:dyDescent="0.35">
      <c r="A87">
        <v>2020</v>
      </c>
      <c r="B87" t="s">
        <v>51</v>
      </c>
      <c r="C87" t="s">
        <v>38</v>
      </c>
      <c r="D87" s="1">
        <v>13348</v>
      </c>
      <c r="E87" s="1">
        <v>103647</v>
      </c>
      <c r="F87" s="2">
        <v>57906</v>
      </c>
    </row>
    <row r="88" spans="1:6" x14ac:dyDescent="0.35">
      <c r="A88">
        <v>2020</v>
      </c>
      <c r="B88" t="s">
        <v>51</v>
      </c>
      <c r="C88" t="s">
        <v>39</v>
      </c>
      <c r="D88" s="1">
        <v>3954</v>
      </c>
      <c r="E88" s="1">
        <v>24410</v>
      </c>
      <c r="F88" s="2">
        <v>54005</v>
      </c>
    </row>
    <row r="89" spans="1:6" x14ac:dyDescent="0.35">
      <c r="A89">
        <v>2020</v>
      </c>
      <c r="B89" t="s">
        <v>51</v>
      </c>
      <c r="C89" t="s">
        <v>40</v>
      </c>
      <c r="D89" s="1">
        <v>12894</v>
      </c>
      <c r="E89" s="1">
        <v>130050</v>
      </c>
      <c r="F89" s="2">
        <v>62259</v>
      </c>
    </row>
    <row r="90" spans="1:6" x14ac:dyDescent="0.35">
      <c r="A90">
        <v>2020</v>
      </c>
      <c r="B90" t="s">
        <v>51</v>
      </c>
      <c r="C90" t="s">
        <v>41</v>
      </c>
      <c r="D90" s="1">
        <v>55014</v>
      </c>
      <c r="E90" s="1">
        <v>737125</v>
      </c>
      <c r="F90" s="2">
        <v>68929</v>
      </c>
    </row>
    <row r="91" spans="1:6" x14ac:dyDescent="0.35">
      <c r="A91">
        <v>2020</v>
      </c>
      <c r="B91" t="s">
        <v>51</v>
      </c>
      <c r="C91" t="s">
        <v>42</v>
      </c>
      <c r="D91" s="1">
        <v>12932</v>
      </c>
      <c r="E91" s="1">
        <v>115416</v>
      </c>
      <c r="F91" s="2">
        <v>57474</v>
      </c>
    </row>
    <row r="92" spans="1:6" x14ac:dyDescent="0.35">
      <c r="A92">
        <v>2020</v>
      </c>
      <c r="B92" t="s">
        <v>51</v>
      </c>
      <c r="C92" t="s">
        <v>43</v>
      </c>
      <c r="D92" s="1">
        <v>2839</v>
      </c>
      <c r="E92" s="1">
        <v>14269</v>
      </c>
      <c r="F92" s="2">
        <v>55130</v>
      </c>
    </row>
    <row r="93" spans="1:6" x14ac:dyDescent="0.35">
      <c r="A93">
        <v>2020</v>
      </c>
      <c r="B93" t="s">
        <v>51</v>
      </c>
      <c r="C93" t="s">
        <v>44</v>
      </c>
      <c r="D93" s="1">
        <v>21412</v>
      </c>
      <c r="E93" s="1">
        <v>201137</v>
      </c>
      <c r="F93" s="2">
        <v>63521</v>
      </c>
    </row>
    <row r="94" spans="1:6" x14ac:dyDescent="0.35">
      <c r="A94">
        <v>2020</v>
      </c>
      <c r="B94" t="s">
        <v>51</v>
      </c>
      <c r="C94" t="s">
        <v>45</v>
      </c>
      <c r="D94" s="1">
        <v>27072</v>
      </c>
      <c r="E94" s="1">
        <v>199964</v>
      </c>
      <c r="F94" s="2">
        <v>69827</v>
      </c>
    </row>
    <row r="95" spans="1:6" x14ac:dyDescent="0.35">
      <c r="A95">
        <v>2020</v>
      </c>
      <c r="B95" t="s">
        <v>51</v>
      </c>
      <c r="C95" t="s">
        <v>46</v>
      </c>
      <c r="D95" s="1">
        <v>4300</v>
      </c>
      <c r="E95" s="1">
        <v>29583</v>
      </c>
      <c r="F95" s="2">
        <v>60489</v>
      </c>
    </row>
    <row r="96" spans="1:6" x14ac:dyDescent="0.35">
      <c r="A96">
        <v>2020</v>
      </c>
      <c r="B96" t="s">
        <v>51</v>
      </c>
      <c r="C96" t="s">
        <v>47</v>
      </c>
      <c r="D96" s="1">
        <v>14760</v>
      </c>
      <c r="E96" s="1">
        <v>123846</v>
      </c>
      <c r="F96" s="2">
        <v>66423</v>
      </c>
    </row>
    <row r="97" spans="1:6" x14ac:dyDescent="0.35">
      <c r="A97">
        <v>2020</v>
      </c>
      <c r="B97" t="s">
        <v>51</v>
      </c>
      <c r="C97" t="s">
        <v>48</v>
      </c>
      <c r="D97" s="1">
        <v>3478</v>
      </c>
      <c r="E97" s="1">
        <v>21200</v>
      </c>
      <c r="F97" s="2">
        <v>56640</v>
      </c>
    </row>
    <row r="98" spans="1:6" x14ac:dyDescent="0.35">
      <c r="A98">
        <v>2020</v>
      </c>
      <c r="B98" t="s">
        <v>52</v>
      </c>
      <c r="C98" t="s">
        <v>1</v>
      </c>
      <c r="D98" s="1">
        <v>5773</v>
      </c>
      <c r="E98" s="1">
        <v>258328</v>
      </c>
      <c r="F98" s="2">
        <v>60387</v>
      </c>
    </row>
    <row r="99" spans="1:6" x14ac:dyDescent="0.35">
      <c r="A99">
        <v>2020</v>
      </c>
      <c r="B99" t="s">
        <v>52</v>
      </c>
      <c r="C99" t="s">
        <v>2</v>
      </c>
      <c r="D99" s="1">
        <v>5213</v>
      </c>
      <c r="E99" s="1">
        <v>177110</v>
      </c>
      <c r="F99" s="2">
        <v>82375</v>
      </c>
    </row>
    <row r="100" spans="1:6" x14ac:dyDescent="0.35">
      <c r="A100">
        <v>2020</v>
      </c>
      <c r="B100" t="s">
        <v>52</v>
      </c>
      <c r="C100" t="s">
        <v>3</v>
      </c>
      <c r="D100" s="1">
        <v>2961</v>
      </c>
      <c r="E100" s="1">
        <v>154922</v>
      </c>
      <c r="F100" s="2">
        <v>51570</v>
      </c>
    </row>
    <row r="101" spans="1:6" x14ac:dyDescent="0.35">
      <c r="A101">
        <v>2020</v>
      </c>
      <c r="B101" t="s">
        <v>52</v>
      </c>
      <c r="C101" t="s">
        <v>4</v>
      </c>
      <c r="D101" s="1">
        <v>44156</v>
      </c>
      <c r="E101" s="1">
        <v>1263780</v>
      </c>
      <c r="F101" s="2">
        <v>109888</v>
      </c>
    </row>
    <row r="102" spans="1:6" x14ac:dyDescent="0.35">
      <c r="A102">
        <v>2020</v>
      </c>
      <c r="B102" t="s">
        <v>52</v>
      </c>
      <c r="C102" t="s">
        <v>5</v>
      </c>
      <c r="D102" s="1">
        <v>5888</v>
      </c>
      <c r="E102" s="1">
        <v>146473</v>
      </c>
      <c r="F102" s="2">
        <v>77207</v>
      </c>
    </row>
    <row r="103" spans="1:6" x14ac:dyDescent="0.35">
      <c r="A103">
        <v>2020</v>
      </c>
      <c r="B103" t="s">
        <v>52</v>
      </c>
      <c r="C103" t="s">
        <v>6</v>
      </c>
      <c r="D103" s="1">
        <v>4386</v>
      </c>
      <c r="E103" s="1">
        <v>153812</v>
      </c>
      <c r="F103" s="2">
        <v>87706</v>
      </c>
    </row>
    <row r="104" spans="1:6" x14ac:dyDescent="0.35">
      <c r="A104">
        <v>2020</v>
      </c>
      <c r="B104" t="s">
        <v>52</v>
      </c>
      <c r="C104" t="s">
        <v>7</v>
      </c>
      <c r="D104">
        <v>678</v>
      </c>
      <c r="E104" s="1">
        <v>25520</v>
      </c>
      <c r="F104" s="2">
        <v>68049</v>
      </c>
    </row>
    <row r="105" spans="1:6" x14ac:dyDescent="0.35">
      <c r="A105">
        <v>2020</v>
      </c>
      <c r="B105" t="s">
        <v>52</v>
      </c>
      <c r="C105" t="s">
        <v>8</v>
      </c>
      <c r="D105" s="1">
        <v>21275</v>
      </c>
      <c r="E105" s="1">
        <v>376070</v>
      </c>
      <c r="F105" s="2">
        <v>66758</v>
      </c>
    </row>
    <row r="106" spans="1:6" x14ac:dyDescent="0.35">
      <c r="A106">
        <v>2020</v>
      </c>
      <c r="B106" t="s">
        <v>52</v>
      </c>
      <c r="C106" t="s">
        <v>9</v>
      </c>
      <c r="D106" s="1">
        <v>10646</v>
      </c>
      <c r="E106" s="1">
        <v>382938</v>
      </c>
      <c r="F106" s="2">
        <v>60184</v>
      </c>
    </row>
    <row r="107" spans="1:6" x14ac:dyDescent="0.35">
      <c r="A107">
        <v>2020</v>
      </c>
      <c r="B107" t="s">
        <v>52</v>
      </c>
      <c r="C107" t="s">
        <v>10</v>
      </c>
      <c r="D107" s="1">
        <v>2886</v>
      </c>
      <c r="E107" s="1">
        <v>67700</v>
      </c>
      <c r="F107" s="2">
        <v>65603</v>
      </c>
    </row>
    <row r="108" spans="1:6" x14ac:dyDescent="0.35">
      <c r="A108">
        <v>2020</v>
      </c>
      <c r="B108" t="s">
        <v>52</v>
      </c>
      <c r="C108" t="s">
        <v>11</v>
      </c>
      <c r="D108" s="1">
        <v>18033</v>
      </c>
      <c r="E108" s="1">
        <v>554712</v>
      </c>
      <c r="F108" s="2">
        <v>74855</v>
      </c>
    </row>
    <row r="109" spans="1:6" x14ac:dyDescent="0.35">
      <c r="A109">
        <v>2020</v>
      </c>
      <c r="B109" t="s">
        <v>52</v>
      </c>
      <c r="C109" t="s">
        <v>12</v>
      </c>
      <c r="D109" s="1">
        <v>9255</v>
      </c>
      <c r="E109" s="1">
        <v>504460</v>
      </c>
      <c r="F109" s="2">
        <v>65092</v>
      </c>
    </row>
    <row r="110" spans="1:6" x14ac:dyDescent="0.35">
      <c r="A110">
        <v>2020</v>
      </c>
      <c r="B110" t="s">
        <v>52</v>
      </c>
      <c r="C110" t="s">
        <v>13</v>
      </c>
      <c r="D110" s="1">
        <v>4099</v>
      </c>
      <c r="E110" s="1">
        <v>216615</v>
      </c>
      <c r="F110" s="2">
        <v>63103</v>
      </c>
    </row>
    <row r="111" spans="1:6" x14ac:dyDescent="0.35">
      <c r="A111">
        <v>2020</v>
      </c>
      <c r="B111" t="s">
        <v>52</v>
      </c>
      <c r="C111" t="s">
        <v>14</v>
      </c>
      <c r="D111" s="1">
        <v>3109</v>
      </c>
      <c r="E111" s="1">
        <v>158784</v>
      </c>
      <c r="F111" s="2">
        <v>62958</v>
      </c>
    </row>
    <row r="112" spans="1:6" x14ac:dyDescent="0.35">
      <c r="A112">
        <v>2020</v>
      </c>
      <c r="B112" t="s">
        <v>52</v>
      </c>
      <c r="C112" t="s">
        <v>15</v>
      </c>
      <c r="D112" s="1">
        <v>4978</v>
      </c>
      <c r="E112" s="1">
        <v>235564</v>
      </c>
      <c r="F112" s="2">
        <v>62902</v>
      </c>
    </row>
    <row r="113" spans="1:6" x14ac:dyDescent="0.35">
      <c r="A113">
        <v>2020</v>
      </c>
      <c r="B113" t="s">
        <v>52</v>
      </c>
      <c r="C113" t="s">
        <v>16</v>
      </c>
      <c r="D113" s="1">
        <v>4501</v>
      </c>
      <c r="E113" s="1">
        <v>131430</v>
      </c>
      <c r="F113" s="2">
        <v>78183</v>
      </c>
    </row>
    <row r="114" spans="1:6" x14ac:dyDescent="0.35">
      <c r="A114">
        <v>2020</v>
      </c>
      <c r="B114" t="s">
        <v>52</v>
      </c>
      <c r="C114" t="s">
        <v>17</v>
      </c>
      <c r="D114" s="1">
        <v>1863</v>
      </c>
      <c r="E114" s="1">
        <v>50166</v>
      </c>
      <c r="F114" s="2">
        <v>61682</v>
      </c>
    </row>
    <row r="115" spans="1:6" x14ac:dyDescent="0.35">
      <c r="A115">
        <v>2020</v>
      </c>
      <c r="B115" t="s">
        <v>52</v>
      </c>
      <c r="C115" t="s">
        <v>18</v>
      </c>
      <c r="D115" s="1">
        <v>4168</v>
      </c>
      <c r="E115" s="1">
        <v>108500</v>
      </c>
      <c r="F115" s="2">
        <v>85426</v>
      </c>
    </row>
    <row r="116" spans="1:6" x14ac:dyDescent="0.35">
      <c r="A116">
        <v>2020</v>
      </c>
      <c r="B116" t="s">
        <v>52</v>
      </c>
      <c r="C116" t="s">
        <v>19</v>
      </c>
      <c r="D116" s="1">
        <v>6616</v>
      </c>
      <c r="E116" s="1">
        <v>229741</v>
      </c>
      <c r="F116" s="2">
        <v>96190</v>
      </c>
    </row>
    <row r="117" spans="1:6" x14ac:dyDescent="0.35">
      <c r="A117">
        <v>2020</v>
      </c>
      <c r="B117" t="s">
        <v>52</v>
      </c>
      <c r="C117" t="s">
        <v>20</v>
      </c>
      <c r="D117" s="1">
        <v>17437</v>
      </c>
      <c r="E117" s="1">
        <v>554767</v>
      </c>
      <c r="F117" s="2">
        <v>70769</v>
      </c>
    </row>
    <row r="118" spans="1:6" x14ac:dyDescent="0.35">
      <c r="A118">
        <v>2020</v>
      </c>
      <c r="B118" t="s">
        <v>52</v>
      </c>
      <c r="C118" t="s">
        <v>21</v>
      </c>
      <c r="D118" s="1">
        <v>8284</v>
      </c>
      <c r="E118" s="1">
        <v>309006</v>
      </c>
      <c r="F118" s="2">
        <v>70870</v>
      </c>
    </row>
    <row r="119" spans="1:6" x14ac:dyDescent="0.35">
      <c r="A119">
        <v>2020</v>
      </c>
      <c r="B119" t="s">
        <v>52</v>
      </c>
      <c r="C119" t="s">
        <v>22</v>
      </c>
      <c r="D119" s="1">
        <v>2375</v>
      </c>
      <c r="E119" s="1">
        <v>139480</v>
      </c>
      <c r="F119" s="2">
        <v>51918</v>
      </c>
    </row>
    <row r="120" spans="1:6" x14ac:dyDescent="0.35">
      <c r="A120">
        <v>2020</v>
      </c>
      <c r="B120" t="s">
        <v>52</v>
      </c>
      <c r="C120" t="s">
        <v>23</v>
      </c>
      <c r="D120" s="1">
        <v>6859</v>
      </c>
      <c r="E120" s="1">
        <v>266452</v>
      </c>
      <c r="F120" s="2">
        <v>61836</v>
      </c>
    </row>
    <row r="121" spans="1:6" x14ac:dyDescent="0.35">
      <c r="A121">
        <v>2020</v>
      </c>
      <c r="B121" t="s">
        <v>52</v>
      </c>
      <c r="C121" t="s">
        <v>24</v>
      </c>
      <c r="D121" s="1">
        <v>1672</v>
      </c>
      <c r="E121" s="1">
        <v>20421</v>
      </c>
      <c r="F121" s="2">
        <v>54178</v>
      </c>
    </row>
    <row r="122" spans="1:6" x14ac:dyDescent="0.35">
      <c r="A122">
        <v>2020</v>
      </c>
      <c r="B122" t="s">
        <v>52</v>
      </c>
      <c r="C122" t="s">
        <v>25</v>
      </c>
      <c r="D122" s="1">
        <v>1949</v>
      </c>
      <c r="E122" s="1">
        <v>97530</v>
      </c>
      <c r="F122" s="2">
        <v>56492</v>
      </c>
    </row>
    <row r="123" spans="1:6" x14ac:dyDescent="0.35">
      <c r="A123">
        <v>2020</v>
      </c>
      <c r="B123" t="s">
        <v>52</v>
      </c>
      <c r="C123" t="s">
        <v>26</v>
      </c>
      <c r="D123" s="1">
        <v>2054</v>
      </c>
      <c r="E123" s="1">
        <v>55673</v>
      </c>
      <c r="F123" s="2">
        <v>66821</v>
      </c>
    </row>
    <row r="124" spans="1:6" x14ac:dyDescent="0.35">
      <c r="A124">
        <v>2020</v>
      </c>
      <c r="B124" t="s">
        <v>52</v>
      </c>
      <c r="C124" t="s">
        <v>27</v>
      </c>
      <c r="D124" s="1">
        <v>2001</v>
      </c>
      <c r="E124" s="1">
        <v>67282</v>
      </c>
      <c r="F124" s="2">
        <v>77769</v>
      </c>
    </row>
    <row r="125" spans="1:6" x14ac:dyDescent="0.35">
      <c r="A125">
        <v>2020</v>
      </c>
      <c r="B125" t="s">
        <v>52</v>
      </c>
      <c r="C125" t="s">
        <v>28</v>
      </c>
      <c r="D125" s="1">
        <v>8964</v>
      </c>
      <c r="E125" s="1">
        <v>235850</v>
      </c>
      <c r="F125" s="2">
        <v>86277</v>
      </c>
    </row>
    <row r="126" spans="1:6" x14ac:dyDescent="0.35">
      <c r="A126">
        <v>2020</v>
      </c>
      <c r="B126" t="s">
        <v>52</v>
      </c>
      <c r="C126" t="s">
        <v>29</v>
      </c>
      <c r="D126" s="1">
        <v>1776</v>
      </c>
      <c r="E126" s="1">
        <v>27201</v>
      </c>
      <c r="F126" s="2">
        <v>58794</v>
      </c>
    </row>
    <row r="127" spans="1:6" x14ac:dyDescent="0.35">
      <c r="A127">
        <v>2020</v>
      </c>
      <c r="B127" t="s">
        <v>52</v>
      </c>
      <c r="C127" t="s">
        <v>30</v>
      </c>
      <c r="D127" s="1">
        <v>16292</v>
      </c>
      <c r="E127" s="1">
        <v>399337</v>
      </c>
      <c r="F127" s="2">
        <v>73103</v>
      </c>
    </row>
    <row r="128" spans="1:6" x14ac:dyDescent="0.35">
      <c r="A128">
        <v>2020</v>
      </c>
      <c r="B128" t="s">
        <v>52</v>
      </c>
      <c r="C128" t="s">
        <v>31</v>
      </c>
      <c r="D128" s="1">
        <v>10303</v>
      </c>
      <c r="E128" s="1">
        <v>452637</v>
      </c>
      <c r="F128" s="2">
        <v>63281</v>
      </c>
    </row>
    <row r="129" spans="1:6" x14ac:dyDescent="0.35">
      <c r="A129">
        <v>2020</v>
      </c>
      <c r="B129" t="s">
        <v>52</v>
      </c>
      <c r="C129" t="s">
        <v>32</v>
      </c>
      <c r="D129">
        <v>799</v>
      </c>
      <c r="E129" s="1">
        <v>25259</v>
      </c>
      <c r="F129" s="2">
        <v>57695</v>
      </c>
    </row>
    <row r="130" spans="1:6" x14ac:dyDescent="0.35">
      <c r="A130">
        <v>2020</v>
      </c>
      <c r="B130" t="s">
        <v>52</v>
      </c>
      <c r="C130" t="s">
        <v>33</v>
      </c>
      <c r="D130" s="1">
        <v>15453</v>
      </c>
      <c r="E130" s="1">
        <v>653028</v>
      </c>
      <c r="F130" s="2">
        <v>64995</v>
      </c>
    </row>
    <row r="131" spans="1:6" x14ac:dyDescent="0.35">
      <c r="A131">
        <v>2020</v>
      </c>
      <c r="B131" t="s">
        <v>52</v>
      </c>
      <c r="C131" t="s">
        <v>34</v>
      </c>
      <c r="D131" s="1">
        <v>4178</v>
      </c>
      <c r="E131" s="1">
        <v>131206</v>
      </c>
      <c r="F131" s="2">
        <v>60915</v>
      </c>
    </row>
    <row r="132" spans="1:6" x14ac:dyDescent="0.35">
      <c r="A132">
        <v>2020</v>
      </c>
      <c r="B132" t="s">
        <v>52</v>
      </c>
      <c r="C132" t="s">
        <v>35</v>
      </c>
      <c r="D132" s="1">
        <v>6354</v>
      </c>
      <c r="E132" s="1">
        <v>184947</v>
      </c>
      <c r="F132" s="2">
        <v>74927</v>
      </c>
    </row>
    <row r="133" spans="1:6" x14ac:dyDescent="0.35">
      <c r="A133">
        <v>2020</v>
      </c>
      <c r="B133" t="s">
        <v>52</v>
      </c>
      <c r="C133" t="s">
        <v>36</v>
      </c>
      <c r="D133" s="1">
        <v>14363</v>
      </c>
      <c r="E133" s="1">
        <v>537402</v>
      </c>
      <c r="F133" s="2">
        <v>66931</v>
      </c>
    </row>
    <row r="134" spans="1:6" x14ac:dyDescent="0.35">
      <c r="A134">
        <v>2020</v>
      </c>
      <c r="B134" t="s">
        <v>52</v>
      </c>
      <c r="C134" t="s">
        <v>37</v>
      </c>
      <c r="D134" s="1">
        <v>1516</v>
      </c>
      <c r="E134" s="1">
        <v>37411</v>
      </c>
      <c r="F134" s="2">
        <v>63645</v>
      </c>
    </row>
    <row r="135" spans="1:6" x14ac:dyDescent="0.35">
      <c r="A135">
        <v>2020</v>
      </c>
      <c r="B135" t="s">
        <v>52</v>
      </c>
      <c r="C135" t="s">
        <v>38</v>
      </c>
      <c r="D135" s="1">
        <v>6655</v>
      </c>
      <c r="E135" s="1">
        <v>244395</v>
      </c>
      <c r="F135" s="2">
        <v>61779</v>
      </c>
    </row>
    <row r="136" spans="1:6" x14ac:dyDescent="0.35">
      <c r="A136">
        <v>2020</v>
      </c>
      <c r="B136" t="s">
        <v>52</v>
      </c>
      <c r="C136" t="s">
        <v>39</v>
      </c>
      <c r="D136" s="1">
        <v>1072</v>
      </c>
      <c r="E136" s="1">
        <v>43135</v>
      </c>
      <c r="F136" s="2">
        <v>53285</v>
      </c>
    </row>
    <row r="137" spans="1:6" x14ac:dyDescent="0.35">
      <c r="A137">
        <v>2020</v>
      </c>
      <c r="B137" t="s">
        <v>52</v>
      </c>
      <c r="C137" t="s">
        <v>40</v>
      </c>
      <c r="D137" s="1">
        <v>7620</v>
      </c>
      <c r="E137" s="1">
        <v>334972</v>
      </c>
      <c r="F137" s="2">
        <v>63122</v>
      </c>
    </row>
    <row r="138" spans="1:6" x14ac:dyDescent="0.35">
      <c r="A138">
        <v>2020</v>
      </c>
      <c r="B138" t="s">
        <v>52</v>
      </c>
      <c r="C138" t="s">
        <v>41</v>
      </c>
      <c r="D138" s="1">
        <v>26257</v>
      </c>
      <c r="E138" s="1">
        <v>867807</v>
      </c>
      <c r="F138" s="2">
        <v>81206</v>
      </c>
    </row>
    <row r="139" spans="1:6" x14ac:dyDescent="0.35">
      <c r="A139">
        <v>2020</v>
      </c>
      <c r="B139" t="s">
        <v>52</v>
      </c>
      <c r="C139" t="s">
        <v>42</v>
      </c>
      <c r="D139" s="1">
        <v>4616</v>
      </c>
      <c r="E139" s="1">
        <v>135571</v>
      </c>
      <c r="F139" s="2">
        <v>61796</v>
      </c>
    </row>
    <row r="140" spans="1:6" x14ac:dyDescent="0.35">
      <c r="A140">
        <v>2020</v>
      </c>
      <c r="B140" t="s">
        <v>52</v>
      </c>
      <c r="C140" t="s">
        <v>43</v>
      </c>
      <c r="D140" s="1">
        <v>1107</v>
      </c>
      <c r="E140" s="1">
        <v>28176</v>
      </c>
      <c r="F140" s="2">
        <v>62352</v>
      </c>
    </row>
    <row r="141" spans="1:6" x14ac:dyDescent="0.35">
      <c r="A141">
        <v>2020</v>
      </c>
      <c r="B141" t="s">
        <v>52</v>
      </c>
      <c r="C141" t="s">
        <v>44</v>
      </c>
      <c r="D141" s="1">
        <v>7023</v>
      </c>
      <c r="E141" s="1">
        <v>232300</v>
      </c>
      <c r="F141" s="2">
        <v>63958</v>
      </c>
    </row>
    <row r="142" spans="1:6" x14ac:dyDescent="0.35">
      <c r="A142">
        <v>2020</v>
      </c>
      <c r="B142" t="s">
        <v>52</v>
      </c>
      <c r="C142" t="s">
        <v>45</v>
      </c>
      <c r="D142" s="1">
        <v>7882</v>
      </c>
      <c r="E142" s="1">
        <v>268553</v>
      </c>
      <c r="F142" s="2">
        <v>82000</v>
      </c>
    </row>
    <row r="143" spans="1:6" x14ac:dyDescent="0.35">
      <c r="A143">
        <v>2020</v>
      </c>
      <c r="B143" t="s">
        <v>52</v>
      </c>
      <c r="C143" t="s">
        <v>46</v>
      </c>
      <c r="D143" s="1">
        <v>1261</v>
      </c>
      <c r="E143" s="1">
        <v>44429</v>
      </c>
      <c r="F143" s="2">
        <v>62359</v>
      </c>
    </row>
    <row r="144" spans="1:6" x14ac:dyDescent="0.35">
      <c r="A144">
        <v>2020</v>
      </c>
      <c r="B144" t="s">
        <v>52</v>
      </c>
      <c r="C144" t="s">
        <v>47</v>
      </c>
      <c r="D144" s="1">
        <v>9214</v>
      </c>
      <c r="E144" s="1">
        <v>458262</v>
      </c>
      <c r="F144" s="2">
        <v>61039</v>
      </c>
    </row>
    <row r="145" spans="1:6" x14ac:dyDescent="0.35">
      <c r="A145">
        <v>2020</v>
      </c>
      <c r="B145" t="s">
        <v>52</v>
      </c>
      <c r="C145" t="s">
        <v>48</v>
      </c>
      <c r="D145">
        <v>620</v>
      </c>
      <c r="E145" s="1">
        <v>9580</v>
      </c>
      <c r="F145" s="2">
        <v>70308</v>
      </c>
    </row>
    <row r="146" spans="1:6" x14ac:dyDescent="0.35">
      <c r="A146">
        <v>2020</v>
      </c>
      <c r="B146" t="s">
        <v>54</v>
      </c>
      <c r="C146" t="s">
        <v>1</v>
      </c>
      <c r="D146" s="1">
        <v>32424</v>
      </c>
      <c r="E146" s="1">
        <v>372620</v>
      </c>
      <c r="F146" s="2">
        <v>45853</v>
      </c>
    </row>
    <row r="147" spans="1:6" x14ac:dyDescent="0.35">
      <c r="A147">
        <v>2020</v>
      </c>
      <c r="B147" t="s">
        <v>54</v>
      </c>
      <c r="C147" t="s">
        <v>2</v>
      </c>
      <c r="D147" s="1">
        <v>33859</v>
      </c>
      <c r="E147" s="1">
        <v>546143</v>
      </c>
      <c r="F147" s="2">
        <v>51498</v>
      </c>
    </row>
    <row r="148" spans="1:6" x14ac:dyDescent="0.35">
      <c r="A148">
        <v>2020</v>
      </c>
      <c r="B148" t="s">
        <v>54</v>
      </c>
      <c r="C148" t="s">
        <v>3</v>
      </c>
      <c r="D148" s="1">
        <v>21836</v>
      </c>
      <c r="E148" s="1">
        <v>244074</v>
      </c>
      <c r="F148" s="2">
        <v>45673</v>
      </c>
    </row>
    <row r="149" spans="1:6" x14ac:dyDescent="0.35">
      <c r="A149">
        <v>2020</v>
      </c>
      <c r="B149" t="s">
        <v>54</v>
      </c>
      <c r="C149" t="s">
        <v>4</v>
      </c>
      <c r="D149" s="1">
        <v>200632</v>
      </c>
      <c r="E149" s="1">
        <v>2888684</v>
      </c>
      <c r="F149" s="2">
        <v>58800</v>
      </c>
    </row>
    <row r="150" spans="1:6" x14ac:dyDescent="0.35">
      <c r="A150">
        <v>2020</v>
      </c>
      <c r="B150" t="s">
        <v>54</v>
      </c>
      <c r="C150" t="s">
        <v>5</v>
      </c>
      <c r="D150" s="1">
        <v>36421</v>
      </c>
      <c r="E150" s="1">
        <v>465887</v>
      </c>
      <c r="F150" s="2">
        <v>55719</v>
      </c>
    </row>
    <row r="151" spans="1:6" x14ac:dyDescent="0.35">
      <c r="A151">
        <v>2020</v>
      </c>
      <c r="B151" t="s">
        <v>54</v>
      </c>
      <c r="C151" t="s">
        <v>6</v>
      </c>
      <c r="D151" s="1">
        <v>24725</v>
      </c>
      <c r="E151" s="1">
        <v>276491</v>
      </c>
      <c r="F151" s="2">
        <v>55859</v>
      </c>
    </row>
    <row r="152" spans="1:6" x14ac:dyDescent="0.35">
      <c r="A152">
        <v>2020</v>
      </c>
      <c r="B152" t="s">
        <v>54</v>
      </c>
      <c r="C152" t="s">
        <v>7</v>
      </c>
      <c r="D152" s="1">
        <v>7050</v>
      </c>
      <c r="E152" s="1">
        <v>76267</v>
      </c>
      <c r="F152" s="2">
        <v>45667</v>
      </c>
    </row>
    <row r="153" spans="1:6" x14ac:dyDescent="0.35">
      <c r="A153">
        <v>2020</v>
      </c>
      <c r="B153" t="s">
        <v>54</v>
      </c>
      <c r="C153" t="s">
        <v>8</v>
      </c>
      <c r="D153" s="1">
        <v>142700</v>
      </c>
      <c r="E153" s="1">
        <v>1739110</v>
      </c>
      <c r="F153" s="2">
        <v>49391</v>
      </c>
    </row>
    <row r="154" spans="1:6" x14ac:dyDescent="0.35">
      <c r="A154">
        <v>2020</v>
      </c>
      <c r="B154" t="s">
        <v>54</v>
      </c>
      <c r="C154" t="s">
        <v>9</v>
      </c>
      <c r="D154" s="1">
        <v>64380</v>
      </c>
      <c r="E154" s="1">
        <v>913981</v>
      </c>
      <c r="F154" s="2">
        <v>52104</v>
      </c>
    </row>
    <row r="155" spans="1:6" x14ac:dyDescent="0.35">
      <c r="A155">
        <v>2020</v>
      </c>
      <c r="B155" t="s">
        <v>54</v>
      </c>
      <c r="C155" t="s">
        <v>10</v>
      </c>
      <c r="D155" s="1">
        <v>12742</v>
      </c>
      <c r="E155" s="1">
        <v>143264</v>
      </c>
      <c r="F155" s="2">
        <v>44610</v>
      </c>
    </row>
    <row r="156" spans="1:6" x14ac:dyDescent="0.35">
      <c r="A156">
        <v>2020</v>
      </c>
      <c r="B156" t="s">
        <v>54</v>
      </c>
      <c r="C156" t="s">
        <v>11</v>
      </c>
      <c r="D156" s="1">
        <v>78196</v>
      </c>
      <c r="E156" s="1">
        <v>1140749</v>
      </c>
      <c r="F156" s="2">
        <v>55780</v>
      </c>
    </row>
    <row r="157" spans="1:6" x14ac:dyDescent="0.35">
      <c r="A157">
        <v>2020</v>
      </c>
      <c r="B157" t="s">
        <v>54</v>
      </c>
      <c r="C157" t="s">
        <v>12</v>
      </c>
      <c r="D157" s="1">
        <v>40846</v>
      </c>
      <c r="E157" s="1">
        <v>583686</v>
      </c>
      <c r="F157" s="2">
        <v>45931</v>
      </c>
    </row>
    <row r="158" spans="1:6" x14ac:dyDescent="0.35">
      <c r="A158">
        <v>2020</v>
      </c>
      <c r="B158" t="s">
        <v>54</v>
      </c>
      <c r="C158" t="s">
        <v>13</v>
      </c>
      <c r="D158" s="1">
        <v>23479</v>
      </c>
      <c r="E158" s="1">
        <v>298376</v>
      </c>
      <c r="F158" s="2">
        <v>44146</v>
      </c>
    </row>
    <row r="159" spans="1:6" x14ac:dyDescent="0.35">
      <c r="A159">
        <v>2020</v>
      </c>
      <c r="B159" t="s">
        <v>54</v>
      </c>
      <c r="C159" t="s">
        <v>14</v>
      </c>
      <c r="D159" s="1">
        <v>19497</v>
      </c>
      <c r="E159" s="1">
        <v>255575</v>
      </c>
      <c r="F159" s="2">
        <v>46012</v>
      </c>
    </row>
    <row r="160" spans="1:6" x14ac:dyDescent="0.35">
      <c r="A160">
        <v>2020</v>
      </c>
      <c r="B160" t="s">
        <v>54</v>
      </c>
      <c r="C160" t="s">
        <v>15</v>
      </c>
      <c r="D160" s="1">
        <v>28266</v>
      </c>
      <c r="E160" s="1">
        <v>393361</v>
      </c>
      <c r="F160" s="2">
        <v>46839</v>
      </c>
    </row>
    <row r="161" spans="1:6" x14ac:dyDescent="0.35">
      <c r="A161">
        <v>2020</v>
      </c>
      <c r="B161" t="s">
        <v>54</v>
      </c>
      <c r="C161" t="s">
        <v>16</v>
      </c>
      <c r="D161" s="1">
        <v>31210</v>
      </c>
      <c r="E161" s="1">
        <v>358336</v>
      </c>
      <c r="F161" s="2">
        <v>46029</v>
      </c>
    </row>
    <row r="162" spans="1:6" x14ac:dyDescent="0.35">
      <c r="A162">
        <v>2020</v>
      </c>
      <c r="B162" t="s">
        <v>54</v>
      </c>
      <c r="C162" t="s">
        <v>17</v>
      </c>
      <c r="D162" s="1">
        <v>10546</v>
      </c>
      <c r="E162" s="1">
        <v>111483</v>
      </c>
      <c r="F162" s="2">
        <v>43084</v>
      </c>
    </row>
    <row r="163" spans="1:6" x14ac:dyDescent="0.35">
      <c r="A163">
        <v>2020</v>
      </c>
      <c r="B163" t="s">
        <v>54</v>
      </c>
      <c r="C163" t="s">
        <v>18</v>
      </c>
      <c r="D163" s="1">
        <v>31685</v>
      </c>
      <c r="E163" s="1">
        <v>441680</v>
      </c>
      <c r="F163" s="2">
        <v>50800</v>
      </c>
    </row>
    <row r="164" spans="1:6" x14ac:dyDescent="0.35">
      <c r="A164">
        <v>2020</v>
      </c>
      <c r="B164" t="s">
        <v>54</v>
      </c>
      <c r="C164" t="s">
        <v>19</v>
      </c>
      <c r="D164" s="1">
        <v>40751</v>
      </c>
      <c r="E164" s="1">
        <v>526726</v>
      </c>
      <c r="F164" s="2">
        <v>61082</v>
      </c>
    </row>
    <row r="165" spans="1:6" x14ac:dyDescent="0.35">
      <c r="A165">
        <v>2020</v>
      </c>
      <c r="B165" t="s">
        <v>54</v>
      </c>
      <c r="C165" t="s">
        <v>20</v>
      </c>
      <c r="D165" s="1">
        <v>55149</v>
      </c>
      <c r="E165" s="1">
        <v>745824</v>
      </c>
      <c r="F165" s="2">
        <v>51869</v>
      </c>
    </row>
    <row r="166" spans="1:6" x14ac:dyDescent="0.35">
      <c r="A166">
        <v>2020</v>
      </c>
      <c r="B166" t="s">
        <v>54</v>
      </c>
      <c r="C166" t="s">
        <v>21</v>
      </c>
      <c r="D166" s="1">
        <v>37255</v>
      </c>
      <c r="E166" s="1">
        <v>499190</v>
      </c>
      <c r="F166" s="2">
        <v>53843</v>
      </c>
    </row>
    <row r="167" spans="1:6" x14ac:dyDescent="0.35">
      <c r="A167">
        <v>2020</v>
      </c>
      <c r="B167" t="s">
        <v>54</v>
      </c>
      <c r="C167" t="s">
        <v>22</v>
      </c>
      <c r="D167" s="1">
        <v>19589</v>
      </c>
      <c r="E167" s="1">
        <v>226629</v>
      </c>
      <c r="F167" s="2">
        <v>40176</v>
      </c>
    </row>
    <row r="168" spans="1:6" x14ac:dyDescent="0.35">
      <c r="A168">
        <v>2020</v>
      </c>
      <c r="B168" t="s">
        <v>54</v>
      </c>
      <c r="C168" t="s">
        <v>23</v>
      </c>
      <c r="D168" s="1">
        <v>39646</v>
      </c>
      <c r="E168" s="1">
        <v>519916</v>
      </c>
      <c r="F168" s="2">
        <v>46520</v>
      </c>
    </row>
    <row r="169" spans="1:6" x14ac:dyDescent="0.35">
      <c r="A169">
        <v>2020</v>
      </c>
      <c r="B169" t="s">
        <v>54</v>
      </c>
      <c r="C169" t="s">
        <v>24</v>
      </c>
      <c r="D169" s="1">
        <v>9323</v>
      </c>
      <c r="E169" s="1">
        <v>89315</v>
      </c>
      <c r="F169" s="2">
        <v>43996</v>
      </c>
    </row>
    <row r="170" spans="1:6" x14ac:dyDescent="0.35">
      <c r="A170">
        <v>2020</v>
      </c>
      <c r="B170" t="s">
        <v>54</v>
      </c>
      <c r="C170" t="s">
        <v>25</v>
      </c>
      <c r="D170" s="1">
        <v>14748</v>
      </c>
      <c r="E170" s="1">
        <v>182745</v>
      </c>
      <c r="F170" s="2">
        <v>44095</v>
      </c>
    </row>
    <row r="171" spans="1:6" x14ac:dyDescent="0.35">
      <c r="A171">
        <v>2020</v>
      </c>
      <c r="B171" t="s">
        <v>54</v>
      </c>
      <c r="C171" t="s">
        <v>26</v>
      </c>
      <c r="D171" s="1">
        <v>15481</v>
      </c>
      <c r="E171" s="1">
        <v>252623</v>
      </c>
      <c r="F171" s="2">
        <v>48334</v>
      </c>
    </row>
    <row r="172" spans="1:6" x14ac:dyDescent="0.35">
      <c r="A172">
        <v>2020</v>
      </c>
      <c r="B172" t="s">
        <v>54</v>
      </c>
      <c r="C172" t="s">
        <v>27</v>
      </c>
      <c r="D172" s="1">
        <v>12460</v>
      </c>
      <c r="E172" s="1">
        <v>133196</v>
      </c>
      <c r="F172" s="2">
        <v>54425</v>
      </c>
    </row>
    <row r="173" spans="1:6" x14ac:dyDescent="0.35">
      <c r="A173">
        <v>2020</v>
      </c>
      <c r="B173" t="s">
        <v>54</v>
      </c>
      <c r="C173" t="s">
        <v>28</v>
      </c>
      <c r="D173" s="1">
        <v>54606</v>
      </c>
      <c r="E173" s="1">
        <v>820259</v>
      </c>
      <c r="F173" s="2">
        <v>58675</v>
      </c>
    </row>
    <row r="174" spans="1:6" x14ac:dyDescent="0.35">
      <c r="A174">
        <v>2020</v>
      </c>
      <c r="B174" t="s">
        <v>54</v>
      </c>
      <c r="C174" t="s">
        <v>29</v>
      </c>
      <c r="D174" s="1">
        <v>10949</v>
      </c>
      <c r="E174" s="1">
        <v>130261</v>
      </c>
      <c r="F174" s="2">
        <v>41086</v>
      </c>
    </row>
    <row r="175" spans="1:6" x14ac:dyDescent="0.35">
      <c r="A175">
        <v>2020</v>
      </c>
      <c r="B175" t="s">
        <v>54</v>
      </c>
      <c r="C175" t="s">
        <v>30</v>
      </c>
      <c r="D175" s="1">
        <v>118946</v>
      </c>
      <c r="E175" s="1">
        <v>1366746</v>
      </c>
      <c r="F175" s="2">
        <v>57939</v>
      </c>
    </row>
    <row r="176" spans="1:6" x14ac:dyDescent="0.35">
      <c r="A176">
        <v>2020</v>
      </c>
      <c r="B176" t="s">
        <v>54</v>
      </c>
      <c r="C176" t="s">
        <v>31</v>
      </c>
      <c r="D176" s="1">
        <v>63455</v>
      </c>
      <c r="E176" s="1">
        <v>844765</v>
      </c>
      <c r="F176" s="2">
        <v>47171</v>
      </c>
    </row>
    <row r="177" spans="1:6" x14ac:dyDescent="0.35">
      <c r="A177">
        <v>2020</v>
      </c>
      <c r="B177" t="s">
        <v>54</v>
      </c>
      <c r="C177" t="s">
        <v>32</v>
      </c>
      <c r="D177" s="1">
        <v>7745</v>
      </c>
      <c r="E177" s="1">
        <v>86570</v>
      </c>
      <c r="F177" s="2">
        <v>52657</v>
      </c>
    </row>
    <row r="178" spans="1:6" x14ac:dyDescent="0.35">
      <c r="A178">
        <v>2020</v>
      </c>
      <c r="B178" t="s">
        <v>54</v>
      </c>
      <c r="C178" t="s">
        <v>33</v>
      </c>
      <c r="D178" s="1">
        <v>68987</v>
      </c>
      <c r="E178" s="1">
        <v>998325</v>
      </c>
      <c r="F178" s="2">
        <v>48088</v>
      </c>
    </row>
    <row r="179" spans="1:6" x14ac:dyDescent="0.35">
      <c r="A179">
        <v>2020</v>
      </c>
      <c r="B179" t="s">
        <v>54</v>
      </c>
      <c r="C179" t="s">
        <v>34</v>
      </c>
      <c r="D179" s="1">
        <v>23912</v>
      </c>
      <c r="E179" s="1">
        <v>301828</v>
      </c>
      <c r="F179" s="2">
        <v>43388</v>
      </c>
    </row>
    <row r="180" spans="1:6" x14ac:dyDescent="0.35">
      <c r="A180">
        <v>2020</v>
      </c>
      <c r="B180" t="s">
        <v>54</v>
      </c>
      <c r="C180" t="s">
        <v>35</v>
      </c>
      <c r="D180" s="1">
        <v>26241</v>
      </c>
      <c r="E180" s="1">
        <v>346783</v>
      </c>
      <c r="F180" s="2">
        <v>49251</v>
      </c>
    </row>
    <row r="181" spans="1:6" x14ac:dyDescent="0.35">
      <c r="A181">
        <v>2020</v>
      </c>
      <c r="B181" t="s">
        <v>54</v>
      </c>
      <c r="C181" t="s">
        <v>36</v>
      </c>
      <c r="D181" s="1">
        <v>73985</v>
      </c>
      <c r="E181" s="1">
        <v>1054388</v>
      </c>
      <c r="F181" s="2">
        <v>49535</v>
      </c>
    </row>
    <row r="182" spans="1:6" x14ac:dyDescent="0.35">
      <c r="A182">
        <v>2020</v>
      </c>
      <c r="B182" t="s">
        <v>54</v>
      </c>
      <c r="C182" t="s">
        <v>37</v>
      </c>
      <c r="D182" s="1">
        <v>7816</v>
      </c>
      <c r="E182" s="1">
        <v>70764</v>
      </c>
      <c r="F182" s="2">
        <v>49493</v>
      </c>
    </row>
    <row r="183" spans="1:6" x14ac:dyDescent="0.35">
      <c r="A183">
        <v>2020</v>
      </c>
      <c r="B183" t="s">
        <v>54</v>
      </c>
      <c r="C183" t="s">
        <v>38</v>
      </c>
      <c r="D183" s="1">
        <v>31674</v>
      </c>
      <c r="E183" s="1">
        <v>400537</v>
      </c>
      <c r="F183" s="2">
        <v>43717</v>
      </c>
    </row>
    <row r="184" spans="1:6" x14ac:dyDescent="0.35">
      <c r="A184">
        <v>2020</v>
      </c>
      <c r="B184" t="s">
        <v>54</v>
      </c>
      <c r="C184" t="s">
        <v>39</v>
      </c>
      <c r="D184" s="1">
        <v>8068</v>
      </c>
      <c r="E184" s="1">
        <v>83179</v>
      </c>
      <c r="F184" s="2">
        <v>44162</v>
      </c>
    </row>
    <row r="185" spans="1:6" x14ac:dyDescent="0.35">
      <c r="A185">
        <v>2020</v>
      </c>
      <c r="B185" t="s">
        <v>54</v>
      </c>
      <c r="C185" t="s">
        <v>40</v>
      </c>
      <c r="D185" s="1">
        <v>40806</v>
      </c>
      <c r="E185" s="1">
        <v>627005</v>
      </c>
      <c r="F185" s="2">
        <v>50111</v>
      </c>
    </row>
    <row r="186" spans="1:6" x14ac:dyDescent="0.35">
      <c r="A186">
        <v>2020</v>
      </c>
      <c r="B186" t="s">
        <v>54</v>
      </c>
      <c r="C186" t="s">
        <v>41</v>
      </c>
      <c r="D186" s="1">
        <v>152438</v>
      </c>
      <c r="E186" s="1">
        <v>2453267</v>
      </c>
      <c r="F186" s="2">
        <v>56485</v>
      </c>
    </row>
    <row r="187" spans="1:6" x14ac:dyDescent="0.35">
      <c r="A187">
        <v>2020</v>
      </c>
      <c r="B187" t="s">
        <v>54</v>
      </c>
      <c r="C187" t="s">
        <v>42</v>
      </c>
      <c r="D187" s="1">
        <v>20535</v>
      </c>
      <c r="E187" s="1">
        <v>288623</v>
      </c>
      <c r="F187" s="2">
        <v>49353</v>
      </c>
    </row>
    <row r="188" spans="1:6" x14ac:dyDescent="0.35">
      <c r="A188">
        <v>2020</v>
      </c>
      <c r="B188" t="s">
        <v>54</v>
      </c>
      <c r="C188" t="s">
        <v>43</v>
      </c>
      <c r="D188" s="1">
        <v>5003</v>
      </c>
      <c r="E188" s="1">
        <v>49851</v>
      </c>
      <c r="F188" s="2">
        <v>45701</v>
      </c>
    </row>
    <row r="189" spans="1:6" x14ac:dyDescent="0.35">
      <c r="A189">
        <v>2020</v>
      </c>
      <c r="B189" t="s">
        <v>54</v>
      </c>
      <c r="C189" t="s">
        <v>44</v>
      </c>
      <c r="D189" s="1">
        <v>42564</v>
      </c>
      <c r="E189" s="1">
        <v>627729</v>
      </c>
      <c r="F189" s="2">
        <v>48371</v>
      </c>
    </row>
    <row r="190" spans="1:6" x14ac:dyDescent="0.35">
      <c r="A190">
        <v>2020</v>
      </c>
      <c r="B190" t="s">
        <v>54</v>
      </c>
      <c r="C190" t="s">
        <v>45</v>
      </c>
      <c r="D190" s="1">
        <v>38688</v>
      </c>
      <c r="E190" s="1">
        <v>615415</v>
      </c>
      <c r="F190" s="2">
        <v>74160</v>
      </c>
    </row>
    <row r="191" spans="1:6" x14ac:dyDescent="0.35">
      <c r="A191">
        <v>2020</v>
      </c>
      <c r="B191" t="s">
        <v>54</v>
      </c>
      <c r="C191" t="s">
        <v>46</v>
      </c>
      <c r="D191" s="1">
        <v>10611</v>
      </c>
      <c r="E191" s="1">
        <v>118677</v>
      </c>
      <c r="F191" s="2">
        <v>42085</v>
      </c>
    </row>
    <row r="192" spans="1:6" x14ac:dyDescent="0.35">
      <c r="A192">
        <v>2020</v>
      </c>
      <c r="B192" t="s">
        <v>54</v>
      </c>
      <c r="C192" t="s">
        <v>47</v>
      </c>
      <c r="D192" s="1">
        <v>35812</v>
      </c>
      <c r="E192" s="1">
        <v>517930</v>
      </c>
      <c r="F192" s="2">
        <v>45165</v>
      </c>
    </row>
    <row r="193" spans="1:6" x14ac:dyDescent="0.35">
      <c r="A193">
        <v>2020</v>
      </c>
      <c r="B193" t="s">
        <v>54</v>
      </c>
      <c r="C193" t="s">
        <v>48</v>
      </c>
      <c r="D193" s="1">
        <v>4840</v>
      </c>
      <c r="E193" s="1">
        <v>48509</v>
      </c>
      <c r="F193" s="2">
        <v>44879</v>
      </c>
    </row>
    <row r="194" spans="1:6" x14ac:dyDescent="0.35">
      <c r="A194">
        <v>2020</v>
      </c>
      <c r="B194" t="s">
        <v>53</v>
      </c>
      <c r="C194" t="s">
        <v>1</v>
      </c>
      <c r="D194" s="1">
        <v>2566</v>
      </c>
      <c r="E194" s="1">
        <v>19310</v>
      </c>
      <c r="F194" s="2">
        <v>69393</v>
      </c>
    </row>
    <row r="195" spans="1:6" x14ac:dyDescent="0.35">
      <c r="A195">
        <v>2020</v>
      </c>
      <c r="B195" t="s">
        <v>53</v>
      </c>
      <c r="C195" t="s">
        <v>2</v>
      </c>
      <c r="D195" s="1">
        <v>4017</v>
      </c>
      <c r="E195" s="1">
        <v>45513</v>
      </c>
      <c r="F195" s="2">
        <v>90871</v>
      </c>
    </row>
    <row r="196" spans="1:6" x14ac:dyDescent="0.35">
      <c r="A196">
        <v>2020</v>
      </c>
      <c r="B196" t="s">
        <v>53</v>
      </c>
      <c r="C196" t="s">
        <v>3</v>
      </c>
      <c r="D196" s="1">
        <v>1536</v>
      </c>
      <c r="E196" s="1">
        <v>11509</v>
      </c>
      <c r="F196" s="2">
        <v>69820</v>
      </c>
    </row>
    <row r="197" spans="1:6" x14ac:dyDescent="0.35">
      <c r="A197">
        <v>2020</v>
      </c>
      <c r="B197" t="s">
        <v>53</v>
      </c>
      <c r="C197" t="s">
        <v>4</v>
      </c>
      <c r="D197" s="1">
        <v>29491</v>
      </c>
      <c r="E197" s="1">
        <v>527549</v>
      </c>
      <c r="F197" s="2">
        <v>217892</v>
      </c>
    </row>
    <row r="198" spans="1:6" x14ac:dyDescent="0.35">
      <c r="A198">
        <v>2020</v>
      </c>
      <c r="B198" t="s">
        <v>53</v>
      </c>
      <c r="C198" t="s">
        <v>5</v>
      </c>
      <c r="D198" s="1">
        <v>4548</v>
      </c>
      <c r="E198" s="1">
        <v>74867</v>
      </c>
      <c r="F198" s="2">
        <v>123495</v>
      </c>
    </row>
    <row r="199" spans="1:6" x14ac:dyDescent="0.35">
      <c r="A199">
        <v>2020</v>
      </c>
      <c r="B199" t="s">
        <v>53</v>
      </c>
      <c r="C199" t="s">
        <v>6</v>
      </c>
      <c r="D199" s="1">
        <v>2880</v>
      </c>
      <c r="E199" s="1">
        <v>29237</v>
      </c>
      <c r="F199" s="2">
        <v>138917</v>
      </c>
    </row>
    <row r="200" spans="1:6" x14ac:dyDescent="0.35">
      <c r="A200">
        <v>2020</v>
      </c>
      <c r="B200" t="s">
        <v>53</v>
      </c>
      <c r="C200" t="s">
        <v>7</v>
      </c>
      <c r="D200">
        <v>549</v>
      </c>
      <c r="E200" s="1">
        <v>3622</v>
      </c>
      <c r="F200" s="2">
        <v>78966</v>
      </c>
    </row>
    <row r="201" spans="1:6" x14ac:dyDescent="0.35">
      <c r="A201">
        <v>2020</v>
      </c>
      <c r="B201" t="s">
        <v>53</v>
      </c>
      <c r="C201" t="s">
        <v>8</v>
      </c>
      <c r="D201" s="1">
        <v>12659</v>
      </c>
      <c r="E201" s="1">
        <v>130298</v>
      </c>
      <c r="F201" s="2">
        <v>93350</v>
      </c>
    </row>
    <row r="202" spans="1:6" x14ac:dyDescent="0.35">
      <c r="A202">
        <v>2020</v>
      </c>
      <c r="B202" t="s">
        <v>53</v>
      </c>
      <c r="C202" t="s">
        <v>9</v>
      </c>
      <c r="D202" s="1">
        <v>6010</v>
      </c>
      <c r="E202" s="1">
        <v>109190</v>
      </c>
      <c r="F202" s="2">
        <v>108735</v>
      </c>
    </row>
    <row r="203" spans="1:6" x14ac:dyDescent="0.35">
      <c r="A203">
        <v>2020</v>
      </c>
      <c r="B203" t="s">
        <v>53</v>
      </c>
      <c r="C203" t="s">
        <v>10</v>
      </c>
      <c r="D203" s="1">
        <v>1385</v>
      </c>
      <c r="E203" s="1">
        <v>7346</v>
      </c>
      <c r="F203" s="2">
        <v>64408</v>
      </c>
    </row>
    <row r="204" spans="1:6" x14ac:dyDescent="0.35">
      <c r="A204">
        <v>2020</v>
      </c>
      <c r="B204" t="s">
        <v>53</v>
      </c>
      <c r="C204" t="s">
        <v>11</v>
      </c>
      <c r="D204" s="1">
        <v>7162</v>
      </c>
      <c r="E204" s="1">
        <v>87520</v>
      </c>
      <c r="F204" s="2">
        <v>110059</v>
      </c>
    </row>
    <row r="205" spans="1:6" x14ac:dyDescent="0.35">
      <c r="A205">
        <v>2020</v>
      </c>
      <c r="B205" t="s">
        <v>53</v>
      </c>
      <c r="C205" t="s">
        <v>12</v>
      </c>
      <c r="D205" s="1">
        <v>2521</v>
      </c>
      <c r="E205" s="1">
        <v>26075</v>
      </c>
      <c r="F205" s="2">
        <v>67191</v>
      </c>
    </row>
    <row r="206" spans="1:6" x14ac:dyDescent="0.35">
      <c r="A206">
        <v>2020</v>
      </c>
      <c r="B206" t="s">
        <v>53</v>
      </c>
      <c r="C206" t="s">
        <v>13</v>
      </c>
      <c r="D206" s="1">
        <v>1811</v>
      </c>
      <c r="E206" s="1">
        <v>19135</v>
      </c>
      <c r="F206" s="2">
        <v>66858</v>
      </c>
    </row>
    <row r="207" spans="1:6" x14ac:dyDescent="0.35">
      <c r="A207">
        <v>2020</v>
      </c>
      <c r="B207" t="s">
        <v>53</v>
      </c>
      <c r="C207" t="s">
        <v>14</v>
      </c>
      <c r="D207" s="1">
        <v>1561</v>
      </c>
      <c r="E207" s="1">
        <v>16734</v>
      </c>
      <c r="F207" s="2">
        <v>73749</v>
      </c>
    </row>
    <row r="208" spans="1:6" x14ac:dyDescent="0.35">
      <c r="A208">
        <v>2020</v>
      </c>
      <c r="B208" t="s">
        <v>53</v>
      </c>
      <c r="C208" t="s">
        <v>15</v>
      </c>
      <c r="D208" s="1">
        <v>2111</v>
      </c>
      <c r="E208" s="1">
        <v>20268</v>
      </c>
      <c r="F208" s="2">
        <v>63462</v>
      </c>
    </row>
    <row r="209" spans="1:6" x14ac:dyDescent="0.35">
      <c r="A209">
        <v>2020</v>
      </c>
      <c r="B209" t="s">
        <v>53</v>
      </c>
      <c r="C209" t="s">
        <v>16</v>
      </c>
      <c r="D209" s="1">
        <v>1935</v>
      </c>
      <c r="E209" s="1">
        <v>18712</v>
      </c>
      <c r="F209" s="2">
        <v>65700</v>
      </c>
    </row>
    <row r="210" spans="1:6" x14ac:dyDescent="0.35">
      <c r="A210">
        <v>2020</v>
      </c>
      <c r="B210" t="s">
        <v>53</v>
      </c>
      <c r="C210" t="s">
        <v>17</v>
      </c>
      <c r="D210">
        <v>916</v>
      </c>
      <c r="E210" s="1">
        <v>6415</v>
      </c>
      <c r="F210" s="2">
        <v>64265</v>
      </c>
    </row>
    <row r="211" spans="1:6" x14ac:dyDescent="0.35">
      <c r="A211">
        <v>2020</v>
      </c>
      <c r="B211" t="s">
        <v>53</v>
      </c>
      <c r="C211" t="s">
        <v>18</v>
      </c>
      <c r="D211" s="1">
        <v>2855</v>
      </c>
      <c r="E211" s="1">
        <v>33029</v>
      </c>
      <c r="F211" s="2">
        <v>110569</v>
      </c>
    </row>
    <row r="212" spans="1:6" x14ac:dyDescent="0.35">
      <c r="A212">
        <v>2020</v>
      </c>
      <c r="B212" t="s">
        <v>53</v>
      </c>
      <c r="C212" t="s">
        <v>19</v>
      </c>
      <c r="D212" s="1">
        <v>6073</v>
      </c>
      <c r="E212" s="1">
        <v>89231</v>
      </c>
      <c r="F212" s="2">
        <v>146746</v>
      </c>
    </row>
    <row r="213" spans="1:6" x14ac:dyDescent="0.35">
      <c r="A213">
        <v>2020</v>
      </c>
      <c r="B213" t="s">
        <v>53</v>
      </c>
      <c r="C213" t="s">
        <v>20</v>
      </c>
      <c r="D213" s="1">
        <v>7671</v>
      </c>
      <c r="E213" s="1">
        <v>50511</v>
      </c>
      <c r="F213" s="2">
        <v>88745</v>
      </c>
    </row>
    <row r="214" spans="1:6" x14ac:dyDescent="0.35">
      <c r="A214">
        <v>2020</v>
      </c>
      <c r="B214" t="s">
        <v>53</v>
      </c>
      <c r="C214" t="s">
        <v>21</v>
      </c>
      <c r="D214" s="1">
        <v>4304</v>
      </c>
      <c r="E214" s="1">
        <v>43145</v>
      </c>
      <c r="F214" s="2">
        <v>92292</v>
      </c>
    </row>
    <row r="215" spans="1:6" x14ac:dyDescent="0.35">
      <c r="A215">
        <v>2020</v>
      </c>
      <c r="B215" t="s">
        <v>53</v>
      </c>
      <c r="C215" t="s">
        <v>22</v>
      </c>
      <c r="D215">
        <v>964</v>
      </c>
      <c r="E215" s="1">
        <v>9629</v>
      </c>
      <c r="F215" s="2">
        <v>54301</v>
      </c>
    </row>
    <row r="216" spans="1:6" x14ac:dyDescent="0.35">
      <c r="A216">
        <v>2020</v>
      </c>
      <c r="B216" t="s">
        <v>53</v>
      </c>
      <c r="C216" t="s">
        <v>23</v>
      </c>
      <c r="D216" s="1">
        <v>3562</v>
      </c>
      <c r="E216" s="1">
        <v>43675</v>
      </c>
      <c r="F216" s="2">
        <v>89327</v>
      </c>
    </row>
    <row r="217" spans="1:6" x14ac:dyDescent="0.35">
      <c r="A217">
        <v>2020</v>
      </c>
      <c r="B217" t="s">
        <v>53</v>
      </c>
      <c r="C217" t="s">
        <v>24</v>
      </c>
      <c r="D217">
        <v>856</v>
      </c>
      <c r="E217" s="1">
        <v>5797</v>
      </c>
      <c r="F217" s="2">
        <v>65673</v>
      </c>
    </row>
    <row r="218" spans="1:6" x14ac:dyDescent="0.35">
      <c r="A218">
        <v>2020</v>
      </c>
      <c r="B218" t="s">
        <v>53</v>
      </c>
      <c r="C218" t="s">
        <v>25</v>
      </c>
      <c r="D218" s="1">
        <v>1071</v>
      </c>
      <c r="E218" s="1">
        <v>16165</v>
      </c>
      <c r="F218" s="2">
        <v>76361</v>
      </c>
    </row>
    <row r="219" spans="1:6" x14ac:dyDescent="0.35">
      <c r="A219">
        <v>2020</v>
      </c>
      <c r="B219" t="s">
        <v>53</v>
      </c>
      <c r="C219" t="s">
        <v>26</v>
      </c>
      <c r="D219" s="1">
        <v>1609</v>
      </c>
      <c r="E219" s="1">
        <v>13306</v>
      </c>
      <c r="F219" s="2">
        <v>88353</v>
      </c>
    </row>
    <row r="220" spans="1:6" x14ac:dyDescent="0.35">
      <c r="A220">
        <v>2020</v>
      </c>
      <c r="B220" t="s">
        <v>53</v>
      </c>
      <c r="C220" t="s">
        <v>27</v>
      </c>
      <c r="D220" s="1">
        <v>1168</v>
      </c>
      <c r="E220" s="1">
        <v>11735</v>
      </c>
      <c r="F220" s="2">
        <v>107194</v>
      </c>
    </row>
    <row r="221" spans="1:6" x14ac:dyDescent="0.35">
      <c r="A221">
        <v>2020</v>
      </c>
      <c r="B221" t="s">
        <v>53</v>
      </c>
      <c r="C221" t="s">
        <v>28</v>
      </c>
      <c r="D221" s="1">
        <v>3965</v>
      </c>
      <c r="E221" s="1">
        <v>67885</v>
      </c>
      <c r="F221" s="2">
        <v>130541</v>
      </c>
    </row>
    <row r="222" spans="1:6" x14ac:dyDescent="0.35">
      <c r="A222">
        <v>2020</v>
      </c>
      <c r="B222" t="s">
        <v>53</v>
      </c>
      <c r="C222" t="s">
        <v>29</v>
      </c>
      <c r="D222" s="1">
        <v>1108</v>
      </c>
      <c r="E222" s="1">
        <v>9076</v>
      </c>
      <c r="F222" s="2">
        <v>62393</v>
      </c>
    </row>
    <row r="223" spans="1:6" x14ac:dyDescent="0.35">
      <c r="A223">
        <v>2020</v>
      </c>
      <c r="B223" t="s">
        <v>53</v>
      </c>
      <c r="C223" t="s">
        <v>30</v>
      </c>
      <c r="D223" s="1">
        <v>14380</v>
      </c>
      <c r="E223" s="1">
        <v>267749</v>
      </c>
      <c r="F223" s="2">
        <v>154357</v>
      </c>
    </row>
    <row r="224" spans="1:6" x14ac:dyDescent="0.35">
      <c r="A224">
        <v>2020</v>
      </c>
      <c r="B224" t="s">
        <v>53</v>
      </c>
      <c r="C224" t="s">
        <v>31</v>
      </c>
      <c r="D224" s="1">
        <v>6302</v>
      </c>
      <c r="E224" s="1">
        <v>73440</v>
      </c>
      <c r="F224" s="2">
        <v>96207</v>
      </c>
    </row>
    <row r="225" spans="1:6" x14ac:dyDescent="0.35">
      <c r="A225">
        <v>2020</v>
      </c>
      <c r="B225" t="s">
        <v>53</v>
      </c>
      <c r="C225" t="s">
        <v>32</v>
      </c>
      <c r="D225">
        <v>417</v>
      </c>
      <c r="E225" s="1">
        <v>5780</v>
      </c>
      <c r="F225" s="2">
        <v>79624</v>
      </c>
    </row>
    <row r="226" spans="1:6" x14ac:dyDescent="0.35">
      <c r="A226">
        <v>2020</v>
      </c>
      <c r="B226" t="s">
        <v>53</v>
      </c>
      <c r="C226" t="s">
        <v>33</v>
      </c>
      <c r="D226" s="1">
        <v>5303</v>
      </c>
      <c r="E226" s="1">
        <v>63865</v>
      </c>
      <c r="F226" s="2">
        <v>80052</v>
      </c>
    </row>
    <row r="227" spans="1:6" x14ac:dyDescent="0.35">
      <c r="A227">
        <v>2020</v>
      </c>
      <c r="B227" t="s">
        <v>53</v>
      </c>
      <c r="C227" t="s">
        <v>34</v>
      </c>
      <c r="D227" s="1">
        <v>1572</v>
      </c>
      <c r="E227" s="1">
        <v>18256</v>
      </c>
      <c r="F227" s="2">
        <v>63710</v>
      </c>
    </row>
    <row r="228" spans="1:6" x14ac:dyDescent="0.35">
      <c r="A228">
        <v>2020</v>
      </c>
      <c r="B228" t="s">
        <v>53</v>
      </c>
      <c r="C228" t="s">
        <v>35</v>
      </c>
      <c r="D228" s="1">
        <v>4605</v>
      </c>
      <c r="E228" s="1">
        <v>33218</v>
      </c>
      <c r="F228" s="2">
        <v>101737</v>
      </c>
    </row>
    <row r="229" spans="1:6" x14ac:dyDescent="0.35">
      <c r="A229">
        <v>2020</v>
      </c>
      <c r="B229" t="s">
        <v>53</v>
      </c>
      <c r="C229" t="s">
        <v>36</v>
      </c>
      <c r="D229" s="1">
        <v>5891</v>
      </c>
      <c r="E229" s="1">
        <v>82872</v>
      </c>
      <c r="F229" s="2">
        <v>107388</v>
      </c>
    </row>
    <row r="230" spans="1:6" x14ac:dyDescent="0.35">
      <c r="A230">
        <v>2020</v>
      </c>
      <c r="B230" t="s">
        <v>53</v>
      </c>
      <c r="C230" t="s">
        <v>37</v>
      </c>
      <c r="D230">
        <v>762</v>
      </c>
      <c r="E230" s="1">
        <v>5243</v>
      </c>
      <c r="F230" s="2">
        <v>87286</v>
      </c>
    </row>
    <row r="231" spans="1:6" x14ac:dyDescent="0.35">
      <c r="A231">
        <v>2020</v>
      </c>
      <c r="B231" t="s">
        <v>53</v>
      </c>
      <c r="C231" t="s">
        <v>38</v>
      </c>
      <c r="D231" s="1">
        <v>3216</v>
      </c>
      <c r="E231" s="1">
        <v>24744</v>
      </c>
      <c r="F231" s="2">
        <v>73562</v>
      </c>
    </row>
    <row r="232" spans="1:6" x14ac:dyDescent="0.35">
      <c r="A232">
        <v>2020</v>
      </c>
      <c r="B232" t="s">
        <v>53</v>
      </c>
      <c r="C232" t="s">
        <v>39</v>
      </c>
      <c r="D232">
        <v>606</v>
      </c>
      <c r="E232" s="1">
        <v>5074</v>
      </c>
      <c r="F232" s="2">
        <v>58069</v>
      </c>
    </row>
    <row r="233" spans="1:6" x14ac:dyDescent="0.35">
      <c r="A233">
        <v>2020</v>
      </c>
      <c r="B233" t="s">
        <v>53</v>
      </c>
      <c r="C233" t="s">
        <v>40</v>
      </c>
      <c r="D233" s="1">
        <v>4525</v>
      </c>
      <c r="E233" s="1">
        <v>42929</v>
      </c>
      <c r="F233" s="2">
        <v>81293</v>
      </c>
    </row>
    <row r="234" spans="1:6" x14ac:dyDescent="0.35">
      <c r="A234">
        <v>2020</v>
      </c>
      <c r="B234" t="s">
        <v>53</v>
      </c>
      <c r="C234" t="s">
        <v>41</v>
      </c>
      <c r="D234" s="1">
        <v>11822</v>
      </c>
      <c r="E234" s="1">
        <v>198521</v>
      </c>
      <c r="F234" s="2">
        <v>102835</v>
      </c>
    </row>
    <row r="235" spans="1:6" x14ac:dyDescent="0.35">
      <c r="A235">
        <v>2020</v>
      </c>
      <c r="B235" t="s">
        <v>53</v>
      </c>
      <c r="C235" t="s">
        <v>42</v>
      </c>
      <c r="D235" s="1">
        <v>3177</v>
      </c>
      <c r="E235" s="1">
        <v>37222</v>
      </c>
      <c r="F235" s="2">
        <v>96974</v>
      </c>
    </row>
    <row r="236" spans="1:6" x14ac:dyDescent="0.35">
      <c r="A236">
        <v>2020</v>
      </c>
      <c r="B236" t="s">
        <v>53</v>
      </c>
      <c r="C236" t="s">
        <v>43</v>
      </c>
      <c r="D236">
        <v>584</v>
      </c>
      <c r="E236" s="1">
        <v>3961</v>
      </c>
      <c r="F236" s="2">
        <v>68605</v>
      </c>
    </row>
    <row r="237" spans="1:6" x14ac:dyDescent="0.35">
      <c r="A237">
        <v>2020</v>
      </c>
      <c r="B237" t="s">
        <v>53</v>
      </c>
      <c r="C237" t="s">
        <v>44</v>
      </c>
      <c r="D237" s="1">
        <v>4875</v>
      </c>
      <c r="E237" s="1">
        <v>64840</v>
      </c>
      <c r="F237" s="2">
        <v>117848</v>
      </c>
    </row>
    <row r="238" spans="1:6" x14ac:dyDescent="0.35">
      <c r="A238">
        <v>2020</v>
      </c>
      <c r="B238" t="s">
        <v>53</v>
      </c>
      <c r="C238" t="s">
        <v>45</v>
      </c>
      <c r="D238" s="1">
        <v>5419</v>
      </c>
      <c r="E238" s="1">
        <v>148556</v>
      </c>
      <c r="F238" s="2">
        <v>242273</v>
      </c>
    </row>
    <row r="239" spans="1:6" x14ac:dyDescent="0.35">
      <c r="A239">
        <v>2020</v>
      </c>
      <c r="B239" t="s">
        <v>53</v>
      </c>
      <c r="C239" t="s">
        <v>46</v>
      </c>
      <c r="D239">
        <v>825</v>
      </c>
      <c r="E239" s="1">
        <v>7215</v>
      </c>
      <c r="F239" s="2">
        <v>58063</v>
      </c>
    </row>
    <row r="240" spans="1:6" x14ac:dyDescent="0.35">
      <c r="A240">
        <v>2020</v>
      </c>
      <c r="B240" t="s">
        <v>53</v>
      </c>
      <c r="C240" t="s">
        <v>47</v>
      </c>
      <c r="D240" s="1">
        <v>2400</v>
      </c>
      <c r="E240" s="1">
        <v>44846</v>
      </c>
      <c r="F240" s="2">
        <v>88336</v>
      </c>
    </row>
    <row r="241" spans="1:6" x14ac:dyDescent="0.35">
      <c r="A241">
        <v>2020</v>
      </c>
      <c r="B241" t="s">
        <v>53</v>
      </c>
      <c r="C241" t="s">
        <v>48</v>
      </c>
      <c r="D241">
        <v>428</v>
      </c>
      <c r="E241" s="1">
        <v>3000</v>
      </c>
      <c r="F241" s="2">
        <v>54299</v>
      </c>
    </row>
    <row r="242" spans="1:6" x14ac:dyDescent="0.35">
      <c r="A242">
        <v>2020</v>
      </c>
      <c r="B242" t="s">
        <v>56</v>
      </c>
      <c r="C242" t="s">
        <v>1</v>
      </c>
      <c r="D242" s="1">
        <v>13880</v>
      </c>
      <c r="E242" s="1">
        <v>94715</v>
      </c>
      <c r="F242" s="2">
        <v>75982</v>
      </c>
    </row>
    <row r="243" spans="1:6" x14ac:dyDescent="0.35">
      <c r="A243">
        <v>2020</v>
      </c>
      <c r="B243" t="s">
        <v>56</v>
      </c>
      <c r="C243" t="s">
        <v>2</v>
      </c>
      <c r="D243" s="1">
        <v>20707</v>
      </c>
      <c r="E243" s="1">
        <v>225922</v>
      </c>
      <c r="F243" s="2">
        <v>82956</v>
      </c>
    </row>
    <row r="244" spans="1:6" x14ac:dyDescent="0.35">
      <c r="A244">
        <v>2020</v>
      </c>
      <c r="B244" t="s">
        <v>56</v>
      </c>
      <c r="C244" t="s">
        <v>3</v>
      </c>
      <c r="D244" s="1">
        <v>8906</v>
      </c>
      <c r="E244" s="1">
        <v>51950</v>
      </c>
      <c r="F244" s="2">
        <v>65321</v>
      </c>
    </row>
    <row r="245" spans="1:6" x14ac:dyDescent="0.35">
      <c r="A245">
        <v>2020</v>
      </c>
      <c r="B245" t="s">
        <v>56</v>
      </c>
      <c r="C245" t="s">
        <v>4</v>
      </c>
      <c r="D245" s="1">
        <v>112775</v>
      </c>
      <c r="E245" s="1">
        <v>817007</v>
      </c>
      <c r="F245" s="2">
        <v>124107</v>
      </c>
    </row>
    <row r="246" spans="1:6" x14ac:dyDescent="0.35">
      <c r="A246">
        <v>2020</v>
      </c>
      <c r="B246" t="s">
        <v>56</v>
      </c>
      <c r="C246" t="s">
        <v>5</v>
      </c>
      <c r="D246" s="1">
        <v>25139</v>
      </c>
      <c r="E246" s="1">
        <v>165271</v>
      </c>
      <c r="F246" s="2">
        <v>97276</v>
      </c>
    </row>
    <row r="247" spans="1:6" x14ac:dyDescent="0.35">
      <c r="A247">
        <v>2020</v>
      </c>
      <c r="B247" t="s">
        <v>56</v>
      </c>
      <c r="C247" t="s">
        <v>6</v>
      </c>
      <c r="D247" s="1">
        <v>11223</v>
      </c>
      <c r="E247" s="1">
        <v>118168</v>
      </c>
      <c r="F247" s="2">
        <v>165086</v>
      </c>
    </row>
    <row r="248" spans="1:6" x14ac:dyDescent="0.35">
      <c r="A248">
        <v>2020</v>
      </c>
      <c r="B248" t="s">
        <v>56</v>
      </c>
      <c r="C248" t="s">
        <v>7</v>
      </c>
      <c r="D248" s="1">
        <v>3005</v>
      </c>
      <c r="E248" s="1">
        <v>47390</v>
      </c>
      <c r="F248" s="2">
        <v>103154</v>
      </c>
    </row>
    <row r="249" spans="1:6" x14ac:dyDescent="0.35">
      <c r="A249">
        <v>2020</v>
      </c>
      <c r="B249" t="s">
        <v>56</v>
      </c>
      <c r="C249" t="s">
        <v>8</v>
      </c>
      <c r="D249" s="1">
        <v>80956</v>
      </c>
      <c r="E249" s="1">
        <v>586706</v>
      </c>
      <c r="F249" s="2">
        <v>84307</v>
      </c>
    </row>
    <row r="250" spans="1:6" x14ac:dyDescent="0.35">
      <c r="A250">
        <v>2020</v>
      </c>
      <c r="B250" t="s">
        <v>56</v>
      </c>
      <c r="C250" t="s">
        <v>9</v>
      </c>
      <c r="D250" s="1">
        <v>28810</v>
      </c>
      <c r="E250" s="1">
        <v>242175</v>
      </c>
      <c r="F250" s="2">
        <v>93145</v>
      </c>
    </row>
    <row r="251" spans="1:6" x14ac:dyDescent="0.35">
      <c r="A251">
        <v>2020</v>
      </c>
      <c r="B251" t="s">
        <v>56</v>
      </c>
      <c r="C251" t="s">
        <v>10</v>
      </c>
      <c r="D251" s="1">
        <v>6508</v>
      </c>
      <c r="E251" s="1">
        <v>34249</v>
      </c>
      <c r="F251" s="2">
        <v>68833</v>
      </c>
    </row>
    <row r="252" spans="1:6" x14ac:dyDescent="0.35">
      <c r="A252">
        <v>2020</v>
      </c>
      <c r="B252" t="s">
        <v>56</v>
      </c>
      <c r="C252" t="s">
        <v>11</v>
      </c>
      <c r="D252" s="1">
        <v>33063</v>
      </c>
      <c r="E252" s="1">
        <v>376539</v>
      </c>
      <c r="F252" s="2">
        <v>121634</v>
      </c>
    </row>
    <row r="253" spans="1:6" x14ac:dyDescent="0.35">
      <c r="A253">
        <v>2020</v>
      </c>
      <c r="B253" t="s">
        <v>56</v>
      </c>
      <c r="C253" t="s">
        <v>12</v>
      </c>
      <c r="D253" s="1">
        <v>17574</v>
      </c>
      <c r="E253" s="1">
        <v>133449</v>
      </c>
      <c r="F253" s="2">
        <v>72283</v>
      </c>
    </row>
    <row r="254" spans="1:6" x14ac:dyDescent="0.35">
      <c r="A254">
        <v>2020</v>
      </c>
      <c r="B254" t="s">
        <v>56</v>
      </c>
      <c r="C254" t="s">
        <v>13</v>
      </c>
      <c r="D254" s="1">
        <v>10731</v>
      </c>
      <c r="E254" s="1">
        <v>109283</v>
      </c>
      <c r="F254" s="2">
        <v>81131</v>
      </c>
    </row>
    <row r="255" spans="1:6" x14ac:dyDescent="0.35">
      <c r="A255">
        <v>2020</v>
      </c>
      <c r="B255" t="s">
        <v>56</v>
      </c>
      <c r="C255" t="s">
        <v>14</v>
      </c>
      <c r="D255" s="1">
        <v>8752</v>
      </c>
      <c r="E255" s="1">
        <v>73310</v>
      </c>
      <c r="F255" s="2">
        <v>75889</v>
      </c>
    </row>
    <row r="256" spans="1:6" x14ac:dyDescent="0.35">
      <c r="A256">
        <v>2020</v>
      </c>
      <c r="B256" t="s">
        <v>56</v>
      </c>
      <c r="C256" t="s">
        <v>15</v>
      </c>
      <c r="D256" s="1">
        <v>11729</v>
      </c>
      <c r="E256" s="1">
        <v>92079</v>
      </c>
      <c r="F256" s="2">
        <v>75177</v>
      </c>
    </row>
    <row r="257" spans="1:6" x14ac:dyDescent="0.35">
      <c r="A257">
        <v>2020</v>
      </c>
      <c r="B257" t="s">
        <v>56</v>
      </c>
      <c r="C257" t="s">
        <v>16</v>
      </c>
      <c r="D257" s="1">
        <v>14229</v>
      </c>
      <c r="E257" s="1">
        <v>81149</v>
      </c>
      <c r="F257" s="2">
        <v>69409</v>
      </c>
    </row>
    <row r="258" spans="1:6" x14ac:dyDescent="0.35">
      <c r="A258">
        <v>2020</v>
      </c>
      <c r="B258" t="s">
        <v>56</v>
      </c>
      <c r="C258" t="s">
        <v>17</v>
      </c>
      <c r="D258" s="1">
        <v>3926</v>
      </c>
      <c r="E258" s="1">
        <v>30107</v>
      </c>
      <c r="F258" s="2">
        <v>75870</v>
      </c>
    </row>
    <row r="259" spans="1:6" x14ac:dyDescent="0.35">
      <c r="A259">
        <v>2020</v>
      </c>
      <c r="B259" t="s">
        <v>56</v>
      </c>
      <c r="C259" t="s">
        <v>18</v>
      </c>
      <c r="D259" s="1">
        <v>15692</v>
      </c>
      <c r="E259" s="1">
        <v>129771</v>
      </c>
      <c r="F259" s="2">
        <v>110159</v>
      </c>
    </row>
    <row r="260" spans="1:6" x14ac:dyDescent="0.35">
      <c r="A260">
        <v>2020</v>
      </c>
      <c r="B260" t="s">
        <v>56</v>
      </c>
      <c r="C260" t="s">
        <v>19</v>
      </c>
      <c r="D260" s="1">
        <v>18137</v>
      </c>
      <c r="E260" s="1">
        <v>212062</v>
      </c>
      <c r="F260" s="2">
        <v>159120</v>
      </c>
    </row>
    <row r="261" spans="1:6" x14ac:dyDescent="0.35">
      <c r="A261">
        <v>2020</v>
      </c>
      <c r="B261" t="s">
        <v>56</v>
      </c>
      <c r="C261" t="s">
        <v>20</v>
      </c>
      <c r="D261" s="1">
        <v>20626</v>
      </c>
      <c r="E261" s="1">
        <v>207448</v>
      </c>
      <c r="F261" s="2">
        <v>81720</v>
      </c>
    </row>
    <row r="262" spans="1:6" x14ac:dyDescent="0.35">
      <c r="A262">
        <v>2020</v>
      </c>
      <c r="B262" t="s">
        <v>56</v>
      </c>
      <c r="C262" t="s">
        <v>21</v>
      </c>
      <c r="D262" s="1">
        <v>16134</v>
      </c>
      <c r="E262" s="1">
        <v>179728</v>
      </c>
      <c r="F262" s="2">
        <v>104989</v>
      </c>
    </row>
    <row r="263" spans="1:6" x14ac:dyDescent="0.35">
      <c r="A263">
        <v>2020</v>
      </c>
      <c r="B263" t="s">
        <v>56</v>
      </c>
      <c r="C263" t="s">
        <v>22</v>
      </c>
      <c r="D263" s="1">
        <v>7984</v>
      </c>
      <c r="E263" s="1">
        <v>41912</v>
      </c>
      <c r="F263" s="2">
        <v>59263</v>
      </c>
    </row>
    <row r="264" spans="1:6" x14ac:dyDescent="0.35">
      <c r="A264">
        <v>2020</v>
      </c>
      <c r="B264" t="s">
        <v>56</v>
      </c>
      <c r="C264" t="s">
        <v>23</v>
      </c>
      <c r="D264" s="1">
        <v>18815</v>
      </c>
      <c r="E264" s="1">
        <v>165564</v>
      </c>
      <c r="F264" s="2">
        <v>82664</v>
      </c>
    </row>
    <row r="265" spans="1:6" x14ac:dyDescent="0.35">
      <c r="A265">
        <v>2020</v>
      </c>
      <c r="B265" t="s">
        <v>56</v>
      </c>
      <c r="C265" t="s">
        <v>24</v>
      </c>
      <c r="D265" s="1">
        <v>4557</v>
      </c>
      <c r="E265" s="1">
        <v>21986</v>
      </c>
      <c r="F265" s="2">
        <v>67330</v>
      </c>
    </row>
    <row r="266" spans="1:6" x14ac:dyDescent="0.35">
      <c r="A266">
        <v>2020</v>
      </c>
      <c r="B266" t="s">
        <v>56</v>
      </c>
      <c r="C266" t="s">
        <v>25</v>
      </c>
      <c r="D266" s="1">
        <v>7000</v>
      </c>
      <c r="E266" s="1">
        <v>66588</v>
      </c>
      <c r="F266" s="2">
        <v>74942</v>
      </c>
    </row>
    <row r="267" spans="1:6" x14ac:dyDescent="0.35">
      <c r="A267">
        <v>2020</v>
      </c>
      <c r="B267" t="s">
        <v>56</v>
      </c>
      <c r="C267" t="s">
        <v>26</v>
      </c>
      <c r="D267" s="1">
        <v>9293</v>
      </c>
      <c r="E267" s="1">
        <v>62325</v>
      </c>
      <c r="F267" s="2">
        <v>79236</v>
      </c>
    </row>
    <row r="268" spans="1:6" x14ac:dyDescent="0.35">
      <c r="A268">
        <v>2020</v>
      </c>
      <c r="B268" t="s">
        <v>56</v>
      </c>
      <c r="C268" t="s">
        <v>27</v>
      </c>
      <c r="D268" s="1">
        <v>3946</v>
      </c>
      <c r="E268" s="1">
        <v>33027</v>
      </c>
      <c r="F268" s="2">
        <v>109751</v>
      </c>
    </row>
    <row r="269" spans="1:6" x14ac:dyDescent="0.35">
      <c r="A269">
        <v>2020</v>
      </c>
      <c r="B269" t="s">
        <v>56</v>
      </c>
      <c r="C269" t="s">
        <v>28</v>
      </c>
      <c r="D269" s="1">
        <v>20469</v>
      </c>
      <c r="E269" s="1">
        <v>235676</v>
      </c>
      <c r="F269" s="2">
        <v>127870</v>
      </c>
    </row>
    <row r="270" spans="1:6" x14ac:dyDescent="0.35">
      <c r="A270">
        <v>2020</v>
      </c>
      <c r="B270" t="s">
        <v>56</v>
      </c>
      <c r="C270" t="s">
        <v>29</v>
      </c>
      <c r="D270" s="1">
        <v>5600</v>
      </c>
      <c r="E270" s="1">
        <v>32608</v>
      </c>
      <c r="F270" s="2">
        <v>62343</v>
      </c>
    </row>
    <row r="271" spans="1:6" x14ac:dyDescent="0.35">
      <c r="A271">
        <v>2020</v>
      </c>
      <c r="B271" t="s">
        <v>56</v>
      </c>
      <c r="C271" t="s">
        <v>30</v>
      </c>
      <c r="D271" s="1">
        <v>63948</v>
      </c>
      <c r="E271" s="1">
        <v>700031</v>
      </c>
      <c r="F271" s="2">
        <v>207014</v>
      </c>
    </row>
    <row r="272" spans="1:6" x14ac:dyDescent="0.35">
      <c r="A272">
        <v>2020</v>
      </c>
      <c r="B272" t="s">
        <v>56</v>
      </c>
      <c r="C272" t="s">
        <v>31</v>
      </c>
      <c r="D272" s="1">
        <v>30275</v>
      </c>
      <c r="E272" s="1">
        <v>251672</v>
      </c>
      <c r="F272" s="2">
        <v>97234</v>
      </c>
    </row>
    <row r="273" spans="1:6" x14ac:dyDescent="0.35">
      <c r="A273">
        <v>2020</v>
      </c>
      <c r="B273" t="s">
        <v>56</v>
      </c>
      <c r="C273" t="s">
        <v>32</v>
      </c>
      <c r="D273" s="1">
        <v>3042</v>
      </c>
      <c r="E273" s="1">
        <v>22496</v>
      </c>
      <c r="F273" s="2">
        <v>69243</v>
      </c>
    </row>
    <row r="274" spans="1:6" x14ac:dyDescent="0.35">
      <c r="A274">
        <v>2020</v>
      </c>
      <c r="B274" t="s">
        <v>56</v>
      </c>
      <c r="C274" t="s">
        <v>33</v>
      </c>
      <c r="D274" s="1">
        <v>29307</v>
      </c>
      <c r="E274" s="1">
        <v>287990</v>
      </c>
      <c r="F274" s="2">
        <v>82336</v>
      </c>
    </row>
    <row r="275" spans="1:6" x14ac:dyDescent="0.35">
      <c r="A275">
        <v>2020</v>
      </c>
      <c r="B275" t="s">
        <v>56</v>
      </c>
      <c r="C275" t="s">
        <v>34</v>
      </c>
      <c r="D275" s="1">
        <v>11701</v>
      </c>
      <c r="E275" s="1">
        <v>74614</v>
      </c>
      <c r="F275" s="2">
        <v>64030</v>
      </c>
    </row>
    <row r="276" spans="1:6" x14ac:dyDescent="0.35">
      <c r="A276">
        <v>2020</v>
      </c>
      <c r="B276" t="s">
        <v>56</v>
      </c>
      <c r="C276" t="s">
        <v>35</v>
      </c>
      <c r="D276" s="1">
        <v>13352</v>
      </c>
      <c r="E276" s="1">
        <v>83937</v>
      </c>
      <c r="F276" s="2">
        <v>80727</v>
      </c>
    </row>
    <row r="277" spans="1:6" x14ac:dyDescent="0.35">
      <c r="A277">
        <v>2020</v>
      </c>
      <c r="B277" t="s">
        <v>56</v>
      </c>
      <c r="C277" t="s">
        <v>36</v>
      </c>
      <c r="D277" s="1">
        <v>29714</v>
      </c>
      <c r="E277" s="1">
        <v>325571</v>
      </c>
      <c r="F277" s="2">
        <v>97231</v>
      </c>
    </row>
    <row r="278" spans="1:6" x14ac:dyDescent="0.35">
      <c r="A278">
        <v>2020</v>
      </c>
      <c r="B278" t="s">
        <v>56</v>
      </c>
      <c r="C278" t="s">
        <v>37</v>
      </c>
      <c r="D278" s="1">
        <v>3038</v>
      </c>
      <c r="E278" s="1">
        <v>31304</v>
      </c>
      <c r="F278" s="2">
        <v>100316</v>
      </c>
    </row>
    <row r="279" spans="1:6" x14ac:dyDescent="0.35">
      <c r="A279">
        <v>2020</v>
      </c>
      <c r="B279" t="s">
        <v>56</v>
      </c>
      <c r="C279" t="s">
        <v>38</v>
      </c>
      <c r="D279" s="1">
        <v>15078</v>
      </c>
      <c r="E279" s="1">
        <v>101637</v>
      </c>
      <c r="F279" s="2">
        <v>71361</v>
      </c>
    </row>
    <row r="280" spans="1:6" x14ac:dyDescent="0.35">
      <c r="A280">
        <v>2020</v>
      </c>
      <c r="B280" t="s">
        <v>56</v>
      </c>
      <c r="C280" t="s">
        <v>39</v>
      </c>
      <c r="D280" s="1">
        <v>3397</v>
      </c>
      <c r="E280" s="1">
        <v>27809</v>
      </c>
      <c r="F280" s="2">
        <v>69345</v>
      </c>
    </row>
    <row r="281" spans="1:6" x14ac:dyDescent="0.35">
      <c r="A281">
        <v>2020</v>
      </c>
      <c r="B281" t="s">
        <v>56</v>
      </c>
      <c r="C281" t="s">
        <v>40</v>
      </c>
      <c r="D281" s="1">
        <v>16893</v>
      </c>
      <c r="E281" s="1">
        <v>155926</v>
      </c>
      <c r="F281" s="2">
        <v>85116</v>
      </c>
    </row>
    <row r="282" spans="1:6" x14ac:dyDescent="0.35">
      <c r="A282">
        <v>2020</v>
      </c>
      <c r="B282" t="s">
        <v>56</v>
      </c>
      <c r="C282" t="s">
        <v>41</v>
      </c>
      <c r="D282" s="1">
        <v>78940</v>
      </c>
      <c r="E282" s="1">
        <v>778554</v>
      </c>
      <c r="F282" s="2">
        <v>92477</v>
      </c>
    </row>
    <row r="283" spans="1:6" x14ac:dyDescent="0.35">
      <c r="A283">
        <v>2020</v>
      </c>
      <c r="B283" t="s">
        <v>56</v>
      </c>
      <c r="C283" t="s">
        <v>42</v>
      </c>
      <c r="D283" s="1">
        <v>12580</v>
      </c>
      <c r="E283" s="1">
        <v>93379</v>
      </c>
      <c r="F283" s="2">
        <v>79806</v>
      </c>
    </row>
    <row r="284" spans="1:6" x14ac:dyDescent="0.35">
      <c r="A284">
        <v>2020</v>
      </c>
      <c r="B284" t="s">
        <v>56</v>
      </c>
      <c r="C284" t="s">
        <v>43</v>
      </c>
      <c r="D284" s="1">
        <v>1719</v>
      </c>
      <c r="E284" s="1">
        <v>11578</v>
      </c>
      <c r="F284" s="2">
        <v>80135</v>
      </c>
    </row>
    <row r="285" spans="1:6" x14ac:dyDescent="0.35">
      <c r="A285">
        <v>2020</v>
      </c>
      <c r="B285" t="s">
        <v>56</v>
      </c>
      <c r="C285" t="s">
        <v>44</v>
      </c>
      <c r="D285" s="1">
        <v>22750</v>
      </c>
      <c r="E285" s="1">
        <v>195671</v>
      </c>
      <c r="F285" s="2">
        <v>97246</v>
      </c>
    </row>
    <row r="286" spans="1:6" x14ac:dyDescent="0.35">
      <c r="A286">
        <v>2020</v>
      </c>
      <c r="B286" t="s">
        <v>56</v>
      </c>
      <c r="C286" t="s">
        <v>45</v>
      </c>
      <c r="D286" s="1">
        <v>18828</v>
      </c>
      <c r="E286" s="1">
        <v>147772</v>
      </c>
      <c r="F286" s="2">
        <v>95674</v>
      </c>
    </row>
    <row r="287" spans="1:6" x14ac:dyDescent="0.35">
      <c r="A287">
        <v>2020</v>
      </c>
      <c r="B287" t="s">
        <v>56</v>
      </c>
      <c r="C287" t="s">
        <v>46</v>
      </c>
      <c r="D287" s="1">
        <v>4042</v>
      </c>
      <c r="E287" s="1">
        <v>24190</v>
      </c>
      <c r="F287" s="2">
        <v>56764</v>
      </c>
    </row>
    <row r="288" spans="1:6" x14ac:dyDescent="0.35">
      <c r="A288">
        <v>2020</v>
      </c>
      <c r="B288" t="s">
        <v>56</v>
      </c>
      <c r="C288" t="s">
        <v>47</v>
      </c>
      <c r="D288" s="1">
        <v>14688</v>
      </c>
      <c r="E288" s="1">
        <v>148829</v>
      </c>
      <c r="F288" s="2">
        <v>80470</v>
      </c>
    </row>
    <row r="289" spans="1:6" x14ac:dyDescent="0.35">
      <c r="A289">
        <v>2020</v>
      </c>
      <c r="B289" t="s">
        <v>56</v>
      </c>
      <c r="C289" t="s">
        <v>48</v>
      </c>
      <c r="D289" s="1">
        <v>2353</v>
      </c>
      <c r="E289" s="1">
        <v>10919</v>
      </c>
      <c r="F289" s="2">
        <v>64480</v>
      </c>
    </row>
    <row r="290" spans="1:6" x14ac:dyDescent="0.35">
      <c r="A290">
        <v>2020</v>
      </c>
      <c r="B290" t="s">
        <v>57</v>
      </c>
      <c r="C290" t="s">
        <v>1</v>
      </c>
      <c r="D290" s="1">
        <v>22875</v>
      </c>
      <c r="E290" s="1">
        <v>242419</v>
      </c>
      <c r="F290" s="2">
        <v>62111</v>
      </c>
    </row>
    <row r="291" spans="1:6" x14ac:dyDescent="0.35">
      <c r="A291">
        <v>2020</v>
      </c>
      <c r="B291" t="s">
        <v>57</v>
      </c>
      <c r="C291" t="s">
        <v>2</v>
      </c>
      <c r="D291" s="1">
        <v>40867</v>
      </c>
      <c r="E291" s="1">
        <v>431379</v>
      </c>
      <c r="F291" s="2">
        <v>63180</v>
      </c>
    </row>
    <row r="292" spans="1:6" x14ac:dyDescent="0.35">
      <c r="A292">
        <v>2020</v>
      </c>
      <c r="B292" t="s">
        <v>57</v>
      </c>
      <c r="C292" t="s">
        <v>3</v>
      </c>
      <c r="D292" s="1">
        <v>15490</v>
      </c>
      <c r="E292" s="1">
        <v>139300</v>
      </c>
      <c r="F292" s="2">
        <v>68067</v>
      </c>
    </row>
    <row r="293" spans="1:6" x14ac:dyDescent="0.35">
      <c r="A293">
        <v>2020</v>
      </c>
      <c r="B293" t="s">
        <v>57</v>
      </c>
      <c r="C293" t="s">
        <v>4</v>
      </c>
      <c r="D293" s="1">
        <v>221985</v>
      </c>
      <c r="E293" s="1">
        <v>2600604</v>
      </c>
      <c r="F293" s="2">
        <v>106486</v>
      </c>
    </row>
    <row r="294" spans="1:6" x14ac:dyDescent="0.35">
      <c r="A294">
        <v>2020</v>
      </c>
      <c r="B294" t="s">
        <v>57</v>
      </c>
      <c r="C294" t="s">
        <v>5</v>
      </c>
      <c r="D294" s="1">
        <v>58286</v>
      </c>
      <c r="E294" s="1">
        <v>430367</v>
      </c>
      <c r="F294" s="2">
        <v>90744</v>
      </c>
    </row>
    <row r="295" spans="1:6" x14ac:dyDescent="0.35">
      <c r="A295">
        <v>2020</v>
      </c>
      <c r="B295" t="s">
        <v>57</v>
      </c>
      <c r="C295" t="s">
        <v>6</v>
      </c>
      <c r="D295" s="1">
        <v>24131</v>
      </c>
      <c r="E295" s="1">
        <v>206629</v>
      </c>
      <c r="F295" s="2">
        <v>95714</v>
      </c>
    </row>
    <row r="296" spans="1:6" x14ac:dyDescent="0.35">
      <c r="A296">
        <v>2020</v>
      </c>
      <c r="B296" t="s">
        <v>57</v>
      </c>
      <c r="C296" t="s">
        <v>7</v>
      </c>
      <c r="D296" s="1">
        <v>9766</v>
      </c>
      <c r="E296" s="1">
        <v>61669</v>
      </c>
      <c r="F296" s="2">
        <v>85651</v>
      </c>
    </row>
    <row r="297" spans="1:6" x14ac:dyDescent="0.35">
      <c r="A297">
        <v>2020</v>
      </c>
      <c r="B297" t="s">
        <v>57</v>
      </c>
      <c r="C297" t="s">
        <v>8</v>
      </c>
      <c r="D297" s="1">
        <v>179893</v>
      </c>
      <c r="E297" s="1">
        <v>1358317</v>
      </c>
      <c r="F297" s="2">
        <v>68223</v>
      </c>
    </row>
    <row r="298" spans="1:6" x14ac:dyDescent="0.35">
      <c r="A298">
        <v>2020</v>
      </c>
      <c r="B298" t="s">
        <v>57</v>
      </c>
      <c r="C298" t="s">
        <v>9</v>
      </c>
      <c r="D298" s="1">
        <v>60683</v>
      </c>
      <c r="E298" s="1">
        <v>692452</v>
      </c>
      <c r="F298" s="2">
        <v>76331</v>
      </c>
    </row>
    <row r="299" spans="1:6" x14ac:dyDescent="0.35">
      <c r="A299">
        <v>2020</v>
      </c>
      <c r="B299" t="s">
        <v>57</v>
      </c>
      <c r="C299" t="s">
        <v>10</v>
      </c>
      <c r="D299" s="1">
        <v>12911</v>
      </c>
      <c r="E299" s="1">
        <v>97097</v>
      </c>
      <c r="F299" s="2">
        <v>59743</v>
      </c>
    </row>
    <row r="300" spans="1:6" x14ac:dyDescent="0.35">
      <c r="A300">
        <v>2020</v>
      </c>
      <c r="B300" t="s">
        <v>57</v>
      </c>
      <c r="C300" t="s">
        <v>11</v>
      </c>
      <c r="D300" s="1">
        <v>75904</v>
      </c>
      <c r="E300" s="1">
        <v>892150</v>
      </c>
      <c r="F300" s="2">
        <v>83889</v>
      </c>
    </row>
    <row r="301" spans="1:6" x14ac:dyDescent="0.35">
      <c r="A301">
        <v>2020</v>
      </c>
      <c r="B301" t="s">
        <v>57</v>
      </c>
      <c r="C301" t="s">
        <v>12</v>
      </c>
      <c r="D301" s="1">
        <v>32143</v>
      </c>
      <c r="E301" s="1">
        <v>326745</v>
      </c>
      <c r="F301" s="2">
        <v>58578</v>
      </c>
    </row>
    <row r="302" spans="1:6" x14ac:dyDescent="0.35">
      <c r="A302">
        <v>2020</v>
      </c>
      <c r="B302" t="s">
        <v>57</v>
      </c>
      <c r="C302" t="s">
        <v>13</v>
      </c>
      <c r="D302" s="1">
        <v>16706</v>
      </c>
      <c r="E302" s="1">
        <v>134822</v>
      </c>
      <c r="F302" s="2">
        <v>61793</v>
      </c>
    </row>
    <row r="303" spans="1:6" x14ac:dyDescent="0.35">
      <c r="A303">
        <v>2020</v>
      </c>
      <c r="B303" t="s">
        <v>57</v>
      </c>
      <c r="C303" t="s">
        <v>14</v>
      </c>
      <c r="D303" s="1">
        <v>16823</v>
      </c>
      <c r="E303" s="1">
        <v>168813</v>
      </c>
      <c r="F303" s="2">
        <v>69538</v>
      </c>
    </row>
    <row r="304" spans="1:6" x14ac:dyDescent="0.35">
      <c r="A304">
        <v>2020</v>
      </c>
      <c r="B304" t="s">
        <v>57</v>
      </c>
      <c r="C304" t="s">
        <v>15</v>
      </c>
      <c r="D304" s="1">
        <v>22329</v>
      </c>
      <c r="E304" s="1">
        <v>207575</v>
      </c>
      <c r="F304" s="2">
        <v>55987</v>
      </c>
    </row>
    <row r="305" spans="1:6" x14ac:dyDescent="0.35">
      <c r="A305">
        <v>2020</v>
      </c>
      <c r="B305" t="s">
        <v>57</v>
      </c>
      <c r="C305" t="s">
        <v>16</v>
      </c>
      <c r="D305" s="1">
        <v>26262</v>
      </c>
      <c r="E305" s="1">
        <v>204729</v>
      </c>
      <c r="F305" s="2">
        <v>60136</v>
      </c>
    </row>
    <row r="306" spans="1:6" x14ac:dyDescent="0.35">
      <c r="A306">
        <v>2020</v>
      </c>
      <c r="B306" t="s">
        <v>57</v>
      </c>
      <c r="C306" t="s">
        <v>17</v>
      </c>
      <c r="D306" s="1">
        <v>11267</v>
      </c>
      <c r="E306" s="1">
        <v>68952</v>
      </c>
      <c r="F306" s="2">
        <v>66178</v>
      </c>
    </row>
    <row r="307" spans="1:6" x14ac:dyDescent="0.35">
      <c r="A307">
        <v>2020</v>
      </c>
      <c r="B307" t="s">
        <v>57</v>
      </c>
      <c r="C307" t="s">
        <v>18</v>
      </c>
      <c r="D307" s="1">
        <v>44172</v>
      </c>
      <c r="E307" s="1">
        <v>441860</v>
      </c>
      <c r="F307" s="2">
        <v>88391</v>
      </c>
    </row>
    <row r="308" spans="1:6" x14ac:dyDescent="0.35">
      <c r="A308">
        <v>2020</v>
      </c>
      <c r="B308" t="s">
        <v>57</v>
      </c>
      <c r="C308" t="s">
        <v>19</v>
      </c>
      <c r="D308" s="1">
        <v>48428</v>
      </c>
      <c r="E308" s="1">
        <v>583792</v>
      </c>
      <c r="F308" s="2">
        <v>124638</v>
      </c>
    </row>
    <row r="309" spans="1:6" x14ac:dyDescent="0.35">
      <c r="A309">
        <v>2020</v>
      </c>
      <c r="B309" t="s">
        <v>57</v>
      </c>
      <c r="C309" t="s">
        <v>20</v>
      </c>
      <c r="D309" s="1">
        <v>46269</v>
      </c>
      <c r="E309" s="1">
        <v>599657</v>
      </c>
      <c r="F309" s="2">
        <v>76432</v>
      </c>
    </row>
    <row r="310" spans="1:6" x14ac:dyDescent="0.35">
      <c r="A310">
        <v>2020</v>
      </c>
      <c r="B310" t="s">
        <v>57</v>
      </c>
      <c r="C310" t="s">
        <v>21</v>
      </c>
      <c r="D310" s="1">
        <v>33603</v>
      </c>
      <c r="E310" s="1">
        <v>361183</v>
      </c>
      <c r="F310" s="2">
        <v>91033</v>
      </c>
    </row>
    <row r="311" spans="1:6" x14ac:dyDescent="0.35">
      <c r="A311">
        <v>2020</v>
      </c>
      <c r="B311" t="s">
        <v>57</v>
      </c>
      <c r="C311" t="s">
        <v>22</v>
      </c>
      <c r="D311" s="1">
        <v>12692</v>
      </c>
      <c r="E311" s="1">
        <v>107758</v>
      </c>
      <c r="F311" s="2">
        <v>45573</v>
      </c>
    </row>
    <row r="312" spans="1:6" x14ac:dyDescent="0.35">
      <c r="A312">
        <v>2020</v>
      </c>
      <c r="B312" t="s">
        <v>57</v>
      </c>
      <c r="C312" t="s">
        <v>23</v>
      </c>
      <c r="D312" s="1">
        <v>36089</v>
      </c>
      <c r="E312" s="1">
        <v>365657</v>
      </c>
      <c r="F312" s="2">
        <v>72666</v>
      </c>
    </row>
    <row r="313" spans="1:6" x14ac:dyDescent="0.35">
      <c r="A313">
        <v>2020</v>
      </c>
      <c r="B313" t="s">
        <v>57</v>
      </c>
      <c r="C313" t="s">
        <v>24</v>
      </c>
      <c r="D313" s="1">
        <v>10331</v>
      </c>
      <c r="E313" s="1">
        <v>43549</v>
      </c>
      <c r="F313" s="2">
        <v>59785</v>
      </c>
    </row>
    <row r="314" spans="1:6" x14ac:dyDescent="0.35">
      <c r="A314">
        <v>2020</v>
      </c>
      <c r="B314" t="s">
        <v>57</v>
      </c>
      <c r="C314" t="s">
        <v>25</v>
      </c>
      <c r="D314" s="1">
        <v>11809</v>
      </c>
      <c r="E314" s="1">
        <v>117288</v>
      </c>
      <c r="F314" s="2">
        <v>65292</v>
      </c>
    </row>
    <row r="315" spans="1:6" x14ac:dyDescent="0.35">
      <c r="A315">
        <v>2020</v>
      </c>
      <c r="B315" t="s">
        <v>57</v>
      </c>
      <c r="C315" t="s">
        <v>26</v>
      </c>
      <c r="D315" s="1">
        <v>20046</v>
      </c>
      <c r="E315" s="1">
        <v>179092</v>
      </c>
      <c r="F315" s="2">
        <v>67081</v>
      </c>
    </row>
    <row r="316" spans="1:6" x14ac:dyDescent="0.35">
      <c r="A316">
        <v>2020</v>
      </c>
      <c r="B316" t="s">
        <v>57</v>
      </c>
      <c r="C316" t="s">
        <v>27</v>
      </c>
      <c r="D316" s="1">
        <v>13616</v>
      </c>
      <c r="E316" s="1">
        <v>81639</v>
      </c>
      <c r="F316" s="2">
        <v>88167</v>
      </c>
    </row>
    <row r="317" spans="1:6" x14ac:dyDescent="0.35">
      <c r="A317">
        <v>2020</v>
      </c>
      <c r="B317" t="s">
        <v>57</v>
      </c>
      <c r="C317" t="s">
        <v>28</v>
      </c>
      <c r="D317" s="1">
        <v>53304</v>
      </c>
      <c r="E317" s="1">
        <v>643507</v>
      </c>
      <c r="F317" s="2">
        <v>102666</v>
      </c>
    </row>
    <row r="318" spans="1:6" x14ac:dyDescent="0.35">
      <c r="A318">
        <v>2020</v>
      </c>
      <c r="B318" t="s">
        <v>57</v>
      </c>
      <c r="C318" t="s">
        <v>29</v>
      </c>
      <c r="D318" s="1">
        <v>11550</v>
      </c>
      <c r="E318" s="1">
        <v>107707</v>
      </c>
      <c r="F318" s="2">
        <v>69938</v>
      </c>
    </row>
    <row r="319" spans="1:6" x14ac:dyDescent="0.35">
      <c r="A319">
        <v>2020</v>
      </c>
      <c r="B319" t="s">
        <v>57</v>
      </c>
      <c r="C319" t="s">
        <v>30</v>
      </c>
      <c r="D319" s="1">
        <v>117347</v>
      </c>
      <c r="E319" s="1">
        <v>1242471</v>
      </c>
      <c r="F319" s="2">
        <v>109413</v>
      </c>
    </row>
    <row r="320" spans="1:6" x14ac:dyDescent="0.35">
      <c r="A320">
        <v>2020</v>
      </c>
      <c r="B320" t="s">
        <v>57</v>
      </c>
      <c r="C320" t="s">
        <v>31</v>
      </c>
      <c r="D320" s="1">
        <v>64843</v>
      </c>
      <c r="E320" s="1">
        <v>637719</v>
      </c>
      <c r="F320" s="2">
        <v>72078</v>
      </c>
    </row>
    <row r="321" spans="1:6" x14ac:dyDescent="0.35">
      <c r="A321">
        <v>2020</v>
      </c>
      <c r="B321" t="s">
        <v>57</v>
      </c>
      <c r="C321" t="s">
        <v>32</v>
      </c>
      <c r="D321" s="1">
        <v>5337</v>
      </c>
      <c r="E321" s="1">
        <v>31642</v>
      </c>
      <c r="F321" s="2">
        <v>65877</v>
      </c>
    </row>
    <row r="322" spans="1:6" x14ac:dyDescent="0.35">
      <c r="A322">
        <v>2020</v>
      </c>
      <c r="B322" t="s">
        <v>57</v>
      </c>
      <c r="C322" t="s">
        <v>33</v>
      </c>
      <c r="D322" s="1">
        <v>55987</v>
      </c>
      <c r="E322" s="1">
        <v>697244</v>
      </c>
      <c r="F322" s="2">
        <v>71920</v>
      </c>
    </row>
    <row r="323" spans="1:6" x14ac:dyDescent="0.35">
      <c r="A323">
        <v>2020</v>
      </c>
      <c r="B323" t="s">
        <v>57</v>
      </c>
      <c r="C323" t="s">
        <v>34</v>
      </c>
      <c r="D323" s="1">
        <v>21652</v>
      </c>
      <c r="E323" s="1">
        <v>185307</v>
      </c>
      <c r="F323" s="2">
        <v>58539</v>
      </c>
    </row>
    <row r="324" spans="1:6" x14ac:dyDescent="0.35">
      <c r="A324">
        <v>2020</v>
      </c>
      <c r="B324" t="s">
        <v>57</v>
      </c>
      <c r="C324" t="s">
        <v>35</v>
      </c>
      <c r="D324" s="1">
        <v>27033</v>
      </c>
      <c r="E324" s="1">
        <v>242218</v>
      </c>
      <c r="F324" s="2">
        <v>81224</v>
      </c>
    </row>
    <row r="325" spans="1:6" x14ac:dyDescent="0.35">
      <c r="A325">
        <v>2020</v>
      </c>
      <c r="B325" t="s">
        <v>57</v>
      </c>
      <c r="C325" t="s">
        <v>36</v>
      </c>
      <c r="D325" s="1">
        <v>66210</v>
      </c>
      <c r="E325" s="1">
        <v>766122</v>
      </c>
      <c r="F325" s="2">
        <v>86971</v>
      </c>
    </row>
    <row r="326" spans="1:6" x14ac:dyDescent="0.35">
      <c r="A326">
        <v>2020</v>
      </c>
      <c r="B326" t="s">
        <v>57</v>
      </c>
      <c r="C326" t="s">
        <v>37</v>
      </c>
      <c r="D326" s="1">
        <v>9567</v>
      </c>
      <c r="E326" s="1">
        <v>65232</v>
      </c>
      <c r="F326" s="2">
        <v>75829</v>
      </c>
    </row>
    <row r="327" spans="1:6" x14ac:dyDescent="0.35">
      <c r="A327">
        <v>2020</v>
      </c>
      <c r="B327" t="s">
        <v>57</v>
      </c>
      <c r="C327" t="s">
        <v>38</v>
      </c>
      <c r="D327" s="1">
        <v>30793</v>
      </c>
      <c r="E327" s="1">
        <v>281874</v>
      </c>
      <c r="F327" s="2">
        <v>56907</v>
      </c>
    </row>
    <row r="328" spans="1:6" x14ac:dyDescent="0.35">
      <c r="A328">
        <v>2020</v>
      </c>
      <c r="B328" t="s">
        <v>57</v>
      </c>
      <c r="C328" t="s">
        <v>39</v>
      </c>
      <c r="D328" s="1">
        <v>5876</v>
      </c>
      <c r="E328" s="1">
        <v>32771</v>
      </c>
      <c r="F328" s="2">
        <v>63709</v>
      </c>
    </row>
    <row r="329" spans="1:6" x14ac:dyDescent="0.35">
      <c r="A329">
        <v>2020</v>
      </c>
      <c r="B329" t="s">
        <v>57</v>
      </c>
      <c r="C329" t="s">
        <v>40</v>
      </c>
      <c r="D329" s="1">
        <v>32595</v>
      </c>
      <c r="E329" s="1">
        <v>414644</v>
      </c>
      <c r="F329" s="2">
        <v>66460</v>
      </c>
    </row>
    <row r="330" spans="1:6" x14ac:dyDescent="0.35">
      <c r="A330">
        <v>2020</v>
      </c>
      <c r="B330" t="s">
        <v>57</v>
      </c>
      <c r="C330" t="s">
        <v>41</v>
      </c>
      <c r="D330" s="1">
        <v>146639</v>
      </c>
      <c r="E330" s="1">
        <v>1758991</v>
      </c>
      <c r="F330" s="2">
        <v>81123</v>
      </c>
    </row>
    <row r="331" spans="1:6" x14ac:dyDescent="0.35">
      <c r="A331">
        <v>2020</v>
      </c>
      <c r="B331" t="s">
        <v>57</v>
      </c>
      <c r="C331" t="s">
        <v>42</v>
      </c>
      <c r="D331" s="1">
        <v>25941</v>
      </c>
      <c r="E331" s="1">
        <v>223284</v>
      </c>
      <c r="F331" s="2">
        <v>68355</v>
      </c>
    </row>
    <row r="332" spans="1:6" x14ac:dyDescent="0.35">
      <c r="A332">
        <v>2020</v>
      </c>
      <c r="B332" t="s">
        <v>57</v>
      </c>
      <c r="C332" t="s">
        <v>43</v>
      </c>
      <c r="D332" s="1">
        <v>6346</v>
      </c>
      <c r="E332" s="1">
        <v>28512</v>
      </c>
      <c r="F332" s="2">
        <v>74442</v>
      </c>
    </row>
    <row r="333" spans="1:6" x14ac:dyDescent="0.35">
      <c r="A333">
        <v>2020</v>
      </c>
      <c r="B333" t="s">
        <v>57</v>
      </c>
      <c r="C333" t="s">
        <v>44</v>
      </c>
      <c r="D333" s="1">
        <v>60099</v>
      </c>
      <c r="E333" s="1">
        <v>752090</v>
      </c>
      <c r="F333" s="2">
        <v>96046</v>
      </c>
    </row>
    <row r="334" spans="1:6" x14ac:dyDescent="0.35">
      <c r="A334">
        <v>2020</v>
      </c>
      <c r="B334" t="s">
        <v>57</v>
      </c>
      <c r="C334" t="s">
        <v>45</v>
      </c>
      <c r="D334" s="1">
        <v>43094</v>
      </c>
      <c r="E334" s="1">
        <v>415190</v>
      </c>
      <c r="F334" s="2">
        <v>92279</v>
      </c>
    </row>
    <row r="335" spans="1:6" x14ac:dyDescent="0.35">
      <c r="A335">
        <v>2020</v>
      </c>
      <c r="B335" t="s">
        <v>57</v>
      </c>
      <c r="C335" t="s">
        <v>46</v>
      </c>
      <c r="D335" s="1">
        <v>8599</v>
      </c>
      <c r="E335" s="1">
        <v>65715</v>
      </c>
      <c r="F335" s="2">
        <v>53557</v>
      </c>
    </row>
    <row r="336" spans="1:6" x14ac:dyDescent="0.35">
      <c r="A336">
        <v>2020</v>
      </c>
      <c r="B336" t="s">
        <v>57</v>
      </c>
      <c r="C336" t="s">
        <v>47</v>
      </c>
      <c r="D336" s="1">
        <v>27048</v>
      </c>
      <c r="E336" s="1">
        <v>309780</v>
      </c>
      <c r="F336" s="2">
        <v>67254</v>
      </c>
    </row>
    <row r="337" spans="1:6" x14ac:dyDescent="0.35">
      <c r="A337">
        <v>2020</v>
      </c>
      <c r="B337" t="s">
        <v>57</v>
      </c>
      <c r="C337" t="s">
        <v>48</v>
      </c>
      <c r="D337" s="1">
        <v>4986</v>
      </c>
      <c r="E337" s="1">
        <v>18382</v>
      </c>
      <c r="F337" s="2">
        <v>60233</v>
      </c>
    </row>
    <row r="338" spans="1:6" x14ac:dyDescent="0.35">
      <c r="A338">
        <v>2020</v>
      </c>
      <c r="B338" t="s">
        <v>58</v>
      </c>
      <c r="C338" t="s">
        <v>1</v>
      </c>
      <c r="D338" s="1">
        <v>15859</v>
      </c>
      <c r="E338" s="1">
        <v>228486</v>
      </c>
      <c r="F338" s="2">
        <v>51193</v>
      </c>
    </row>
    <row r="339" spans="1:6" x14ac:dyDescent="0.35">
      <c r="A339">
        <v>2020</v>
      </c>
      <c r="B339" t="s">
        <v>58</v>
      </c>
      <c r="C339" t="s">
        <v>2</v>
      </c>
      <c r="D339" s="1">
        <v>20727</v>
      </c>
      <c r="E339" s="1">
        <v>455356</v>
      </c>
      <c r="F339" s="2">
        <v>56159</v>
      </c>
    </row>
    <row r="340" spans="1:6" x14ac:dyDescent="0.35">
      <c r="A340">
        <v>2020</v>
      </c>
      <c r="B340" t="s">
        <v>58</v>
      </c>
      <c r="C340" t="s">
        <v>3</v>
      </c>
      <c r="D340" s="1">
        <v>15656</v>
      </c>
      <c r="E340" s="1">
        <v>181169</v>
      </c>
      <c r="F340" s="2">
        <v>47435</v>
      </c>
    </row>
    <row r="341" spans="1:6" x14ac:dyDescent="0.35">
      <c r="A341">
        <v>2020</v>
      </c>
      <c r="B341" t="s">
        <v>58</v>
      </c>
      <c r="C341" t="s">
        <v>4</v>
      </c>
      <c r="D341" s="1">
        <v>656765</v>
      </c>
      <c r="E341" s="1">
        <v>2651781</v>
      </c>
      <c r="F341" s="2">
        <v>57668</v>
      </c>
    </row>
    <row r="342" spans="1:6" x14ac:dyDescent="0.35">
      <c r="A342">
        <v>2020</v>
      </c>
      <c r="B342" t="s">
        <v>58</v>
      </c>
      <c r="C342" t="s">
        <v>5</v>
      </c>
      <c r="D342" s="1">
        <v>23475</v>
      </c>
      <c r="E342" s="1">
        <v>332209</v>
      </c>
      <c r="F342" s="2">
        <v>55198</v>
      </c>
    </row>
    <row r="343" spans="1:6" x14ac:dyDescent="0.35">
      <c r="A343">
        <v>2020</v>
      </c>
      <c r="B343" t="s">
        <v>58</v>
      </c>
      <c r="C343" t="s">
        <v>6</v>
      </c>
      <c r="D343" s="1">
        <v>19964</v>
      </c>
      <c r="E343" s="1">
        <v>319881</v>
      </c>
      <c r="F343" s="2">
        <v>61215</v>
      </c>
    </row>
    <row r="344" spans="1:6" x14ac:dyDescent="0.35">
      <c r="A344">
        <v>2020</v>
      </c>
      <c r="B344" t="s">
        <v>58</v>
      </c>
      <c r="C344" t="s">
        <v>7</v>
      </c>
      <c r="D344" s="1">
        <v>5522</v>
      </c>
      <c r="E344" s="1">
        <v>74184</v>
      </c>
      <c r="F344" s="2">
        <v>57470</v>
      </c>
    </row>
    <row r="345" spans="1:6" x14ac:dyDescent="0.35">
      <c r="A345">
        <v>2020</v>
      </c>
      <c r="B345" t="s">
        <v>58</v>
      </c>
      <c r="C345" t="s">
        <v>8</v>
      </c>
      <c r="D345" s="1">
        <v>85058</v>
      </c>
      <c r="E345" s="1">
        <v>1293582</v>
      </c>
      <c r="F345" s="2">
        <v>55114</v>
      </c>
    </row>
    <row r="346" spans="1:6" x14ac:dyDescent="0.35">
      <c r="A346">
        <v>2020</v>
      </c>
      <c r="B346" t="s">
        <v>58</v>
      </c>
      <c r="C346" t="s">
        <v>9</v>
      </c>
      <c r="D346" s="1">
        <v>31842</v>
      </c>
      <c r="E346" s="1">
        <v>561390</v>
      </c>
      <c r="F346" s="2">
        <v>57141</v>
      </c>
    </row>
    <row r="347" spans="1:6" x14ac:dyDescent="0.35">
      <c r="A347">
        <v>2020</v>
      </c>
      <c r="B347" t="s">
        <v>58</v>
      </c>
      <c r="C347" t="s">
        <v>10</v>
      </c>
      <c r="D347" s="1">
        <v>9128</v>
      </c>
      <c r="E347" s="1">
        <v>106752</v>
      </c>
      <c r="F347" s="2">
        <v>45479</v>
      </c>
    </row>
    <row r="348" spans="1:6" x14ac:dyDescent="0.35">
      <c r="A348">
        <v>2020</v>
      </c>
      <c r="B348" t="s">
        <v>58</v>
      </c>
      <c r="C348" t="s">
        <v>11</v>
      </c>
      <c r="D348" s="1">
        <v>39684</v>
      </c>
      <c r="E348" s="1">
        <v>882088</v>
      </c>
      <c r="F348" s="2">
        <v>55678</v>
      </c>
    </row>
    <row r="349" spans="1:6" x14ac:dyDescent="0.35">
      <c r="A349">
        <v>2020</v>
      </c>
      <c r="B349" t="s">
        <v>58</v>
      </c>
      <c r="C349" t="s">
        <v>12</v>
      </c>
      <c r="D349" s="1">
        <v>16899</v>
      </c>
      <c r="E349" s="1">
        <v>451743</v>
      </c>
      <c r="F349" s="2">
        <v>52802</v>
      </c>
    </row>
    <row r="350" spans="1:6" x14ac:dyDescent="0.35">
      <c r="A350">
        <v>2020</v>
      </c>
      <c r="B350" t="s">
        <v>58</v>
      </c>
      <c r="C350" t="s">
        <v>13</v>
      </c>
      <c r="D350" s="1">
        <v>13294</v>
      </c>
      <c r="E350" s="1">
        <v>209301</v>
      </c>
      <c r="F350" s="2">
        <v>47222</v>
      </c>
    </row>
    <row r="351" spans="1:6" x14ac:dyDescent="0.35">
      <c r="A351">
        <v>2020</v>
      </c>
      <c r="B351" t="s">
        <v>58</v>
      </c>
      <c r="C351" t="s">
        <v>14</v>
      </c>
      <c r="D351" s="1">
        <v>10330</v>
      </c>
      <c r="E351" s="1">
        <v>194569</v>
      </c>
      <c r="F351" s="2">
        <v>48486</v>
      </c>
    </row>
    <row r="352" spans="1:6" x14ac:dyDescent="0.35">
      <c r="A352">
        <v>2020</v>
      </c>
      <c r="B352" t="s">
        <v>58</v>
      </c>
      <c r="C352" t="s">
        <v>15</v>
      </c>
      <c r="D352" s="1">
        <v>20809</v>
      </c>
      <c r="E352" s="1">
        <v>263195</v>
      </c>
      <c r="F352" s="2">
        <v>52098</v>
      </c>
    </row>
    <row r="353" spans="1:6" x14ac:dyDescent="0.35">
      <c r="A353">
        <v>2020</v>
      </c>
      <c r="B353" t="s">
        <v>58</v>
      </c>
      <c r="C353" t="s">
        <v>16</v>
      </c>
      <c r="D353" s="1">
        <v>16834</v>
      </c>
      <c r="E353" s="1">
        <v>296324</v>
      </c>
      <c r="F353" s="2">
        <v>48222</v>
      </c>
    </row>
    <row r="354" spans="1:6" x14ac:dyDescent="0.35">
      <c r="A354">
        <v>2020</v>
      </c>
      <c r="B354" t="s">
        <v>58</v>
      </c>
      <c r="C354" t="s">
        <v>17</v>
      </c>
      <c r="D354" s="1">
        <v>5591</v>
      </c>
      <c r="E354" s="1">
        <v>115511</v>
      </c>
      <c r="F354" s="2">
        <v>53739</v>
      </c>
    </row>
    <row r="355" spans="1:6" x14ac:dyDescent="0.35">
      <c r="A355">
        <v>2020</v>
      </c>
      <c r="B355" t="s">
        <v>58</v>
      </c>
      <c r="C355" t="s">
        <v>18</v>
      </c>
      <c r="D355" s="1">
        <v>21505</v>
      </c>
      <c r="E355" s="1">
        <v>420463</v>
      </c>
      <c r="F355" s="2">
        <v>59854</v>
      </c>
    </row>
    <row r="356" spans="1:6" x14ac:dyDescent="0.35">
      <c r="A356">
        <v>2020</v>
      </c>
      <c r="B356" t="s">
        <v>58</v>
      </c>
      <c r="C356" t="s">
        <v>19</v>
      </c>
      <c r="D356" s="1">
        <v>71270</v>
      </c>
      <c r="E356" s="1">
        <v>742606</v>
      </c>
      <c r="F356" s="2">
        <v>64556</v>
      </c>
    </row>
    <row r="357" spans="1:6" x14ac:dyDescent="0.35">
      <c r="A357">
        <v>2020</v>
      </c>
      <c r="B357" t="s">
        <v>58</v>
      </c>
      <c r="C357" t="s">
        <v>20</v>
      </c>
      <c r="D357" s="1">
        <v>32965</v>
      </c>
      <c r="E357" s="1">
        <v>622119</v>
      </c>
      <c r="F357" s="2">
        <v>54163</v>
      </c>
    </row>
    <row r="358" spans="1:6" x14ac:dyDescent="0.35">
      <c r="A358">
        <v>2020</v>
      </c>
      <c r="B358" t="s">
        <v>58</v>
      </c>
      <c r="C358" t="s">
        <v>21</v>
      </c>
      <c r="D358" s="1">
        <v>22985</v>
      </c>
      <c r="E358" s="1">
        <v>513228</v>
      </c>
      <c r="F358" s="2">
        <v>55127</v>
      </c>
    </row>
    <row r="359" spans="1:6" x14ac:dyDescent="0.35">
      <c r="A359">
        <v>2020</v>
      </c>
      <c r="B359" t="s">
        <v>58</v>
      </c>
      <c r="C359" t="s">
        <v>22</v>
      </c>
      <c r="D359" s="1">
        <v>7693</v>
      </c>
      <c r="E359" s="1">
        <v>138876</v>
      </c>
      <c r="F359" s="2">
        <v>45670</v>
      </c>
    </row>
    <row r="360" spans="1:6" x14ac:dyDescent="0.35">
      <c r="A360">
        <v>2020</v>
      </c>
      <c r="B360" t="s">
        <v>58</v>
      </c>
      <c r="C360" t="s">
        <v>23</v>
      </c>
      <c r="D360" s="1">
        <v>56134</v>
      </c>
      <c r="E360" s="1">
        <v>448355</v>
      </c>
      <c r="F360" s="2">
        <v>50460</v>
      </c>
    </row>
    <row r="361" spans="1:6" x14ac:dyDescent="0.35">
      <c r="A361">
        <v>2020</v>
      </c>
      <c r="B361" t="s">
        <v>58</v>
      </c>
      <c r="C361" t="s">
        <v>24</v>
      </c>
      <c r="D361" s="1">
        <v>5112</v>
      </c>
      <c r="E361" s="1">
        <v>73374</v>
      </c>
      <c r="F361" s="2">
        <v>52612</v>
      </c>
    </row>
    <row r="362" spans="1:6" x14ac:dyDescent="0.35">
      <c r="A362">
        <v>2020</v>
      </c>
      <c r="B362" t="s">
        <v>58</v>
      </c>
      <c r="C362" t="s">
        <v>25</v>
      </c>
      <c r="D362" s="1">
        <v>10522</v>
      </c>
      <c r="E362" s="1">
        <v>135205</v>
      </c>
      <c r="F362" s="2">
        <v>51740</v>
      </c>
    </row>
    <row r="363" spans="1:6" x14ac:dyDescent="0.35">
      <c r="A363">
        <v>2020</v>
      </c>
      <c r="B363" t="s">
        <v>58</v>
      </c>
      <c r="C363" t="s">
        <v>26</v>
      </c>
      <c r="D363" s="1">
        <v>9126</v>
      </c>
      <c r="E363" s="1">
        <v>139696</v>
      </c>
      <c r="F363" s="2">
        <v>58047</v>
      </c>
    </row>
    <row r="364" spans="1:6" x14ac:dyDescent="0.35">
      <c r="A364">
        <v>2020</v>
      </c>
      <c r="B364" t="s">
        <v>58</v>
      </c>
      <c r="C364" t="s">
        <v>27</v>
      </c>
      <c r="D364" s="1">
        <v>4900</v>
      </c>
      <c r="E364" s="1">
        <v>108757</v>
      </c>
      <c r="F364" s="2">
        <v>63675</v>
      </c>
    </row>
    <row r="365" spans="1:6" x14ac:dyDescent="0.35">
      <c r="A365">
        <v>2020</v>
      </c>
      <c r="B365" t="s">
        <v>58</v>
      </c>
      <c r="C365" t="s">
        <v>28</v>
      </c>
      <c r="D365" s="1">
        <v>43568</v>
      </c>
      <c r="E365" s="1">
        <v>622420</v>
      </c>
      <c r="F365" s="2">
        <v>60044</v>
      </c>
    </row>
    <row r="366" spans="1:6" x14ac:dyDescent="0.35">
      <c r="A366">
        <v>2020</v>
      </c>
      <c r="B366" t="s">
        <v>58</v>
      </c>
      <c r="C366" t="s">
        <v>29</v>
      </c>
      <c r="D366" s="1">
        <v>11448</v>
      </c>
      <c r="E366" s="1">
        <v>126459</v>
      </c>
      <c r="F366" s="2">
        <v>45191</v>
      </c>
    </row>
    <row r="367" spans="1:6" x14ac:dyDescent="0.35">
      <c r="A367">
        <v>2020</v>
      </c>
      <c r="B367" t="s">
        <v>58</v>
      </c>
      <c r="C367" t="s">
        <v>30</v>
      </c>
      <c r="D367" s="1">
        <v>67893</v>
      </c>
      <c r="E367" s="1">
        <v>1872526</v>
      </c>
      <c r="F367" s="2">
        <v>58936</v>
      </c>
    </row>
    <row r="368" spans="1:6" x14ac:dyDescent="0.35">
      <c r="A368">
        <v>2020</v>
      </c>
      <c r="B368" t="s">
        <v>58</v>
      </c>
      <c r="C368" t="s">
        <v>31</v>
      </c>
      <c r="D368" s="1">
        <v>29514</v>
      </c>
      <c r="E368" s="1">
        <v>584896</v>
      </c>
      <c r="F368" s="2">
        <v>53252</v>
      </c>
    </row>
    <row r="369" spans="1:6" x14ac:dyDescent="0.35">
      <c r="A369">
        <v>2020</v>
      </c>
      <c r="B369" t="s">
        <v>58</v>
      </c>
      <c r="C369" t="s">
        <v>32</v>
      </c>
      <c r="D369" s="1">
        <v>2737</v>
      </c>
      <c r="E369" s="1">
        <v>64418</v>
      </c>
      <c r="F369" s="2">
        <v>55234</v>
      </c>
    </row>
    <row r="370" spans="1:6" x14ac:dyDescent="0.35">
      <c r="A370">
        <v>2020</v>
      </c>
      <c r="B370" t="s">
        <v>58</v>
      </c>
      <c r="C370" t="s">
        <v>33</v>
      </c>
      <c r="D370" s="1">
        <v>35930</v>
      </c>
      <c r="E370" s="1">
        <v>868191</v>
      </c>
      <c r="F370" s="2">
        <v>51366</v>
      </c>
    </row>
    <row r="371" spans="1:6" x14ac:dyDescent="0.35">
      <c r="A371">
        <v>2020</v>
      </c>
      <c r="B371" t="s">
        <v>58</v>
      </c>
      <c r="C371" t="s">
        <v>34</v>
      </c>
      <c r="D371" s="1">
        <v>13656</v>
      </c>
      <c r="E371" s="1">
        <v>209679</v>
      </c>
      <c r="F371" s="2">
        <v>49095</v>
      </c>
    </row>
    <row r="372" spans="1:6" x14ac:dyDescent="0.35">
      <c r="A372">
        <v>2020</v>
      </c>
      <c r="B372" t="s">
        <v>58</v>
      </c>
      <c r="C372" t="s">
        <v>35</v>
      </c>
      <c r="D372" s="1">
        <v>28106</v>
      </c>
      <c r="E372" s="1">
        <v>292631</v>
      </c>
      <c r="F372" s="2">
        <v>54216</v>
      </c>
    </row>
    <row r="373" spans="1:6" x14ac:dyDescent="0.35">
      <c r="A373">
        <v>2020</v>
      </c>
      <c r="B373" t="s">
        <v>58</v>
      </c>
      <c r="C373" t="s">
        <v>36</v>
      </c>
      <c r="D373" s="1">
        <v>57935</v>
      </c>
      <c r="E373" s="1">
        <v>1179840</v>
      </c>
      <c r="F373" s="2">
        <v>57087</v>
      </c>
    </row>
    <row r="374" spans="1:6" x14ac:dyDescent="0.35">
      <c r="A374">
        <v>2020</v>
      </c>
      <c r="B374" t="s">
        <v>58</v>
      </c>
      <c r="C374" t="s">
        <v>37</v>
      </c>
      <c r="D374" s="1">
        <v>4907</v>
      </c>
      <c r="E374" s="1">
        <v>95079</v>
      </c>
      <c r="F374" s="2">
        <v>54510</v>
      </c>
    </row>
    <row r="375" spans="1:6" x14ac:dyDescent="0.35">
      <c r="A375">
        <v>2020</v>
      </c>
      <c r="B375" t="s">
        <v>58</v>
      </c>
      <c r="C375" t="s">
        <v>38</v>
      </c>
      <c r="D375" s="1">
        <v>15612</v>
      </c>
      <c r="E375" s="1">
        <v>231072</v>
      </c>
      <c r="F375" s="2">
        <v>50055</v>
      </c>
    </row>
    <row r="376" spans="1:6" x14ac:dyDescent="0.35">
      <c r="A376">
        <v>2020</v>
      </c>
      <c r="B376" t="s">
        <v>58</v>
      </c>
      <c r="C376" t="s">
        <v>39</v>
      </c>
      <c r="D376" s="1">
        <v>2934</v>
      </c>
      <c r="E376" s="1">
        <v>68990</v>
      </c>
      <c r="F376" s="2">
        <v>57054</v>
      </c>
    </row>
    <row r="377" spans="1:6" x14ac:dyDescent="0.35">
      <c r="A377">
        <v>2020</v>
      </c>
      <c r="B377" t="s">
        <v>58</v>
      </c>
      <c r="C377" t="s">
        <v>40</v>
      </c>
      <c r="D377" s="1">
        <v>21213</v>
      </c>
      <c r="E377" s="1">
        <v>421097</v>
      </c>
      <c r="F377" s="2">
        <v>56401</v>
      </c>
    </row>
    <row r="378" spans="1:6" x14ac:dyDescent="0.35">
      <c r="A378">
        <v>2020</v>
      </c>
      <c r="B378" t="s">
        <v>58</v>
      </c>
      <c r="C378" t="s">
        <v>41</v>
      </c>
      <c r="D378" s="1">
        <v>98681</v>
      </c>
      <c r="E378" s="1">
        <v>1646144</v>
      </c>
      <c r="F378" s="2">
        <v>51856</v>
      </c>
    </row>
    <row r="379" spans="1:6" x14ac:dyDescent="0.35">
      <c r="A379">
        <v>2020</v>
      </c>
      <c r="B379" t="s">
        <v>58</v>
      </c>
      <c r="C379" t="s">
        <v>42</v>
      </c>
      <c r="D379" s="1">
        <v>13463</v>
      </c>
      <c r="E379" s="1">
        <v>193157</v>
      </c>
      <c r="F379" s="2">
        <v>48260</v>
      </c>
    </row>
    <row r="380" spans="1:6" x14ac:dyDescent="0.35">
      <c r="A380">
        <v>2020</v>
      </c>
      <c r="B380" t="s">
        <v>58</v>
      </c>
      <c r="C380" t="s">
        <v>43</v>
      </c>
      <c r="D380" s="1">
        <v>2516</v>
      </c>
      <c r="E380" s="1">
        <v>58443</v>
      </c>
      <c r="F380" s="2">
        <v>52779</v>
      </c>
    </row>
    <row r="381" spans="1:6" x14ac:dyDescent="0.35">
      <c r="A381">
        <v>2020</v>
      </c>
      <c r="B381" t="s">
        <v>58</v>
      </c>
      <c r="C381" t="s">
        <v>44</v>
      </c>
      <c r="D381" s="1">
        <v>49705</v>
      </c>
      <c r="E381" s="1">
        <v>492598</v>
      </c>
      <c r="F381" s="2">
        <v>54119</v>
      </c>
    </row>
    <row r="382" spans="1:6" x14ac:dyDescent="0.35">
      <c r="A382">
        <v>2020</v>
      </c>
      <c r="B382" t="s">
        <v>58</v>
      </c>
      <c r="C382" t="s">
        <v>45</v>
      </c>
      <c r="D382" s="1">
        <v>74944</v>
      </c>
      <c r="E382" s="1">
        <v>468495</v>
      </c>
      <c r="F382" s="2">
        <v>55544</v>
      </c>
    </row>
    <row r="383" spans="1:6" x14ac:dyDescent="0.35">
      <c r="A383">
        <v>2020</v>
      </c>
      <c r="B383" t="s">
        <v>58</v>
      </c>
      <c r="C383" t="s">
        <v>46</v>
      </c>
      <c r="D383" s="1">
        <v>8500</v>
      </c>
      <c r="E383" s="1">
        <v>124604</v>
      </c>
      <c r="F383" s="2">
        <v>50597</v>
      </c>
    </row>
    <row r="384" spans="1:6" x14ac:dyDescent="0.35">
      <c r="A384">
        <v>2020</v>
      </c>
      <c r="B384" t="s">
        <v>58</v>
      </c>
      <c r="C384" t="s">
        <v>47</v>
      </c>
      <c r="D384" s="1">
        <v>31125</v>
      </c>
      <c r="E384" s="1">
        <v>427152</v>
      </c>
      <c r="F384" s="2">
        <v>52993</v>
      </c>
    </row>
    <row r="385" spans="1:6" x14ac:dyDescent="0.35">
      <c r="A385">
        <v>2020</v>
      </c>
      <c r="B385" t="s">
        <v>58</v>
      </c>
      <c r="C385" t="s">
        <v>48</v>
      </c>
      <c r="D385" s="1">
        <v>3485</v>
      </c>
      <c r="E385" s="1">
        <v>26942</v>
      </c>
      <c r="F385" s="2">
        <v>46334</v>
      </c>
    </row>
    <row r="386" spans="1:6" x14ac:dyDescent="0.35">
      <c r="A386">
        <v>2020</v>
      </c>
      <c r="B386" t="s">
        <v>59</v>
      </c>
      <c r="C386" t="s">
        <v>1</v>
      </c>
      <c r="D386" s="1">
        <v>11221</v>
      </c>
      <c r="E386" s="1">
        <v>178057</v>
      </c>
      <c r="F386" s="2">
        <v>18554</v>
      </c>
    </row>
    <row r="387" spans="1:6" x14ac:dyDescent="0.35">
      <c r="A387">
        <v>2020</v>
      </c>
      <c r="B387" t="s">
        <v>59</v>
      </c>
      <c r="C387" t="s">
        <v>2</v>
      </c>
      <c r="D387" s="1">
        <v>14444</v>
      </c>
      <c r="E387" s="1">
        <v>274985</v>
      </c>
      <c r="F387" s="2">
        <v>26810</v>
      </c>
    </row>
    <row r="388" spans="1:6" x14ac:dyDescent="0.35">
      <c r="A388">
        <v>2020</v>
      </c>
      <c r="B388" t="s">
        <v>59</v>
      </c>
      <c r="C388" t="s">
        <v>3</v>
      </c>
      <c r="D388" s="1">
        <v>7458</v>
      </c>
      <c r="E388" s="1">
        <v>106295</v>
      </c>
      <c r="F388" s="2">
        <v>18414</v>
      </c>
    </row>
    <row r="389" spans="1:6" x14ac:dyDescent="0.35">
      <c r="A389">
        <v>2020</v>
      </c>
      <c r="B389" t="s">
        <v>59</v>
      </c>
      <c r="C389" t="s">
        <v>4</v>
      </c>
      <c r="D389" s="1">
        <v>117833</v>
      </c>
      <c r="E389" s="1">
        <v>1482600</v>
      </c>
      <c r="F389" s="2">
        <v>36090</v>
      </c>
    </row>
    <row r="390" spans="1:6" x14ac:dyDescent="0.35">
      <c r="A390">
        <v>2020</v>
      </c>
      <c r="B390" t="s">
        <v>59</v>
      </c>
      <c r="C390" t="s">
        <v>5</v>
      </c>
      <c r="D390" s="1">
        <v>17650</v>
      </c>
      <c r="E390" s="1">
        <v>271680</v>
      </c>
      <c r="F390" s="2">
        <v>28424</v>
      </c>
    </row>
    <row r="391" spans="1:6" x14ac:dyDescent="0.35">
      <c r="A391">
        <v>2020</v>
      </c>
      <c r="B391" t="s">
        <v>59</v>
      </c>
      <c r="C391" t="s">
        <v>6</v>
      </c>
      <c r="D391" s="1">
        <v>10916</v>
      </c>
      <c r="E391" s="1">
        <v>117365</v>
      </c>
      <c r="F391" s="2">
        <v>26295</v>
      </c>
    </row>
    <row r="392" spans="1:6" x14ac:dyDescent="0.35">
      <c r="A392">
        <v>2020</v>
      </c>
      <c r="B392" t="s">
        <v>59</v>
      </c>
      <c r="C392" t="s">
        <v>7</v>
      </c>
      <c r="D392" s="1">
        <v>2698</v>
      </c>
      <c r="E392" s="1">
        <v>41103</v>
      </c>
      <c r="F392" s="2">
        <v>22228</v>
      </c>
    </row>
    <row r="393" spans="1:6" x14ac:dyDescent="0.35">
      <c r="A393">
        <v>2020</v>
      </c>
      <c r="B393" t="s">
        <v>59</v>
      </c>
      <c r="C393" t="s">
        <v>8</v>
      </c>
      <c r="D393" s="1">
        <v>59645</v>
      </c>
      <c r="E393" s="1">
        <v>1007574</v>
      </c>
      <c r="F393" s="2">
        <v>27709</v>
      </c>
    </row>
    <row r="394" spans="1:6" x14ac:dyDescent="0.35">
      <c r="A394">
        <v>2020</v>
      </c>
      <c r="B394" t="s">
        <v>59</v>
      </c>
      <c r="C394" t="s">
        <v>9</v>
      </c>
      <c r="D394" s="1">
        <v>26741</v>
      </c>
      <c r="E394" s="1">
        <v>414059</v>
      </c>
      <c r="F394" s="2">
        <v>22009</v>
      </c>
    </row>
    <row r="395" spans="1:6" x14ac:dyDescent="0.35">
      <c r="A395">
        <v>2020</v>
      </c>
      <c r="B395" t="s">
        <v>59</v>
      </c>
      <c r="C395" t="s">
        <v>10</v>
      </c>
      <c r="D395" s="1">
        <v>5242</v>
      </c>
      <c r="E395" s="1">
        <v>74574</v>
      </c>
      <c r="F395" s="2">
        <v>18637</v>
      </c>
    </row>
    <row r="396" spans="1:6" x14ac:dyDescent="0.35">
      <c r="A396">
        <v>2020</v>
      </c>
      <c r="B396" t="s">
        <v>59</v>
      </c>
      <c r="C396" t="s">
        <v>11</v>
      </c>
      <c r="D396" s="1">
        <v>32842</v>
      </c>
      <c r="E396" s="1">
        <v>462216</v>
      </c>
      <c r="F396" s="2">
        <v>25054</v>
      </c>
    </row>
    <row r="397" spans="1:6" x14ac:dyDescent="0.35">
      <c r="A397">
        <v>2020</v>
      </c>
      <c r="B397" t="s">
        <v>59</v>
      </c>
      <c r="C397" t="s">
        <v>12</v>
      </c>
      <c r="D397" s="1">
        <v>16068</v>
      </c>
      <c r="E397" s="1">
        <v>263892</v>
      </c>
      <c r="F397" s="2">
        <v>20493</v>
      </c>
    </row>
    <row r="398" spans="1:6" x14ac:dyDescent="0.35">
      <c r="A398">
        <v>2020</v>
      </c>
      <c r="B398" t="s">
        <v>59</v>
      </c>
      <c r="C398" t="s">
        <v>13</v>
      </c>
      <c r="D398" s="1">
        <v>8734</v>
      </c>
      <c r="E398" s="1">
        <v>118383</v>
      </c>
      <c r="F398" s="2">
        <v>18002</v>
      </c>
    </row>
    <row r="399" spans="1:6" x14ac:dyDescent="0.35">
      <c r="A399">
        <v>2020</v>
      </c>
      <c r="B399" t="s">
        <v>59</v>
      </c>
      <c r="C399" t="s">
        <v>14</v>
      </c>
      <c r="D399" s="1">
        <v>6792</v>
      </c>
      <c r="E399" s="1">
        <v>110526</v>
      </c>
      <c r="F399" s="2">
        <v>18088</v>
      </c>
    </row>
    <row r="400" spans="1:6" x14ac:dyDescent="0.35">
      <c r="A400">
        <v>2020</v>
      </c>
      <c r="B400" t="s">
        <v>59</v>
      </c>
      <c r="C400" t="s">
        <v>15</v>
      </c>
      <c r="D400" s="1">
        <v>10331</v>
      </c>
      <c r="E400" s="1">
        <v>165335</v>
      </c>
      <c r="F400" s="2">
        <v>19522</v>
      </c>
    </row>
    <row r="401" spans="1:6" x14ac:dyDescent="0.35">
      <c r="A401">
        <v>2020</v>
      </c>
      <c r="B401" t="s">
        <v>59</v>
      </c>
      <c r="C401" t="s">
        <v>16</v>
      </c>
      <c r="D401" s="1">
        <v>13351</v>
      </c>
      <c r="E401" s="1">
        <v>188383</v>
      </c>
      <c r="F401" s="2">
        <v>22216</v>
      </c>
    </row>
    <row r="402" spans="1:6" x14ac:dyDescent="0.35">
      <c r="A402">
        <v>2020</v>
      </c>
      <c r="B402" t="s">
        <v>59</v>
      </c>
      <c r="C402" t="s">
        <v>17</v>
      </c>
      <c r="D402" s="1">
        <v>5172</v>
      </c>
      <c r="E402" s="1">
        <v>51781</v>
      </c>
      <c r="F402" s="2">
        <v>25112</v>
      </c>
    </row>
    <row r="403" spans="1:6" x14ac:dyDescent="0.35">
      <c r="A403">
        <v>2020</v>
      </c>
      <c r="B403" t="s">
        <v>59</v>
      </c>
      <c r="C403" t="s">
        <v>18</v>
      </c>
      <c r="D403" s="1">
        <v>14823</v>
      </c>
      <c r="E403" s="1">
        <v>210848</v>
      </c>
      <c r="F403" s="2">
        <v>26383</v>
      </c>
    </row>
    <row r="404" spans="1:6" x14ac:dyDescent="0.35">
      <c r="A404">
        <v>2020</v>
      </c>
      <c r="B404" t="s">
        <v>59</v>
      </c>
      <c r="C404" t="s">
        <v>19</v>
      </c>
      <c r="D404" s="1">
        <v>20158</v>
      </c>
      <c r="E404" s="1">
        <v>262049</v>
      </c>
      <c r="F404" s="2">
        <v>30457</v>
      </c>
    </row>
    <row r="405" spans="1:6" x14ac:dyDescent="0.35">
      <c r="A405">
        <v>2020</v>
      </c>
      <c r="B405" t="s">
        <v>59</v>
      </c>
      <c r="C405" t="s">
        <v>20</v>
      </c>
      <c r="D405" s="1">
        <v>23032</v>
      </c>
      <c r="E405" s="1">
        <v>323435</v>
      </c>
      <c r="F405" s="2">
        <v>22254</v>
      </c>
    </row>
    <row r="406" spans="1:6" x14ac:dyDescent="0.35">
      <c r="A406">
        <v>2020</v>
      </c>
      <c r="B406" t="s">
        <v>59</v>
      </c>
      <c r="C406" t="s">
        <v>21</v>
      </c>
      <c r="D406" s="1">
        <v>15355</v>
      </c>
      <c r="E406" s="1">
        <v>204519</v>
      </c>
      <c r="F406" s="2">
        <v>24167</v>
      </c>
    </row>
    <row r="407" spans="1:6" x14ac:dyDescent="0.35">
      <c r="A407">
        <v>2020</v>
      </c>
      <c r="B407" t="s">
        <v>59</v>
      </c>
      <c r="C407" t="s">
        <v>22</v>
      </c>
      <c r="D407" s="1">
        <v>6644</v>
      </c>
      <c r="E407" s="1">
        <v>118107</v>
      </c>
      <c r="F407" s="2">
        <v>18380</v>
      </c>
    </row>
    <row r="408" spans="1:6" x14ac:dyDescent="0.35">
      <c r="A408">
        <v>2020</v>
      </c>
      <c r="B408" t="s">
        <v>59</v>
      </c>
      <c r="C408" t="s">
        <v>23</v>
      </c>
      <c r="D408" s="1">
        <v>15398</v>
      </c>
      <c r="E408" s="1">
        <v>253244</v>
      </c>
      <c r="F408" s="2">
        <v>22154</v>
      </c>
    </row>
    <row r="409" spans="1:6" x14ac:dyDescent="0.35">
      <c r="A409">
        <v>2020</v>
      </c>
      <c r="B409" t="s">
        <v>59</v>
      </c>
      <c r="C409" t="s">
        <v>24</v>
      </c>
      <c r="D409" s="1">
        <v>5182</v>
      </c>
      <c r="E409" s="1">
        <v>58811</v>
      </c>
      <c r="F409" s="2">
        <v>21078</v>
      </c>
    </row>
    <row r="410" spans="1:6" x14ac:dyDescent="0.35">
      <c r="A410">
        <v>2020</v>
      </c>
      <c r="B410" t="s">
        <v>59</v>
      </c>
      <c r="C410" t="s">
        <v>25</v>
      </c>
      <c r="D410" s="1">
        <v>5552</v>
      </c>
      <c r="E410" s="1">
        <v>79529</v>
      </c>
      <c r="F410" s="2">
        <v>18131</v>
      </c>
    </row>
    <row r="411" spans="1:6" x14ac:dyDescent="0.35">
      <c r="A411">
        <v>2020</v>
      </c>
      <c r="B411" t="s">
        <v>59</v>
      </c>
      <c r="C411" t="s">
        <v>26</v>
      </c>
      <c r="D411" s="1">
        <v>8698</v>
      </c>
      <c r="E411" s="1">
        <v>255447</v>
      </c>
      <c r="F411" s="2">
        <v>34061</v>
      </c>
    </row>
    <row r="412" spans="1:6" x14ac:dyDescent="0.35">
      <c r="A412">
        <v>2020</v>
      </c>
      <c r="B412" t="s">
        <v>59</v>
      </c>
      <c r="C412" t="s">
        <v>27</v>
      </c>
      <c r="D412" s="1">
        <v>4677</v>
      </c>
      <c r="E412" s="1">
        <v>57132</v>
      </c>
      <c r="F412" s="2">
        <v>24729</v>
      </c>
    </row>
    <row r="413" spans="1:6" x14ac:dyDescent="0.35">
      <c r="A413">
        <v>2020</v>
      </c>
      <c r="B413" t="s">
        <v>59</v>
      </c>
      <c r="C413" t="s">
        <v>28</v>
      </c>
      <c r="D413" s="1">
        <v>24584</v>
      </c>
      <c r="E413" s="1">
        <v>281546</v>
      </c>
      <c r="F413" s="2">
        <v>28639</v>
      </c>
    </row>
    <row r="414" spans="1:6" x14ac:dyDescent="0.35">
      <c r="A414">
        <v>2020</v>
      </c>
      <c r="B414" t="s">
        <v>59</v>
      </c>
      <c r="C414" t="s">
        <v>29</v>
      </c>
      <c r="D414" s="1">
        <v>5276</v>
      </c>
      <c r="E414" s="1">
        <v>78539</v>
      </c>
      <c r="F414" s="2">
        <v>19988</v>
      </c>
    </row>
    <row r="415" spans="1:6" x14ac:dyDescent="0.35">
      <c r="A415">
        <v>2020</v>
      </c>
      <c r="B415" t="s">
        <v>59</v>
      </c>
      <c r="C415" t="s">
        <v>30</v>
      </c>
      <c r="D415" s="1">
        <v>64959</v>
      </c>
      <c r="E415" s="1">
        <v>632760</v>
      </c>
      <c r="F415" s="2">
        <v>36986</v>
      </c>
    </row>
    <row r="416" spans="1:6" x14ac:dyDescent="0.35">
      <c r="A416">
        <v>2020</v>
      </c>
      <c r="B416" t="s">
        <v>59</v>
      </c>
      <c r="C416" t="s">
        <v>31</v>
      </c>
      <c r="D416" s="1">
        <v>27015</v>
      </c>
      <c r="E416" s="1">
        <v>420420</v>
      </c>
      <c r="F416" s="2">
        <v>21462</v>
      </c>
    </row>
    <row r="417" spans="1:6" x14ac:dyDescent="0.35">
      <c r="A417">
        <v>2020</v>
      </c>
      <c r="B417" t="s">
        <v>59</v>
      </c>
      <c r="C417" t="s">
        <v>32</v>
      </c>
      <c r="D417" s="1">
        <v>2621</v>
      </c>
      <c r="E417" s="1">
        <v>34228</v>
      </c>
      <c r="F417" s="2">
        <v>19193</v>
      </c>
    </row>
    <row r="418" spans="1:6" x14ac:dyDescent="0.35">
      <c r="A418">
        <v>2020</v>
      </c>
      <c r="B418" t="s">
        <v>59</v>
      </c>
      <c r="C418" t="s">
        <v>33</v>
      </c>
      <c r="D418" s="1">
        <v>29197</v>
      </c>
      <c r="E418" s="1">
        <v>466069</v>
      </c>
      <c r="F418" s="2">
        <v>21027</v>
      </c>
    </row>
    <row r="419" spans="1:6" x14ac:dyDescent="0.35">
      <c r="A419">
        <v>2020</v>
      </c>
      <c r="B419" t="s">
        <v>59</v>
      </c>
      <c r="C419" t="s">
        <v>34</v>
      </c>
      <c r="D419" s="1">
        <v>9364</v>
      </c>
      <c r="E419" s="1">
        <v>156230</v>
      </c>
      <c r="F419" s="2">
        <v>19310</v>
      </c>
    </row>
    <row r="420" spans="1:6" x14ac:dyDescent="0.35">
      <c r="A420">
        <v>2020</v>
      </c>
      <c r="B420" t="s">
        <v>59</v>
      </c>
      <c r="C420" t="s">
        <v>35</v>
      </c>
      <c r="D420" s="1">
        <v>13993</v>
      </c>
      <c r="E420" s="1">
        <v>161570</v>
      </c>
      <c r="F420" s="2">
        <v>24338</v>
      </c>
    </row>
    <row r="421" spans="1:6" x14ac:dyDescent="0.35">
      <c r="A421">
        <v>2020</v>
      </c>
      <c r="B421" t="s">
        <v>59</v>
      </c>
      <c r="C421" t="s">
        <v>36</v>
      </c>
      <c r="D421" s="1">
        <v>33532</v>
      </c>
      <c r="E421" s="1">
        <v>424092</v>
      </c>
      <c r="F421" s="2">
        <v>22945</v>
      </c>
    </row>
    <row r="422" spans="1:6" x14ac:dyDescent="0.35">
      <c r="A422">
        <v>2020</v>
      </c>
      <c r="B422" t="s">
        <v>59</v>
      </c>
      <c r="C422" t="s">
        <v>37</v>
      </c>
      <c r="D422" s="1">
        <v>3890</v>
      </c>
      <c r="E422" s="1">
        <v>44621</v>
      </c>
      <c r="F422" s="2">
        <v>24733</v>
      </c>
    </row>
    <row r="423" spans="1:6" x14ac:dyDescent="0.35">
      <c r="A423">
        <v>2020</v>
      </c>
      <c r="B423" t="s">
        <v>59</v>
      </c>
      <c r="C423" t="s">
        <v>38</v>
      </c>
      <c r="D423" s="1">
        <v>13676</v>
      </c>
      <c r="E423" s="1">
        <v>226959</v>
      </c>
      <c r="F423" s="2">
        <v>19677</v>
      </c>
    </row>
    <row r="424" spans="1:6" x14ac:dyDescent="0.35">
      <c r="A424">
        <v>2020</v>
      </c>
      <c r="B424" t="s">
        <v>59</v>
      </c>
      <c r="C424" t="s">
        <v>39</v>
      </c>
      <c r="D424" s="1">
        <v>3184</v>
      </c>
      <c r="E424" s="1">
        <v>41000</v>
      </c>
      <c r="F424" s="2">
        <v>18829</v>
      </c>
    </row>
    <row r="425" spans="1:6" x14ac:dyDescent="0.35">
      <c r="A425">
        <v>2020</v>
      </c>
      <c r="B425" t="s">
        <v>59</v>
      </c>
      <c r="C425" t="s">
        <v>40</v>
      </c>
      <c r="D425" s="1">
        <v>17443</v>
      </c>
      <c r="E425" s="1">
        <v>293033</v>
      </c>
      <c r="F425" s="2">
        <v>23771</v>
      </c>
    </row>
    <row r="426" spans="1:6" x14ac:dyDescent="0.35">
      <c r="A426">
        <v>2020</v>
      </c>
      <c r="B426" t="s">
        <v>59</v>
      </c>
      <c r="C426" t="s">
        <v>41</v>
      </c>
      <c r="D426" s="1">
        <v>66777</v>
      </c>
      <c r="E426" s="1">
        <v>1178456</v>
      </c>
      <c r="F426" s="2">
        <v>23001</v>
      </c>
    </row>
    <row r="427" spans="1:6" x14ac:dyDescent="0.35">
      <c r="A427">
        <v>2020</v>
      </c>
      <c r="B427" t="s">
        <v>59</v>
      </c>
      <c r="C427" t="s">
        <v>42</v>
      </c>
      <c r="D427" s="1">
        <v>7766</v>
      </c>
      <c r="E427" s="1">
        <v>133375</v>
      </c>
      <c r="F427" s="2">
        <v>21580</v>
      </c>
    </row>
    <row r="428" spans="1:6" x14ac:dyDescent="0.35">
      <c r="A428">
        <v>2020</v>
      </c>
      <c r="B428" t="s">
        <v>59</v>
      </c>
      <c r="C428" t="s">
        <v>43</v>
      </c>
      <c r="D428" s="1">
        <v>2220</v>
      </c>
      <c r="E428" s="1">
        <v>25985</v>
      </c>
      <c r="F428" s="2">
        <v>26068</v>
      </c>
    </row>
    <row r="429" spans="1:6" x14ac:dyDescent="0.35">
      <c r="A429">
        <v>2020</v>
      </c>
      <c r="B429" t="s">
        <v>59</v>
      </c>
      <c r="C429" t="s">
        <v>44</v>
      </c>
      <c r="D429" s="1">
        <v>20954</v>
      </c>
      <c r="E429" s="1">
        <v>322216</v>
      </c>
      <c r="F429" s="2">
        <v>22634</v>
      </c>
    </row>
    <row r="430" spans="1:6" x14ac:dyDescent="0.35">
      <c r="A430">
        <v>2020</v>
      </c>
      <c r="B430" t="s">
        <v>59</v>
      </c>
      <c r="C430" t="s">
        <v>45</v>
      </c>
      <c r="D430" s="1">
        <v>20710</v>
      </c>
      <c r="E430" s="1">
        <v>255412</v>
      </c>
      <c r="F430" s="2">
        <v>26657</v>
      </c>
    </row>
    <row r="431" spans="1:6" x14ac:dyDescent="0.35">
      <c r="A431">
        <v>2020</v>
      </c>
      <c r="B431" t="s">
        <v>59</v>
      </c>
      <c r="C431" t="s">
        <v>46</v>
      </c>
      <c r="D431" s="1">
        <v>4602</v>
      </c>
      <c r="E431" s="1">
        <v>61253</v>
      </c>
      <c r="F431" s="2">
        <v>18945</v>
      </c>
    </row>
    <row r="432" spans="1:6" x14ac:dyDescent="0.35">
      <c r="A432">
        <v>2020</v>
      </c>
      <c r="B432" t="s">
        <v>59</v>
      </c>
      <c r="C432" t="s">
        <v>47</v>
      </c>
      <c r="D432" s="1">
        <v>16783</v>
      </c>
      <c r="E432" s="1">
        <v>227495</v>
      </c>
      <c r="F432" s="2">
        <v>19473</v>
      </c>
    </row>
    <row r="433" spans="1:6" x14ac:dyDescent="0.35">
      <c r="A433">
        <v>2020</v>
      </c>
      <c r="B433" t="s">
        <v>59</v>
      </c>
      <c r="C433" t="s">
        <v>48</v>
      </c>
      <c r="D433" s="1">
        <v>2418</v>
      </c>
      <c r="E433" s="1">
        <v>32312</v>
      </c>
      <c r="F433" s="2">
        <v>23041</v>
      </c>
    </row>
    <row r="434" spans="1:6" x14ac:dyDescent="0.35">
      <c r="A434">
        <v>2020</v>
      </c>
      <c r="B434" t="s">
        <v>60</v>
      </c>
      <c r="C434" t="s">
        <v>1</v>
      </c>
      <c r="D434" s="1">
        <v>9048</v>
      </c>
      <c r="E434" s="1">
        <v>42367</v>
      </c>
      <c r="F434" s="2">
        <v>41437</v>
      </c>
    </row>
    <row r="435" spans="1:6" x14ac:dyDescent="0.35">
      <c r="A435">
        <v>2020</v>
      </c>
      <c r="B435" t="s">
        <v>60</v>
      </c>
      <c r="C435" t="s">
        <v>2</v>
      </c>
      <c r="D435" s="1">
        <v>10878</v>
      </c>
      <c r="E435" s="1">
        <v>69183</v>
      </c>
      <c r="F435" s="2">
        <v>42482</v>
      </c>
    </row>
    <row r="436" spans="1:6" x14ac:dyDescent="0.35">
      <c r="A436">
        <v>2020</v>
      </c>
      <c r="B436" t="s">
        <v>60</v>
      </c>
      <c r="C436" t="s">
        <v>3</v>
      </c>
      <c r="D436" s="1">
        <v>5464</v>
      </c>
      <c r="E436" s="1">
        <v>23724</v>
      </c>
      <c r="F436" s="2">
        <v>38111</v>
      </c>
    </row>
    <row r="437" spans="1:6" x14ac:dyDescent="0.35">
      <c r="A437">
        <v>2020</v>
      </c>
      <c r="B437" t="s">
        <v>60</v>
      </c>
      <c r="C437" t="s">
        <v>4</v>
      </c>
      <c r="D437" s="1">
        <v>97116</v>
      </c>
      <c r="E437" s="1">
        <v>452175</v>
      </c>
      <c r="F437" s="2">
        <v>47080</v>
      </c>
    </row>
    <row r="438" spans="1:6" x14ac:dyDescent="0.35">
      <c r="A438">
        <v>2020</v>
      </c>
      <c r="B438" t="s">
        <v>60</v>
      </c>
      <c r="C438" t="s">
        <v>5</v>
      </c>
      <c r="D438" s="1">
        <v>16860</v>
      </c>
      <c r="E438" s="1">
        <v>76766</v>
      </c>
      <c r="F438" s="2">
        <v>45642</v>
      </c>
    </row>
    <row r="439" spans="1:6" x14ac:dyDescent="0.35">
      <c r="A439">
        <v>2020</v>
      </c>
      <c r="B439" t="s">
        <v>60</v>
      </c>
      <c r="C439" t="s">
        <v>6</v>
      </c>
      <c r="D439" s="1">
        <v>12480</v>
      </c>
      <c r="E439" s="1">
        <v>48120</v>
      </c>
      <c r="F439" s="2">
        <v>42136</v>
      </c>
    </row>
    <row r="440" spans="1:6" x14ac:dyDescent="0.35">
      <c r="A440">
        <v>2020</v>
      </c>
      <c r="B440" t="s">
        <v>60</v>
      </c>
      <c r="C440" t="s">
        <v>7</v>
      </c>
      <c r="D440" s="1">
        <v>2088</v>
      </c>
      <c r="E440" s="1">
        <v>10706</v>
      </c>
      <c r="F440" s="2">
        <v>38135</v>
      </c>
    </row>
    <row r="441" spans="1:6" x14ac:dyDescent="0.35">
      <c r="A441">
        <v>2020</v>
      </c>
      <c r="B441" t="s">
        <v>60</v>
      </c>
      <c r="C441" t="s">
        <v>8</v>
      </c>
      <c r="D441" s="1">
        <v>54871</v>
      </c>
      <c r="E441" s="1">
        <v>254577</v>
      </c>
      <c r="F441" s="2">
        <v>41154</v>
      </c>
    </row>
    <row r="442" spans="1:6" x14ac:dyDescent="0.35">
      <c r="A442">
        <v>2020</v>
      </c>
      <c r="B442" t="s">
        <v>60</v>
      </c>
      <c r="C442" t="s">
        <v>9</v>
      </c>
      <c r="D442" s="1">
        <v>19294</v>
      </c>
      <c r="E442" s="1">
        <v>101509</v>
      </c>
      <c r="F442" s="2">
        <v>41319</v>
      </c>
    </row>
    <row r="443" spans="1:6" x14ac:dyDescent="0.35">
      <c r="A443">
        <v>2020</v>
      </c>
      <c r="B443" t="s">
        <v>60</v>
      </c>
      <c r="C443" t="s">
        <v>10</v>
      </c>
      <c r="D443" s="1">
        <v>4119</v>
      </c>
      <c r="E443" s="1">
        <v>18237</v>
      </c>
      <c r="F443" s="2">
        <v>35029</v>
      </c>
    </row>
    <row r="444" spans="1:6" x14ac:dyDescent="0.35">
      <c r="A444">
        <v>2020</v>
      </c>
      <c r="B444" t="s">
        <v>60</v>
      </c>
      <c r="C444" t="s">
        <v>11</v>
      </c>
      <c r="D444" s="1">
        <v>35477</v>
      </c>
      <c r="E444" s="1">
        <v>184359</v>
      </c>
      <c r="F444" s="2">
        <v>48230</v>
      </c>
    </row>
    <row r="445" spans="1:6" x14ac:dyDescent="0.35">
      <c r="A445">
        <v>2020</v>
      </c>
      <c r="B445" t="s">
        <v>60</v>
      </c>
      <c r="C445" t="s">
        <v>12</v>
      </c>
      <c r="D445" s="1">
        <v>13233</v>
      </c>
      <c r="E445" s="1">
        <v>80627</v>
      </c>
      <c r="F445" s="2">
        <v>36636</v>
      </c>
    </row>
    <row r="446" spans="1:6" x14ac:dyDescent="0.35">
      <c r="A446">
        <v>2020</v>
      </c>
      <c r="B446" t="s">
        <v>60</v>
      </c>
      <c r="C446" t="s">
        <v>13</v>
      </c>
      <c r="D446" s="1">
        <v>7585</v>
      </c>
      <c r="E446" s="1">
        <v>37229</v>
      </c>
      <c r="F446" s="2">
        <v>40163</v>
      </c>
    </row>
    <row r="447" spans="1:6" x14ac:dyDescent="0.35">
      <c r="A447">
        <v>2020</v>
      </c>
      <c r="B447" t="s">
        <v>60</v>
      </c>
      <c r="C447" t="s">
        <v>14</v>
      </c>
      <c r="D447" s="1">
        <v>5873</v>
      </c>
      <c r="E447" s="1">
        <v>31183</v>
      </c>
      <c r="F447" s="2">
        <v>38965</v>
      </c>
    </row>
    <row r="448" spans="1:6" x14ac:dyDescent="0.35">
      <c r="A448">
        <v>2020</v>
      </c>
      <c r="B448" t="s">
        <v>60</v>
      </c>
      <c r="C448" t="s">
        <v>15</v>
      </c>
      <c r="D448" s="1">
        <v>9084</v>
      </c>
      <c r="E448" s="1">
        <v>40228</v>
      </c>
      <c r="F448" s="2">
        <v>38895</v>
      </c>
    </row>
    <row r="449" spans="1:6" x14ac:dyDescent="0.35">
      <c r="A449">
        <v>2020</v>
      </c>
      <c r="B449" t="s">
        <v>60</v>
      </c>
      <c r="C449" t="s">
        <v>16</v>
      </c>
      <c r="D449" s="1">
        <v>9437</v>
      </c>
      <c r="E449" s="1">
        <v>41500</v>
      </c>
      <c r="F449" s="2">
        <v>41226</v>
      </c>
    </row>
    <row r="450" spans="1:6" x14ac:dyDescent="0.35">
      <c r="A450">
        <v>2020</v>
      </c>
      <c r="B450" t="s">
        <v>60</v>
      </c>
      <c r="C450" t="s">
        <v>17</v>
      </c>
      <c r="D450" s="1">
        <v>3830</v>
      </c>
      <c r="E450" s="1">
        <v>16120</v>
      </c>
      <c r="F450" s="2">
        <v>39497</v>
      </c>
    </row>
    <row r="451" spans="1:6" x14ac:dyDescent="0.35">
      <c r="A451">
        <v>2020</v>
      </c>
      <c r="B451" t="s">
        <v>60</v>
      </c>
      <c r="C451" t="s">
        <v>18</v>
      </c>
      <c r="D451" s="1">
        <v>19028</v>
      </c>
      <c r="E451" s="1">
        <v>78236</v>
      </c>
      <c r="F451" s="2">
        <v>48238</v>
      </c>
    </row>
    <row r="452" spans="1:6" x14ac:dyDescent="0.35">
      <c r="A452">
        <v>2020</v>
      </c>
      <c r="B452" t="s">
        <v>60</v>
      </c>
      <c r="C452" t="s">
        <v>19</v>
      </c>
      <c r="D452" s="1">
        <v>21927</v>
      </c>
      <c r="E452" s="1">
        <v>98276</v>
      </c>
      <c r="F452" s="2">
        <v>46345</v>
      </c>
    </row>
    <row r="453" spans="1:6" x14ac:dyDescent="0.35">
      <c r="A453">
        <v>2020</v>
      </c>
      <c r="B453" t="s">
        <v>60</v>
      </c>
      <c r="C453" t="s">
        <v>20</v>
      </c>
      <c r="D453" s="1">
        <v>25486</v>
      </c>
      <c r="E453" s="1">
        <v>114074</v>
      </c>
      <c r="F453" s="2">
        <v>39650</v>
      </c>
    </row>
    <row r="454" spans="1:6" x14ac:dyDescent="0.35">
      <c r="A454">
        <v>2020</v>
      </c>
      <c r="B454" t="s">
        <v>60</v>
      </c>
      <c r="C454" t="s">
        <v>21</v>
      </c>
      <c r="D454" s="1">
        <v>17118</v>
      </c>
      <c r="E454" s="1">
        <v>77083</v>
      </c>
      <c r="F454" s="2">
        <v>39485</v>
      </c>
    </row>
    <row r="455" spans="1:6" x14ac:dyDescent="0.35">
      <c r="A455">
        <v>2020</v>
      </c>
      <c r="B455" t="s">
        <v>60</v>
      </c>
      <c r="C455" t="s">
        <v>22</v>
      </c>
      <c r="D455" s="1">
        <v>4625</v>
      </c>
      <c r="E455" s="1">
        <v>19993</v>
      </c>
      <c r="F455" s="2">
        <v>38520</v>
      </c>
    </row>
    <row r="456" spans="1:6" x14ac:dyDescent="0.35">
      <c r="A456">
        <v>2020</v>
      </c>
      <c r="B456" t="s">
        <v>60</v>
      </c>
      <c r="C456" t="s">
        <v>23</v>
      </c>
      <c r="D456" s="1">
        <v>13399</v>
      </c>
      <c r="E456" s="1">
        <v>68557</v>
      </c>
      <c r="F456" s="2">
        <v>38496</v>
      </c>
    </row>
    <row r="457" spans="1:6" x14ac:dyDescent="0.35">
      <c r="A457">
        <v>2020</v>
      </c>
      <c r="B457" t="s">
        <v>60</v>
      </c>
      <c r="C457" t="s">
        <v>24</v>
      </c>
      <c r="D457" s="1">
        <v>4199</v>
      </c>
      <c r="E457" s="1">
        <v>17236</v>
      </c>
      <c r="F457" s="2">
        <v>34349</v>
      </c>
    </row>
    <row r="458" spans="1:6" x14ac:dyDescent="0.35">
      <c r="A458">
        <v>2020</v>
      </c>
      <c r="B458" t="s">
        <v>60</v>
      </c>
      <c r="C458" t="s">
        <v>25</v>
      </c>
      <c r="D458" s="1">
        <v>4602</v>
      </c>
      <c r="E458" s="1">
        <v>24061</v>
      </c>
      <c r="F458" s="2">
        <v>36266</v>
      </c>
    </row>
    <row r="459" spans="1:6" x14ac:dyDescent="0.35">
      <c r="A459">
        <v>2020</v>
      </c>
      <c r="B459" t="s">
        <v>60</v>
      </c>
      <c r="C459" t="s">
        <v>26</v>
      </c>
      <c r="D459" s="1">
        <v>5067</v>
      </c>
      <c r="E459" s="1">
        <v>30593</v>
      </c>
      <c r="F459" s="2">
        <v>41698</v>
      </c>
    </row>
    <row r="460" spans="1:6" x14ac:dyDescent="0.35">
      <c r="A460">
        <v>2020</v>
      </c>
      <c r="B460" t="s">
        <v>60</v>
      </c>
      <c r="C460" t="s">
        <v>27</v>
      </c>
      <c r="D460" s="1">
        <v>4109</v>
      </c>
      <c r="E460" s="1">
        <v>18869</v>
      </c>
      <c r="F460" s="2">
        <v>43107</v>
      </c>
    </row>
    <row r="461" spans="1:6" x14ac:dyDescent="0.35">
      <c r="A461">
        <v>2020</v>
      </c>
      <c r="B461" t="s">
        <v>60</v>
      </c>
      <c r="C461" t="s">
        <v>28</v>
      </c>
      <c r="D461" s="1">
        <v>24307</v>
      </c>
      <c r="E461" s="1">
        <v>114130</v>
      </c>
      <c r="F461" s="2">
        <v>41197</v>
      </c>
    </row>
    <row r="462" spans="1:6" x14ac:dyDescent="0.35">
      <c r="A462">
        <v>2020</v>
      </c>
      <c r="B462" t="s">
        <v>60</v>
      </c>
      <c r="C462" t="s">
        <v>29</v>
      </c>
      <c r="D462" s="1">
        <v>4261</v>
      </c>
      <c r="E462" s="1">
        <v>18424</v>
      </c>
      <c r="F462" s="2">
        <v>38699</v>
      </c>
    </row>
    <row r="463" spans="1:6" x14ac:dyDescent="0.35">
      <c r="A463">
        <v>2020</v>
      </c>
      <c r="B463" t="s">
        <v>60</v>
      </c>
      <c r="C463" t="s">
        <v>30</v>
      </c>
      <c r="D463" s="1">
        <v>70935</v>
      </c>
      <c r="E463" s="1">
        <v>307026</v>
      </c>
      <c r="F463" s="2">
        <v>49001</v>
      </c>
    </row>
    <row r="464" spans="1:6" x14ac:dyDescent="0.35">
      <c r="A464">
        <v>2020</v>
      </c>
      <c r="B464" t="s">
        <v>60</v>
      </c>
      <c r="C464" t="s">
        <v>31</v>
      </c>
      <c r="D464" s="1">
        <v>26011</v>
      </c>
      <c r="E464" s="1">
        <v>107703</v>
      </c>
      <c r="F464" s="2">
        <v>39794</v>
      </c>
    </row>
    <row r="465" spans="1:6" x14ac:dyDescent="0.35">
      <c r="A465">
        <v>2020</v>
      </c>
      <c r="B465" t="s">
        <v>60</v>
      </c>
      <c r="C465" t="s">
        <v>32</v>
      </c>
      <c r="D465" s="1">
        <v>2141</v>
      </c>
      <c r="E465" s="1">
        <v>10645</v>
      </c>
      <c r="F465" s="2">
        <v>40484</v>
      </c>
    </row>
    <row r="466" spans="1:6" x14ac:dyDescent="0.35">
      <c r="A466">
        <v>2020</v>
      </c>
      <c r="B466" t="s">
        <v>60</v>
      </c>
      <c r="C466" t="s">
        <v>33</v>
      </c>
      <c r="D466" s="1">
        <v>23929</v>
      </c>
      <c r="E466" s="1">
        <v>138448</v>
      </c>
      <c r="F466" s="2">
        <v>38332</v>
      </c>
    </row>
    <row r="467" spans="1:6" x14ac:dyDescent="0.35">
      <c r="A467">
        <v>2020</v>
      </c>
      <c r="B467" t="s">
        <v>60</v>
      </c>
      <c r="C467" t="s">
        <v>34</v>
      </c>
      <c r="D467" s="1">
        <v>6600</v>
      </c>
      <c r="E467" s="1">
        <v>34047</v>
      </c>
      <c r="F467" s="2">
        <v>37686</v>
      </c>
    </row>
    <row r="468" spans="1:6" x14ac:dyDescent="0.35">
      <c r="A468">
        <v>2020</v>
      </c>
      <c r="B468" t="s">
        <v>60</v>
      </c>
      <c r="C468" t="s">
        <v>35</v>
      </c>
      <c r="D468" s="1">
        <v>14853</v>
      </c>
      <c r="E468" s="1">
        <v>60924</v>
      </c>
      <c r="F468" s="2">
        <v>41296</v>
      </c>
    </row>
    <row r="469" spans="1:6" x14ac:dyDescent="0.35">
      <c r="A469">
        <v>2020</v>
      </c>
      <c r="B469" t="s">
        <v>60</v>
      </c>
      <c r="C469" t="s">
        <v>36</v>
      </c>
      <c r="D469" s="1">
        <v>33590</v>
      </c>
      <c r="E469" s="1">
        <v>169772</v>
      </c>
      <c r="F469" s="2">
        <v>39396</v>
      </c>
    </row>
    <row r="470" spans="1:6" x14ac:dyDescent="0.35">
      <c r="A470">
        <v>2020</v>
      </c>
      <c r="B470" t="s">
        <v>60</v>
      </c>
      <c r="C470" t="s">
        <v>37</v>
      </c>
      <c r="D470" s="1">
        <v>3576</v>
      </c>
      <c r="E470" s="1">
        <v>15156</v>
      </c>
      <c r="F470" s="2">
        <v>38763</v>
      </c>
    </row>
    <row r="471" spans="1:6" x14ac:dyDescent="0.35">
      <c r="A471">
        <v>2020</v>
      </c>
      <c r="B471" t="s">
        <v>60</v>
      </c>
      <c r="C471" t="s">
        <v>38</v>
      </c>
      <c r="D471" s="1">
        <v>10267</v>
      </c>
      <c r="E471" s="1">
        <v>49710</v>
      </c>
      <c r="F471" s="2">
        <v>38110</v>
      </c>
    </row>
    <row r="472" spans="1:6" x14ac:dyDescent="0.35">
      <c r="A472">
        <v>2020</v>
      </c>
      <c r="B472" t="s">
        <v>60</v>
      </c>
      <c r="C472" t="s">
        <v>39</v>
      </c>
      <c r="D472" s="1">
        <v>2313</v>
      </c>
      <c r="E472" s="1">
        <v>11077</v>
      </c>
      <c r="F472" s="2">
        <v>38165</v>
      </c>
    </row>
    <row r="473" spans="1:6" x14ac:dyDescent="0.35">
      <c r="A473">
        <v>2020</v>
      </c>
      <c r="B473" t="s">
        <v>60</v>
      </c>
      <c r="C473" t="s">
        <v>40</v>
      </c>
      <c r="D473" s="1">
        <v>12651</v>
      </c>
      <c r="E473" s="1">
        <v>70977</v>
      </c>
      <c r="F473" s="2">
        <v>40323</v>
      </c>
    </row>
    <row r="474" spans="1:6" x14ac:dyDescent="0.35">
      <c r="A474">
        <v>2020</v>
      </c>
      <c r="B474" t="s">
        <v>60</v>
      </c>
      <c r="C474" t="s">
        <v>41</v>
      </c>
      <c r="D474" s="1">
        <v>57936</v>
      </c>
      <c r="E474" s="1">
        <v>310244</v>
      </c>
      <c r="F474" s="2">
        <v>44055</v>
      </c>
    </row>
    <row r="475" spans="1:6" x14ac:dyDescent="0.35">
      <c r="A475">
        <v>2020</v>
      </c>
      <c r="B475" t="s">
        <v>60</v>
      </c>
      <c r="C475" t="s">
        <v>42</v>
      </c>
      <c r="D475" s="1">
        <v>6849</v>
      </c>
      <c r="E475" s="1">
        <v>35002</v>
      </c>
      <c r="F475" s="2">
        <v>39528</v>
      </c>
    </row>
    <row r="476" spans="1:6" x14ac:dyDescent="0.35">
      <c r="A476">
        <v>2020</v>
      </c>
      <c r="B476" t="s">
        <v>60</v>
      </c>
      <c r="C476" t="s">
        <v>43</v>
      </c>
      <c r="D476" s="1">
        <v>1995</v>
      </c>
      <c r="E476" s="1">
        <v>7681</v>
      </c>
      <c r="F476" s="2">
        <v>41304</v>
      </c>
    </row>
    <row r="477" spans="1:6" x14ac:dyDescent="0.35">
      <c r="A477">
        <v>2020</v>
      </c>
      <c r="B477" t="s">
        <v>60</v>
      </c>
      <c r="C477" t="s">
        <v>44</v>
      </c>
      <c r="D477" s="1">
        <v>29516</v>
      </c>
      <c r="E477" s="1">
        <v>121622</v>
      </c>
      <c r="F477" s="2">
        <v>50744</v>
      </c>
    </row>
    <row r="478" spans="1:6" x14ac:dyDescent="0.35">
      <c r="A478">
        <v>2020</v>
      </c>
      <c r="B478" t="s">
        <v>60</v>
      </c>
      <c r="C478" t="s">
        <v>45</v>
      </c>
      <c r="D478" s="1">
        <v>20259</v>
      </c>
      <c r="E478" s="1">
        <v>89105</v>
      </c>
      <c r="F478" s="2">
        <v>46691</v>
      </c>
    </row>
    <row r="479" spans="1:6" x14ac:dyDescent="0.35">
      <c r="A479">
        <v>2020</v>
      </c>
      <c r="B479" t="s">
        <v>60</v>
      </c>
      <c r="C479" t="s">
        <v>46</v>
      </c>
      <c r="D479" s="1">
        <v>3442</v>
      </c>
      <c r="E479" s="1">
        <v>15621</v>
      </c>
      <c r="F479" s="2">
        <v>35759</v>
      </c>
    </row>
    <row r="480" spans="1:6" x14ac:dyDescent="0.35">
      <c r="A480">
        <v>2020</v>
      </c>
      <c r="B480" t="s">
        <v>60</v>
      </c>
      <c r="C480" t="s">
        <v>47</v>
      </c>
      <c r="D480" s="1">
        <v>13143</v>
      </c>
      <c r="E480" s="1">
        <v>74028</v>
      </c>
      <c r="F480" s="2">
        <v>36058</v>
      </c>
    </row>
    <row r="481" spans="1:6" x14ac:dyDescent="0.35">
      <c r="A481">
        <v>2020</v>
      </c>
      <c r="B481" t="s">
        <v>60</v>
      </c>
      <c r="C481" t="s">
        <v>48</v>
      </c>
      <c r="D481" s="1">
        <v>1669</v>
      </c>
      <c r="E481" s="1">
        <v>6769</v>
      </c>
      <c r="F481" s="2">
        <v>40253</v>
      </c>
    </row>
    <row r="482" spans="1:6" x14ac:dyDescent="0.35">
      <c r="A482">
        <v>2019</v>
      </c>
      <c r="B482" t="s">
        <v>55</v>
      </c>
      <c r="C482" t="s">
        <v>1</v>
      </c>
      <c r="D482" s="1">
        <v>1846</v>
      </c>
      <c r="E482" s="1">
        <v>18939</v>
      </c>
      <c r="F482" s="2">
        <v>56529</v>
      </c>
    </row>
    <row r="483" spans="1:6" x14ac:dyDescent="0.35">
      <c r="A483">
        <v>2019</v>
      </c>
      <c r="B483" t="s">
        <v>55</v>
      </c>
      <c r="C483" t="s">
        <v>2</v>
      </c>
      <c r="D483" s="1">
        <v>1358</v>
      </c>
      <c r="E483" s="1">
        <v>37970</v>
      </c>
      <c r="F483" s="2">
        <v>52262</v>
      </c>
    </row>
    <row r="484" spans="1:6" x14ac:dyDescent="0.35">
      <c r="A484">
        <v>2019</v>
      </c>
      <c r="B484" t="s">
        <v>55</v>
      </c>
      <c r="C484" t="s">
        <v>3</v>
      </c>
      <c r="D484" s="1">
        <v>2577</v>
      </c>
      <c r="E484" s="1">
        <v>16390</v>
      </c>
      <c r="F484" s="2">
        <v>48299</v>
      </c>
    </row>
    <row r="485" spans="1:6" x14ac:dyDescent="0.35">
      <c r="A485">
        <v>2019</v>
      </c>
      <c r="B485" t="s">
        <v>55</v>
      </c>
      <c r="C485" t="s">
        <v>4</v>
      </c>
      <c r="D485" s="1">
        <v>17663</v>
      </c>
      <c r="E485" s="1">
        <v>443581</v>
      </c>
      <c r="F485" s="2">
        <v>40246</v>
      </c>
    </row>
    <row r="486" spans="1:6" x14ac:dyDescent="0.35">
      <c r="A486">
        <v>2019</v>
      </c>
      <c r="B486" t="s">
        <v>55</v>
      </c>
      <c r="C486" t="s">
        <v>5</v>
      </c>
      <c r="D486" s="1">
        <v>3279</v>
      </c>
      <c r="E486" s="1">
        <v>48392</v>
      </c>
      <c r="F486" s="2">
        <v>90328</v>
      </c>
    </row>
    <row r="487" spans="1:6" x14ac:dyDescent="0.35">
      <c r="A487">
        <v>2019</v>
      </c>
      <c r="B487" t="s">
        <v>55</v>
      </c>
      <c r="C487" t="s">
        <v>6</v>
      </c>
      <c r="D487">
        <v>437</v>
      </c>
      <c r="E487" s="1">
        <v>5258</v>
      </c>
      <c r="F487" s="2">
        <v>41449</v>
      </c>
    </row>
    <row r="488" spans="1:6" x14ac:dyDescent="0.35">
      <c r="A488">
        <v>2019</v>
      </c>
      <c r="B488" t="s">
        <v>55</v>
      </c>
      <c r="C488" t="s">
        <v>7</v>
      </c>
      <c r="D488">
        <v>180</v>
      </c>
      <c r="E488" s="1">
        <v>1471</v>
      </c>
      <c r="F488" s="2">
        <v>42123</v>
      </c>
    </row>
    <row r="489" spans="1:6" x14ac:dyDescent="0.35">
      <c r="A489">
        <v>2019</v>
      </c>
      <c r="B489" t="s">
        <v>55</v>
      </c>
      <c r="C489" t="s">
        <v>8</v>
      </c>
      <c r="D489" s="1">
        <v>5304</v>
      </c>
      <c r="E489" s="1">
        <v>71329</v>
      </c>
      <c r="F489" s="2">
        <v>35645</v>
      </c>
    </row>
    <row r="490" spans="1:6" x14ac:dyDescent="0.35">
      <c r="A490">
        <v>2019</v>
      </c>
      <c r="B490" t="s">
        <v>55</v>
      </c>
      <c r="C490" t="s">
        <v>9</v>
      </c>
      <c r="D490" s="1">
        <v>2662</v>
      </c>
      <c r="E490" s="1">
        <v>29910</v>
      </c>
      <c r="F490" s="2">
        <v>43258</v>
      </c>
    </row>
    <row r="491" spans="1:6" x14ac:dyDescent="0.35">
      <c r="A491">
        <v>2019</v>
      </c>
      <c r="B491" t="s">
        <v>55</v>
      </c>
      <c r="C491" t="s">
        <v>10</v>
      </c>
      <c r="D491" s="1">
        <v>2401</v>
      </c>
      <c r="E491" s="1">
        <v>26555</v>
      </c>
      <c r="F491" s="2">
        <v>41105</v>
      </c>
    </row>
    <row r="492" spans="1:6" x14ac:dyDescent="0.35">
      <c r="A492">
        <v>2019</v>
      </c>
      <c r="B492" t="s">
        <v>55</v>
      </c>
      <c r="C492" t="s">
        <v>11</v>
      </c>
      <c r="D492" s="1">
        <v>2825</v>
      </c>
      <c r="E492" s="1">
        <v>26828</v>
      </c>
      <c r="F492" s="2">
        <v>52197</v>
      </c>
    </row>
    <row r="493" spans="1:6" x14ac:dyDescent="0.35">
      <c r="A493">
        <v>2019</v>
      </c>
      <c r="B493" t="s">
        <v>55</v>
      </c>
      <c r="C493" t="s">
        <v>12</v>
      </c>
      <c r="D493" s="1">
        <v>2255</v>
      </c>
      <c r="E493" s="1">
        <v>21475</v>
      </c>
      <c r="F493" s="2">
        <v>50243</v>
      </c>
    </row>
    <row r="494" spans="1:6" x14ac:dyDescent="0.35">
      <c r="A494">
        <v>2019</v>
      </c>
      <c r="B494" t="s">
        <v>55</v>
      </c>
      <c r="C494" t="s">
        <v>13</v>
      </c>
      <c r="D494" s="1">
        <v>2916</v>
      </c>
      <c r="E494" s="1">
        <v>23431</v>
      </c>
      <c r="F494" s="2">
        <v>44087</v>
      </c>
    </row>
    <row r="495" spans="1:6" x14ac:dyDescent="0.35">
      <c r="A495">
        <v>2019</v>
      </c>
      <c r="B495" t="s">
        <v>55</v>
      </c>
      <c r="C495" t="s">
        <v>14</v>
      </c>
      <c r="D495" s="1">
        <v>2612</v>
      </c>
      <c r="E495" s="1">
        <v>19353</v>
      </c>
      <c r="F495" s="2">
        <v>47802</v>
      </c>
    </row>
    <row r="496" spans="1:6" x14ac:dyDescent="0.35">
      <c r="A496">
        <v>2019</v>
      </c>
      <c r="B496" t="s">
        <v>55</v>
      </c>
      <c r="C496" t="s">
        <v>15</v>
      </c>
      <c r="D496" s="1">
        <v>1561</v>
      </c>
      <c r="E496" s="1">
        <v>18911</v>
      </c>
      <c r="F496" s="2">
        <v>56448</v>
      </c>
    </row>
    <row r="497" spans="1:6" x14ac:dyDescent="0.35">
      <c r="A497">
        <v>2019</v>
      </c>
      <c r="B497" t="s">
        <v>55</v>
      </c>
      <c r="C497" t="s">
        <v>16</v>
      </c>
      <c r="D497" s="1">
        <v>3133</v>
      </c>
      <c r="E497" s="1">
        <v>44052</v>
      </c>
      <c r="F497" s="2">
        <v>87820</v>
      </c>
    </row>
    <row r="498" spans="1:6" x14ac:dyDescent="0.35">
      <c r="A498">
        <v>2019</v>
      </c>
      <c r="B498" t="s">
        <v>55</v>
      </c>
      <c r="C498" t="s">
        <v>17</v>
      </c>
      <c r="D498" s="1">
        <v>1447</v>
      </c>
      <c r="E498" s="1">
        <v>7281</v>
      </c>
      <c r="F498" s="2">
        <v>41157</v>
      </c>
    </row>
    <row r="499" spans="1:6" x14ac:dyDescent="0.35">
      <c r="A499">
        <v>2019</v>
      </c>
      <c r="B499" t="s">
        <v>55</v>
      </c>
      <c r="C499" t="s">
        <v>18</v>
      </c>
      <c r="D499">
        <v>723</v>
      </c>
      <c r="E499" s="1">
        <v>7194</v>
      </c>
      <c r="F499" s="2">
        <v>44642</v>
      </c>
    </row>
    <row r="500" spans="1:6" x14ac:dyDescent="0.35">
      <c r="A500">
        <v>2019</v>
      </c>
      <c r="B500" t="s">
        <v>55</v>
      </c>
      <c r="C500" t="s">
        <v>19</v>
      </c>
      <c r="D500" s="1">
        <v>1007</v>
      </c>
      <c r="E500" s="1">
        <v>10500</v>
      </c>
      <c r="F500" s="2">
        <v>63846</v>
      </c>
    </row>
    <row r="501" spans="1:6" x14ac:dyDescent="0.35">
      <c r="A501">
        <v>2019</v>
      </c>
      <c r="B501" t="s">
        <v>55</v>
      </c>
      <c r="C501" t="s">
        <v>20</v>
      </c>
      <c r="D501" s="1">
        <v>3480</v>
      </c>
      <c r="E501" s="1">
        <v>35622</v>
      </c>
      <c r="F501" s="2">
        <v>41799</v>
      </c>
    </row>
    <row r="502" spans="1:6" x14ac:dyDescent="0.35">
      <c r="A502">
        <v>2019</v>
      </c>
      <c r="B502" t="s">
        <v>55</v>
      </c>
      <c r="C502" t="s">
        <v>21</v>
      </c>
      <c r="D502" s="1">
        <v>3094</v>
      </c>
      <c r="E502" s="1">
        <v>28134</v>
      </c>
      <c r="F502" s="2">
        <v>51107</v>
      </c>
    </row>
    <row r="503" spans="1:6" x14ac:dyDescent="0.35">
      <c r="A503">
        <v>2019</v>
      </c>
      <c r="B503" t="s">
        <v>55</v>
      </c>
      <c r="C503" t="s">
        <v>22</v>
      </c>
      <c r="D503" s="1">
        <v>2110</v>
      </c>
      <c r="E503" s="1">
        <v>15777</v>
      </c>
      <c r="F503" s="2">
        <v>49263</v>
      </c>
    </row>
    <row r="504" spans="1:6" x14ac:dyDescent="0.35">
      <c r="A504">
        <v>2019</v>
      </c>
      <c r="B504" t="s">
        <v>55</v>
      </c>
      <c r="C504" t="s">
        <v>23</v>
      </c>
      <c r="D504" s="1">
        <v>2031</v>
      </c>
      <c r="E504" s="1">
        <v>16899</v>
      </c>
      <c r="F504" s="2">
        <v>44815</v>
      </c>
    </row>
    <row r="505" spans="1:6" x14ac:dyDescent="0.35">
      <c r="A505">
        <v>2019</v>
      </c>
      <c r="B505" t="s">
        <v>55</v>
      </c>
      <c r="C505" t="s">
        <v>24</v>
      </c>
      <c r="D505" s="1">
        <v>1789</v>
      </c>
      <c r="E505" s="1">
        <v>12792</v>
      </c>
      <c r="F505" s="2">
        <v>67162</v>
      </c>
    </row>
    <row r="506" spans="1:6" x14ac:dyDescent="0.35">
      <c r="A506">
        <v>2019</v>
      </c>
      <c r="B506" t="s">
        <v>55</v>
      </c>
      <c r="C506" t="s">
        <v>25</v>
      </c>
      <c r="D506" s="1">
        <v>2414</v>
      </c>
      <c r="E506" s="1">
        <v>15761</v>
      </c>
      <c r="F506" s="2">
        <v>42685</v>
      </c>
    </row>
    <row r="507" spans="1:6" x14ac:dyDescent="0.35">
      <c r="A507">
        <v>2019</v>
      </c>
      <c r="B507" t="s">
        <v>55</v>
      </c>
      <c r="C507" t="s">
        <v>26</v>
      </c>
      <c r="D507">
        <v>618</v>
      </c>
      <c r="E507" s="1">
        <v>19841</v>
      </c>
      <c r="F507" s="2">
        <v>86362</v>
      </c>
    </row>
    <row r="508" spans="1:6" x14ac:dyDescent="0.35">
      <c r="A508">
        <v>2019</v>
      </c>
      <c r="B508" t="s">
        <v>55</v>
      </c>
      <c r="C508" t="s">
        <v>27</v>
      </c>
      <c r="D508">
        <v>350</v>
      </c>
      <c r="E508" s="1">
        <v>2627</v>
      </c>
      <c r="F508" s="2">
        <v>44073</v>
      </c>
    </row>
    <row r="509" spans="1:6" x14ac:dyDescent="0.35">
      <c r="A509">
        <v>2019</v>
      </c>
      <c r="B509" t="s">
        <v>55</v>
      </c>
      <c r="C509" t="s">
        <v>28</v>
      </c>
      <c r="D509">
        <v>998</v>
      </c>
      <c r="E509" s="1">
        <v>12407</v>
      </c>
      <c r="F509" s="2">
        <v>41732</v>
      </c>
    </row>
    <row r="510" spans="1:6" x14ac:dyDescent="0.35">
      <c r="A510">
        <v>2019</v>
      </c>
      <c r="B510" t="s">
        <v>55</v>
      </c>
      <c r="C510" t="s">
        <v>29</v>
      </c>
      <c r="D510" s="1">
        <v>2100</v>
      </c>
      <c r="E510" s="1">
        <v>36949</v>
      </c>
      <c r="F510" s="2">
        <v>68427</v>
      </c>
    </row>
    <row r="511" spans="1:6" x14ac:dyDescent="0.35">
      <c r="A511">
        <v>2019</v>
      </c>
      <c r="B511" t="s">
        <v>55</v>
      </c>
      <c r="C511" t="s">
        <v>30</v>
      </c>
      <c r="D511" s="1">
        <v>3053</v>
      </c>
      <c r="E511" s="1">
        <v>31787</v>
      </c>
      <c r="F511" s="2">
        <v>42992</v>
      </c>
    </row>
    <row r="512" spans="1:6" x14ac:dyDescent="0.35">
      <c r="A512">
        <v>2019</v>
      </c>
      <c r="B512" t="s">
        <v>55</v>
      </c>
      <c r="C512" t="s">
        <v>31</v>
      </c>
      <c r="D512" s="1">
        <v>3378</v>
      </c>
      <c r="E512" s="1">
        <v>29828</v>
      </c>
      <c r="F512" s="2">
        <v>40862</v>
      </c>
    </row>
    <row r="513" spans="1:6" x14ac:dyDescent="0.35">
      <c r="A513">
        <v>2019</v>
      </c>
      <c r="B513" t="s">
        <v>55</v>
      </c>
      <c r="C513" t="s">
        <v>32</v>
      </c>
      <c r="D513" s="1">
        <v>1784</v>
      </c>
      <c r="E513" s="1">
        <v>25973</v>
      </c>
      <c r="F513" s="2">
        <v>97355</v>
      </c>
    </row>
    <row r="514" spans="1:6" x14ac:dyDescent="0.35">
      <c r="A514">
        <v>2019</v>
      </c>
      <c r="B514" t="s">
        <v>55</v>
      </c>
      <c r="C514" t="s">
        <v>33</v>
      </c>
      <c r="D514" s="1">
        <v>2531</v>
      </c>
      <c r="E514" s="1">
        <v>28532</v>
      </c>
      <c r="F514" s="2">
        <v>51860</v>
      </c>
    </row>
    <row r="515" spans="1:6" x14ac:dyDescent="0.35">
      <c r="A515">
        <v>2019</v>
      </c>
      <c r="B515" t="s">
        <v>55</v>
      </c>
      <c r="C515" t="s">
        <v>34</v>
      </c>
      <c r="D515" s="1">
        <v>4402</v>
      </c>
      <c r="E515" s="1">
        <v>56786</v>
      </c>
      <c r="F515" s="2">
        <v>91249</v>
      </c>
    </row>
    <row r="516" spans="1:6" x14ac:dyDescent="0.35">
      <c r="A516">
        <v>2019</v>
      </c>
      <c r="B516" t="s">
        <v>55</v>
      </c>
      <c r="C516" t="s">
        <v>35</v>
      </c>
      <c r="D516" s="1">
        <v>4633</v>
      </c>
      <c r="E516" s="1">
        <v>54550</v>
      </c>
      <c r="F516" s="2">
        <v>37586</v>
      </c>
    </row>
    <row r="517" spans="1:6" x14ac:dyDescent="0.35">
      <c r="A517">
        <v>2019</v>
      </c>
      <c r="B517" t="s">
        <v>55</v>
      </c>
      <c r="C517" t="s">
        <v>36</v>
      </c>
      <c r="D517" s="1">
        <v>3616</v>
      </c>
      <c r="E517" s="1">
        <v>52904</v>
      </c>
      <c r="F517" s="2">
        <v>65014</v>
      </c>
    </row>
    <row r="518" spans="1:6" x14ac:dyDescent="0.35">
      <c r="A518">
        <v>2019</v>
      </c>
      <c r="B518" t="s">
        <v>55</v>
      </c>
      <c r="C518" t="s">
        <v>37</v>
      </c>
      <c r="D518">
        <v>198</v>
      </c>
      <c r="E518" s="1">
        <v>1121</v>
      </c>
      <c r="F518" s="2">
        <v>39917</v>
      </c>
    </row>
    <row r="519" spans="1:6" x14ac:dyDescent="0.35">
      <c r="A519">
        <v>2019</v>
      </c>
      <c r="B519" t="s">
        <v>55</v>
      </c>
      <c r="C519" t="s">
        <v>38</v>
      </c>
      <c r="D519" s="1">
        <v>1345</v>
      </c>
      <c r="E519" s="1">
        <v>12552</v>
      </c>
      <c r="F519" s="2">
        <v>43952</v>
      </c>
    </row>
    <row r="520" spans="1:6" x14ac:dyDescent="0.35">
      <c r="A520">
        <v>2019</v>
      </c>
      <c r="B520" t="s">
        <v>55</v>
      </c>
      <c r="C520" t="s">
        <v>39</v>
      </c>
      <c r="D520" s="1">
        <v>1063</v>
      </c>
      <c r="E520" s="1">
        <v>6986</v>
      </c>
      <c r="F520" s="2">
        <v>43642</v>
      </c>
    </row>
    <row r="521" spans="1:6" x14ac:dyDescent="0.35">
      <c r="A521">
        <v>2019</v>
      </c>
      <c r="B521" t="s">
        <v>55</v>
      </c>
      <c r="C521" t="s">
        <v>40</v>
      </c>
      <c r="D521" s="1">
        <v>1107</v>
      </c>
      <c r="E521" s="1">
        <v>11568</v>
      </c>
      <c r="F521" s="2">
        <v>46865</v>
      </c>
    </row>
    <row r="522" spans="1:6" x14ac:dyDescent="0.35">
      <c r="A522">
        <v>2019</v>
      </c>
      <c r="B522" t="s">
        <v>55</v>
      </c>
      <c r="C522" t="s">
        <v>41</v>
      </c>
      <c r="D522" s="1">
        <v>19971</v>
      </c>
      <c r="E522" s="1">
        <v>307800</v>
      </c>
      <c r="F522" s="2">
        <v>114918</v>
      </c>
    </row>
    <row r="523" spans="1:6" x14ac:dyDescent="0.35">
      <c r="A523">
        <v>2019</v>
      </c>
      <c r="B523" t="s">
        <v>55</v>
      </c>
      <c r="C523" t="s">
        <v>42</v>
      </c>
      <c r="D523" s="1">
        <v>1032</v>
      </c>
      <c r="E523" s="1">
        <v>15160</v>
      </c>
      <c r="F523" s="2">
        <v>63604</v>
      </c>
    </row>
    <row r="524" spans="1:6" x14ac:dyDescent="0.35">
      <c r="A524">
        <v>2019</v>
      </c>
      <c r="B524" t="s">
        <v>55</v>
      </c>
      <c r="C524" t="s">
        <v>43</v>
      </c>
      <c r="D524">
        <v>564</v>
      </c>
      <c r="E524" s="1">
        <v>4130</v>
      </c>
      <c r="F524" s="2">
        <v>39607</v>
      </c>
    </row>
    <row r="525" spans="1:6" x14ac:dyDescent="0.35">
      <c r="A525">
        <v>2019</v>
      </c>
      <c r="B525" t="s">
        <v>55</v>
      </c>
      <c r="C525" t="s">
        <v>44</v>
      </c>
      <c r="D525" s="1">
        <v>2095</v>
      </c>
      <c r="E525" s="1">
        <v>18691</v>
      </c>
      <c r="F525" s="2">
        <v>48704</v>
      </c>
    </row>
    <row r="526" spans="1:6" x14ac:dyDescent="0.35">
      <c r="A526">
        <v>2019</v>
      </c>
      <c r="B526" t="s">
        <v>55</v>
      </c>
      <c r="C526" t="s">
        <v>45</v>
      </c>
      <c r="D526" s="1">
        <v>7117</v>
      </c>
      <c r="E526" s="1">
        <v>105362</v>
      </c>
      <c r="F526" s="2">
        <v>34547</v>
      </c>
    </row>
    <row r="527" spans="1:6" x14ac:dyDescent="0.35">
      <c r="A527">
        <v>2019</v>
      </c>
      <c r="B527" t="s">
        <v>55</v>
      </c>
      <c r="C527" t="s">
        <v>46</v>
      </c>
      <c r="D527" s="1">
        <v>1166</v>
      </c>
      <c r="E527" s="1">
        <v>23333</v>
      </c>
      <c r="F527" s="2">
        <v>80470</v>
      </c>
    </row>
    <row r="528" spans="1:6" x14ac:dyDescent="0.35">
      <c r="A528">
        <v>2019</v>
      </c>
      <c r="B528" t="s">
        <v>55</v>
      </c>
      <c r="C528" t="s">
        <v>47</v>
      </c>
      <c r="D528" s="1">
        <v>2876</v>
      </c>
      <c r="E528" s="1">
        <v>31424</v>
      </c>
      <c r="F528" s="2">
        <v>40225</v>
      </c>
    </row>
    <row r="529" spans="1:6" x14ac:dyDescent="0.35">
      <c r="A529">
        <v>2019</v>
      </c>
      <c r="B529" t="s">
        <v>55</v>
      </c>
      <c r="C529" t="s">
        <v>48</v>
      </c>
      <c r="D529" s="1">
        <v>1463</v>
      </c>
      <c r="E529" s="1">
        <v>23524</v>
      </c>
      <c r="F529" s="2">
        <v>86467</v>
      </c>
    </row>
    <row r="530" spans="1:6" x14ac:dyDescent="0.35">
      <c r="A530">
        <v>2019</v>
      </c>
      <c r="B530" t="s">
        <v>51</v>
      </c>
      <c r="C530" t="s">
        <v>1</v>
      </c>
      <c r="D530" s="1">
        <v>10069</v>
      </c>
      <c r="E530" s="1">
        <v>93619</v>
      </c>
      <c r="F530" s="2">
        <v>56141</v>
      </c>
    </row>
    <row r="531" spans="1:6" x14ac:dyDescent="0.35">
      <c r="A531">
        <v>2019</v>
      </c>
      <c r="B531" t="s">
        <v>51</v>
      </c>
      <c r="C531" t="s">
        <v>2</v>
      </c>
      <c r="D531" s="1">
        <v>13677</v>
      </c>
      <c r="E531" s="1">
        <v>171309</v>
      </c>
      <c r="F531" s="2">
        <v>58621</v>
      </c>
    </row>
    <row r="532" spans="1:6" x14ac:dyDescent="0.35">
      <c r="A532">
        <v>2019</v>
      </c>
      <c r="B532" t="s">
        <v>51</v>
      </c>
      <c r="C532" t="s">
        <v>3</v>
      </c>
      <c r="D532" s="1">
        <v>7093</v>
      </c>
      <c r="E532" s="1">
        <v>52538</v>
      </c>
      <c r="F532" s="2">
        <v>49541</v>
      </c>
    </row>
    <row r="533" spans="1:6" x14ac:dyDescent="0.35">
      <c r="A533">
        <v>2019</v>
      </c>
      <c r="B533" t="s">
        <v>51</v>
      </c>
      <c r="C533" t="s">
        <v>4</v>
      </c>
      <c r="D533" s="1">
        <v>84247</v>
      </c>
      <c r="E533" s="1">
        <v>885668</v>
      </c>
      <c r="F533" s="2">
        <v>73343</v>
      </c>
    </row>
    <row r="534" spans="1:6" x14ac:dyDescent="0.35">
      <c r="A534">
        <v>2019</v>
      </c>
      <c r="B534" t="s">
        <v>51</v>
      </c>
      <c r="C534" t="s">
        <v>5</v>
      </c>
      <c r="D534" s="1">
        <v>20430</v>
      </c>
      <c r="E534" s="1">
        <v>178880</v>
      </c>
      <c r="F534" s="2">
        <v>64603</v>
      </c>
    </row>
    <row r="535" spans="1:6" x14ac:dyDescent="0.35">
      <c r="A535">
        <v>2019</v>
      </c>
      <c r="B535" t="s">
        <v>51</v>
      </c>
      <c r="C535" t="s">
        <v>6</v>
      </c>
      <c r="D535" s="1">
        <v>9496</v>
      </c>
      <c r="E535" s="1">
        <v>59731</v>
      </c>
      <c r="F535" s="2">
        <v>72413</v>
      </c>
    </row>
    <row r="536" spans="1:6" x14ac:dyDescent="0.35">
      <c r="A536">
        <v>2019</v>
      </c>
      <c r="B536" t="s">
        <v>51</v>
      </c>
      <c r="C536" t="s">
        <v>7</v>
      </c>
      <c r="D536" s="1">
        <v>3007</v>
      </c>
      <c r="E536" s="1">
        <v>22909</v>
      </c>
      <c r="F536" s="2">
        <v>62481</v>
      </c>
    </row>
    <row r="537" spans="1:6" x14ac:dyDescent="0.35">
      <c r="A537">
        <v>2019</v>
      </c>
      <c r="B537" t="s">
        <v>51</v>
      </c>
      <c r="C537" t="s">
        <v>8</v>
      </c>
      <c r="D537" s="1">
        <v>74711</v>
      </c>
      <c r="E537" s="1">
        <v>563526</v>
      </c>
      <c r="F537" s="2">
        <v>52893</v>
      </c>
    </row>
    <row r="538" spans="1:6" x14ac:dyDescent="0.35">
      <c r="A538">
        <v>2019</v>
      </c>
      <c r="B538" t="s">
        <v>51</v>
      </c>
      <c r="C538" t="s">
        <v>9</v>
      </c>
      <c r="D538" s="1">
        <v>21408</v>
      </c>
      <c r="E538" s="1">
        <v>203951</v>
      </c>
      <c r="F538" s="2">
        <v>63683</v>
      </c>
    </row>
    <row r="539" spans="1:6" x14ac:dyDescent="0.35">
      <c r="A539">
        <v>2019</v>
      </c>
      <c r="B539" t="s">
        <v>51</v>
      </c>
      <c r="C539" t="s">
        <v>10</v>
      </c>
      <c r="D539" s="1">
        <v>8175</v>
      </c>
      <c r="E539" s="1">
        <v>50684</v>
      </c>
      <c r="F539" s="2">
        <v>46258</v>
      </c>
    </row>
    <row r="540" spans="1:6" x14ac:dyDescent="0.35">
      <c r="A540">
        <v>2019</v>
      </c>
      <c r="B540" t="s">
        <v>51</v>
      </c>
      <c r="C540" t="s">
        <v>11</v>
      </c>
      <c r="D540" s="1">
        <v>32686</v>
      </c>
      <c r="E540" s="1">
        <v>227968</v>
      </c>
      <c r="F540" s="2">
        <v>73799</v>
      </c>
    </row>
    <row r="541" spans="1:6" x14ac:dyDescent="0.35">
      <c r="A541">
        <v>2019</v>
      </c>
      <c r="B541" t="s">
        <v>51</v>
      </c>
      <c r="C541" t="s">
        <v>12</v>
      </c>
      <c r="D541" s="1">
        <v>15232</v>
      </c>
      <c r="E541" s="1">
        <v>145851</v>
      </c>
      <c r="F541" s="2">
        <v>60057</v>
      </c>
    </row>
    <row r="542" spans="1:6" x14ac:dyDescent="0.35">
      <c r="A542">
        <v>2019</v>
      </c>
      <c r="B542" t="s">
        <v>51</v>
      </c>
      <c r="C542" t="s">
        <v>13</v>
      </c>
      <c r="D542" s="1">
        <v>9462</v>
      </c>
      <c r="E542" s="1">
        <v>78134</v>
      </c>
      <c r="F542" s="2">
        <v>58962</v>
      </c>
    </row>
    <row r="543" spans="1:6" x14ac:dyDescent="0.35">
      <c r="A543">
        <v>2019</v>
      </c>
      <c r="B543" t="s">
        <v>51</v>
      </c>
      <c r="C543" t="s">
        <v>14</v>
      </c>
      <c r="D543" s="1">
        <v>7399</v>
      </c>
      <c r="E543" s="1">
        <v>63735</v>
      </c>
      <c r="F543" s="2">
        <v>57030</v>
      </c>
    </row>
    <row r="544" spans="1:6" x14ac:dyDescent="0.35">
      <c r="A544">
        <v>2019</v>
      </c>
      <c r="B544" t="s">
        <v>51</v>
      </c>
      <c r="C544" t="s">
        <v>15</v>
      </c>
      <c r="D544" s="1">
        <v>9517</v>
      </c>
      <c r="E544" s="1">
        <v>80463</v>
      </c>
      <c r="F544" s="2">
        <v>55601</v>
      </c>
    </row>
    <row r="545" spans="1:6" x14ac:dyDescent="0.35">
      <c r="A545">
        <v>2019</v>
      </c>
      <c r="B545" t="s">
        <v>51</v>
      </c>
      <c r="C545" t="s">
        <v>16</v>
      </c>
      <c r="D545" s="1">
        <v>10991</v>
      </c>
      <c r="E545" s="1">
        <v>142033</v>
      </c>
      <c r="F545" s="2">
        <v>64940</v>
      </c>
    </row>
    <row r="546" spans="1:6" x14ac:dyDescent="0.35">
      <c r="A546">
        <v>2019</v>
      </c>
      <c r="B546" t="s">
        <v>51</v>
      </c>
      <c r="C546" t="s">
        <v>17</v>
      </c>
      <c r="D546" s="1">
        <v>5605</v>
      </c>
      <c r="E546" s="1">
        <v>29987</v>
      </c>
      <c r="F546" s="2">
        <v>51654</v>
      </c>
    </row>
    <row r="547" spans="1:6" x14ac:dyDescent="0.35">
      <c r="A547">
        <v>2019</v>
      </c>
      <c r="B547" t="s">
        <v>51</v>
      </c>
      <c r="C547" t="s">
        <v>18</v>
      </c>
      <c r="D547" s="1">
        <v>16694</v>
      </c>
      <c r="E547" s="1">
        <v>166132</v>
      </c>
      <c r="F547" s="2">
        <v>67799</v>
      </c>
    </row>
    <row r="548" spans="1:6" x14ac:dyDescent="0.35">
      <c r="A548">
        <v>2019</v>
      </c>
      <c r="B548" t="s">
        <v>51</v>
      </c>
      <c r="C548" t="s">
        <v>19</v>
      </c>
      <c r="D548" s="1">
        <v>21309</v>
      </c>
      <c r="E548" s="1">
        <v>163062</v>
      </c>
      <c r="F548" s="2">
        <v>81436</v>
      </c>
    </row>
    <row r="549" spans="1:6" x14ac:dyDescent="0.35">
      <c r="A549">
        <v>2019</v>
      </c>
      <c r="B549" t="s">
        <v>51</v>
      </c>
      <c r="C549" t="s">
        <v>20</v>
      </c>
      <c r="D549" s="1">
        <v>21106</v>
      </c>
      <c r="E549" s="1">
        <v>173015</v>
      </c>
      <c r="F549" s="2">
        <v>63588</v>
      </c>
    </row>
    <row r="550" spans="1:6" x14ac:dyDescent="0.35">
      <c r="A550">
        <v>2019</v>
      </c>
      <c r="B550" t="s">
        <v>51</v>
      </c>
      <c r="C550" t="s">
        <v>21</v>
      </c>
      <c r="D550" s="1">
        <v>16700</v>
      </c>
      <c r="E550" s="1">
        <v>127092</v>
      </c>
      <c r="F550" s="2">
        <v>69734</v>
      </c>
    </row>
    <row r="551" spans="1:6" x14ac:dyDescent="0.35">
      <c r="A551">
        <v>2019</v>
      </c>
      <c r="B551" t="s">
        <v>51</v>
      </c>
      <c r="C551" t="s">
        <v>22</v>
      </c>
      <c r="D551" s="1">
        <v>5771</v>
      </c>
      <c r="E551" s="1">
        <v>44543</v>
      </c>
      <c r="F551" s="2">
        <v>50925</v>
      </c>
    </row>
    <row r="552" spans="1:6" x14ac:dyDescent="0.35">
      <c r="A552">
        <v>2019</v>
      </c>
      <c r="B552" t="s">
        <v>51</v>
      </c>
      <c r="C552" t="s">
        <v>23</v>
      </c>
      <c r="D552" s="1">
        <v>15133</v>
      </c>
      <c r="E552" s="1">
        <v>126641</v>
      </c>
      <c r="F552" s="2">
        <v>61762</v>
      </c>
    </row>
    <row r="553" spans="1:6" x14ac:dyDescent="0.35">
      <c r="A553">
        <v>2019</v>
      </c>
      <c r="B553" t="s">
        <v>51</v>
      </c>
      <c r="C553" t="s">
        <v>24</v>
      </c>
      <c r="D553" s="1">
        <v>6432</v>
      </c>
      <c r="E553" s="1">
        <v>29914</v>
      </c>
      <c r="F553" s="2">
        <v>53962</v>
      </c>
    </row>
    <row r="554" spans="1:6" x14ac:dyDescent="0.35">
      <c r="A554">
        <v>2019</v>
      </c>
      <c r="B554" t="s">
        <v>51</v>
      </c>
      <c r="C554" t="s">
        <v>25</v>
      </c>
      <c r="D554" s="1">
        <v>7038</v>
      </c>
      <c r="E554" s="1">
        <v>53732</v>
      </c>
      <c r="F554" s="2">
        <v>53794</v>
      </c>
    </row>
    <row r="555" spans="1:6" x14ac:dyDescent="0.35">
      <c r="A555">
        <v>2019</v>
      </c>
      <c r="B555" t="s">
        <v>51</v>
      </c>
      <c r="C555" t="s">
        <v>26</v>
      </c>
      <c r="D555" s="1">
        <v>5852</v>
      </c>
      <c r="E555" s="1">
        <v>95939</v>
      </c>
      <c r="F555" s="2">
        <v>64365</v>
      </c>
    </row>
    <row r="556" spans="1:6" x14ac:dyDescent="0.35">
      <c r="A556">
        <v>2019</v>
      </c>
      <c r="B556" t="s">
        <v>51</v>
      </c>
      <c r="C556" t="s">
        <v>27</v>
      </c>
      <c r="D556" s="1">
        <v>4692</v>
      </c>
      <c r="E556" s="1">
        <v>27825</v>
      </c>
      <c r="F556" s="2">
        <v>64868</v>
      </c>
    </row>
    <row r="557" spans="1:6" x14ac:dyDescent="0.35">
      <c r="A557">
        <v>2019</v>
      </c>
      <c r="B557" t="s">
        <v>51</v>
      </c>
      <c r="C557" t="s">
        <v>28</v>
      </c>
      <c r="D557" s="1">
        <v>22556</v>
      </c>
      <c r="E557" s="1">
        <v>159462</v>
      </c>
      <c r="F557" s="2">
        <v>74644</v>
      </c>
    </row>
    <row r="558" spans="1:6" x14ac:dyDescent="0.35">
      <c r="A558">
        <v>2019</v>
      </c>
      <c r="B558" t="s">
        <v>51</v>
      </c>
      <c r="C558" t="s">
        <v>29</v>
      </c>
      <c r="D558" s="1">
        <v>5571</v>
      </c>
      <c r="E558" s="1">
        <v>50153</v>
      </c>
      <c r="F558" s="2">
        <v>52091</v>
      </c>
    </row>
    <row r="559" spans="1:6" x14ac:dyDescent="0.35">
      <c r="A559">
        <v>2019</v>
      </c>
      <c r="B559" t="s">
        <v>51</v>
      </c>
      <c r="C559" t="s">
        <v>30</v>
      </c>
      <c r="D559" s="1">
        <v>50432</v>
      </c>
      <c r="E559" s="1">
        <v>405650</v>
      </c>
      <c r="F559" s="2">
        <v>75570</v>
      </c>
    </row>
    <row r="560" spans="1:6" x14ac:dyDescent="0.35">
      <c r="A560">
        <v>2019</v>
      </c>
      <c r="B560" t="s">
        <v>51</v>
      </c>
      <c r="C560" t="s">
        <v>31</v>
      </c>
      <c r="D560" s="1">
        <v>27974</v>
      </c>
      <c r="E560" s="1">
        <v>231739</v>
      </c>
      <c r="F560" s="2">
        <v>56974</v>
      </c>
    </row>
    <row r="561" spans="1:6" x14ac:dyDescent="0.35">
      <c r="A561">
        <v>2019</v>
      </c>
      <c r="B561" t="s">
        <v>51</v>
      </c>
      <c r="C561" t="s">
        <v>32</v>
      </c>
      <c r="D561" s="1">
        <v>3692</v>
      </c>
      <c r="E561" s="1">
        <v>27961</v>
      </c>
      <c r="F561" s="2">
        <v>68153</v>
      </c>
    </row>
    <row r="562" spans="1:6" x14ac:dyDescent="0.35">
      <c r="A562">
        <v>2019</v>
      </c>
      <c r="B562" t="s">
        <v>51</v>
      </c>
      <c r="C562" t="s">
        <v>33</v>
      </c>
      <c r="D562" s="1">
        <v>23405</v>
      </c>
      <c r="E562" s="1">
        <v>226563</v>
      </c>
      <c r="F562" s="2">
        <v>62383</v>
      </c>
    </row>
    <row r="563" spans="1:6" x14ac:dyDescent="0.35">
      <c r="A563">
        <v>2019</v>
      </c>
      <c r="B563" t="s">
        <v>51</v>
      </c>
      <c r="C563" t="s">
        <v>34</v>
      </c>
      <c r="D563" s="1">
        <v>9801</v>
      </c>
      <c r="E563" s="1">
        <v>82834</v>
      </c>
      <c r="F563" s="2">
        <v>54435</v>
      </c>
    </row>
    <row r="564" spans="1:6" x14ac:dyDescent="0.35">
      <c r="A564">
        <v>2019</v>
      </c>
      <c r="B564" t="s">
        <v>51</v>
      </c>
      <c r="C564" t="s">
        <v>35</v>
      </c>
      <c r="D564" s="1">
        <v>14626</v>
      </c>
      <c r="E564" s="1">
        <v>108871</v>
      </c>
      <c r="F564" s="2">
        <v>63148</v>
      </c>
    </row>
    <row r="565" spans="1:6" x14ac:dyDescent="0.35">
      <c r="A565">
        <v>2019</v>
      </c>
      <c r="B565" t="s">
        <v>51</v>
      </c>
      <c r="C565" t="s">
        <v>36</v>
      </c>
      <c r="D565" s="1">
        <v>29139</v>
      </c>
      <c r="E565" s="1">
        <v>260895</v>
      </c>
      <c r="F565" s="2">
        <v>68612</v>
      </c>
    </row>
    <row r="566" spans="1:6" x14ac:dyDescent="0.35">
      <c r="A566">
        <v>2019</v>
      </c>
      <c r="B566" t="s">
        <v>51</v>
      </c>
      <c r="C566" t="s">
        <v>37</v>
      </c>
      <c r="D566" s="1">
        <v>3833</v>
      </c>
      <c r="E566" s="1">
        <v>19980</v>
      </c>
      <c r="F566" s="2">
        <v>63414</v>
      </c>
    </row>
    <row r="567" spans="1:6" x14ac:dyDescent="0.35">
      <c r="A567">
        <v>2019</v>
      </c>
      <c r="B567" t="s">
        <v>51</v>
      </c>
      <c r="C567" t="s">
        <v>38</v>
      </c>
      <c r="D567" s="1">
        <v>12956</v>
      </c>
      <c r="E567" s="1">
        <v>107028</v>
      </c>
      <c r="F567" s="2">
        <v>55230</v>
      </c>
    </row>
    <row r="568" spans="1:6" x14ac:dyDescent="0.35">
      <c r="A568">
        <v>2019</v>
      </c>
      <c r="B568" t="s">
        <v>51</v>
      </c>
      <c r="C568" t="s">
        <v>39</v>
      </c>
      <c r="D568" s="1">
        <v>3897</v>
      </c>
      <c r="E568" s="1">
        <v>23609</v>
      </c>
      <c r="F568" s="2">
        <v>50997</v>
      </c>
    </row>
    <row r="569" spans="1:6" x14ac:dyDescent="0.35">
      <c r="A569">
        <v>2019</v>
      </c>
      <c r="B569" t="s">
        <v>51</v>
      </c>
      <c r="C569" t="s">
        <v>40</v>
      </c>
      <c r="D569" s="1">
        <v>12487</v>
      </c>
      <c r="E569" s="1">
        <v>130126</v>
      </c>
      <c r="F569" s="2">
        <v>58777</v>
      </c>
    </row>
    <row r="570" spans="1:6" x14ac:dyDescent="0.35">
      <c r="A570">
        <v>2019</v>
      </c>
      <c r="B570" t="s">
        <v>51</v>
      </c>
      <c r="C570" t="s">
        <v>41</v>
      </c>
      <c r="D570" s="1">
        <v>53248</v>
      </c>
      <c r="E570" s="1">
        <v>774190</v>
      </c>
      <c r="F570" s="2">
        <v>67564</v>
      </c>
    </row>
    <row r="571" spans="1:6" x14ac:dyDescent="0.35">
      <c r="A571">
        <v>2019</v>
      </c>
      <c r="B571" t="s">
        <v>51</v>
      </c>
      <c r="C571" t="s">
        <v>42</v>
      </c>
      <c r="D571" s="1">
        <v>12212</v>
      </c>
      <c r="E571" s="1">
        <v>109486</v>
      </c>
      <c r="F571" s="2">
        <v>53428</v>
      </c>
    </row>
    <row r="572" spans="1:6" x14ac:dyDescent="0.35">
      <c r="A572">
        <v>2019</v>
      </c>
      <c r="B572" t="s">
        <v>51</v>
      </c>
      <c r="C572" t="s">
        <v>43</v>
      </c>
      <c r="D572" s="1">
        <v>2846</v>
      </c>
      <c r="E572" s="1">
        <v>15283</v>
      </c>
      <c r="F572" s="2">
        <v>52585</v>
      </c>
    </row>
    <row r="573" spans="1:6" x14ac:dyDescent="0.35">
      <c r="A573">
        <v>2019</v>
      </c>
      <c r="B573" t="s">
        <v>51</v>
      </c>
      <c r="C573" t="s">
        <v>44</v>
      </c>
      <c r="D573" s="1">
        <v>21468</v>
      </c>
      <c r="E573" s="1">
        <v>202134</v>
      </c>
      <c r="F573" s="2">
        <v>60504</v>
      </c>
    </row>
    <row r="574" spans="1:6" x14ac:dyDescent="0.35">
      <c r="A574">
        <v>2019</v>
      </c>
      <c r="B574" t="s">
        <v>51</v>
      </c>
      <c r="C574" t="s">
        <v>45</v>
      </c>
      <c r="D574" s="1">
        <v>26472</v>
      </c>
      <c r="E574" s="1">
        <v>205717</v>
      </c>
      <c r="F574" s="2">
        <v>67833</v>
      </c>
    </row>
    <row r="575" spans="1:6" x14ac:dyDescent="0.35">
      <c r="A575">
        <v>2019</v>
      </c>
      <c r="B575" t="s">
        <v>51</v>
      </c>
      <c r="C575" t="s">
        <v>46</v>
      </c>
      <c r="D575" s="1">
        <v>4338</v>
      </c>
      <c r="E575" s="1">
        <v>35459</v>
      </c>
      <c r="F575" s="2">
        <v>64460</v>
      </c>
    </row>
    <row r="576" spans="1:6" x14ac:dyDescent="0.35">
      <c r="A576">
        <v>2019</v>
      </c>
      <c r="B576" t="s">
        <v>51</v>
      </c>
      <c r="C576" t="s">
        <v>47</v>
      </c>
      <c r="D576" s="1">
        <v>14823</v>
      </c>
      <c r="E576" s="1">
        <v>124384</v>
      </c>
      <c r="F576" s="2">
        <v>63874</v>
      </c>
    </row>
    <row r="577" spans="1:6" x14ac:dyDescent="0.35">
      <c r="A577">
        <v>2019</v>
      </c>
      <c r="B577" t="s">
        <v>51</v>
      </c>
      <c r="C577" t="s">
        <v>48</v>
      </c>
      <c r="D577" s="1">
        <v>3427</v>
      </c>
      <c r="E577" s="1">
        <v>22875</v>
      </c>
      <c r="F577" s="2">
        <v>57417</v>
      </c>
    </row>
    <row r="578" spans="1:6" x14ac:dyDescent="0.35">
      <c r="A578">
        <v>2019</v>
      </c>
      <c r="B578" t="s">
        <v>52</v>
      </c>
      <c r="C578" t="s">
        <v>1</v>
      </c>
      <c r="D578" s="1">
        <v>5677</v>
      </c>
      <c r="E578" s="1">
        <v>268948</v>
      </c>
      <c r="F578" s="2">
        <v>58532</v>
      </c>
    </row>
    <row r="579" spans="1:6" x14ac:dyDescent="0.35">
      <c r="A579">
        <v>2019</v>
      </c>
      <c r="B579" t="s">
        <v>52</v>
      </c>
      <c r="C579" t="s">
        <v>2</v>
      </c>
      <c r="D579" s="1">
        <v>5157</v>
      </c>
      <c r="E579" s="1">
        <v>177610</v>
      </c>
      <c r="F579" s="2">
        <v>78966</v>
      </c>
    </row>
    <row r="580" spans="1:6" x14ac:dyDescent="0.35">
      <c r="A580">
        <v>2019</v>
      </c>
      <c r="B580" t="s">
        <v>52</v>
      </c>
      <c r="C580" t="s">
        <v>3</v>
      </c>
      <c r="D580" s="1">
        <v>2930</v>
      </c>
      <c r="E580" s="1">
        <v>162214</v>
      </c>
      <c r="F580" s="2">
        <v>49202</v>
      </c>
    </row>
    <row r="581" spans="1:6" x14ac:dyDescent="0.35">
      <c r="A581">
        <v>2019</v>
      </c>
      <c r="B581" t="s">
        <v>52</v>
      </c>
      <c r="C581" t="s">
        <v>4</v>
      </c>
      <c r="D581" s="1">
        <v>44539</v>
      </c>
      <c r="E581" s="1">
        <v>1322455</v>
      </c>
      <c r="F581" s="2">
        <v>98222</v>
      </c>
    </row>
    <row r="582" spans="1:6" x14ac:dyDescent="0.35">
      <c r="A582">
        <v>2019</v>
      </c>
      <c r="B582" t="s">
        <v>52</v>
      </c>
      <c r="C582" t="s">
        <v>5</v>
      </c>
      <c r="D582" s="1">
        <v>5849</v>
      </c>
      <c r="E582" s="1">
        <v>150109</v>
      </c>
      <c r="F582" s="2">
        <v>73935</v>
      </c>
    </row>
    <row r="583" spans="1:6" x14ac:dyDescent="0.35">
      <c r="A583">
        <v>2019</v>
      </c>
      <c r="B583" t="s">
        <v>52</v>
      </c>
      <c r="C583" t="s">
        <v>6</v>
      </c>
      <c r="D583" s="1">
        <v>4405</v>
      </c>
      <c r="E583" s="1">
        <v>161899</v>
      </c>
      <c r="F583" s="2">
        <v>85024</v>
      </c>
    </row>
    <row r="584" spans="1:6" x14ac:dyDescent="0.35">
      <c r="A584">
        <v>2019</v>
      </c>
      <c r="B584" t="s">
        <v>52</v>
      </c>
      <c r="C584" t="s">
        <v>7</v>
      </c>
      <c r="D584">
        <v>663</v>
      </c>
      <c r="E584" s="1">
        <v>27298</v>
      </c>
      <c r="F584" s="2">
        <v>66194</v>
      </c>
    </row>
    <row r="585" spans="1:6" x14ac:dyDescent="0.35">
      <c r="A585">
        <v>2019</v>
      </c>
      <c r="B585" t="s">
        <v>52</v>
      </c>
      <c r="C585" t="s">
        <v>8</v>
      </c>
      <c r="D585" s="1">
        <v>20799</v>
      </c>
      <c r="E585" s="1">
        <v>383956</v>
      </c>
      <c r="F585" s="2">
        <v>63877</v>
      </c>
    </row>
    <row r="586" spans="1:6" x14ac:dyDescent="0.35">
      <c r="A586">
        <v>2019</v>
      </c>
      <c r="B586" t="s">
        <v>52</v>
      </c>
      <c r="C586" t="s">
        <v>9</v>
      </c>
      <c r="D586" s="1">
        <v>10066</v>
      </c>
      <c r="E586" s="1">
        <v>404085</v>
      </c>
      <c r="F586" s="2">
        <v>58246</v>
      </c>
    </row>
    <row r="587" spans="1:6" x14ac:dyDescent="0.35">
      <c r="A587">
        <v>2019</v>
      </c>
      <c r="B587" t="s">
        <v>52</v>
      </c>
      <c r="C587" t="s">
        <v>10</v>
      </c>
      <c r="D587" s="1">
        <v>2680</v>
      </c>
      <c r="E587" s="1">
        <v>68404</v>
      </c>
      <c r="F587" s="2">
        <v>62480</v>
      </c>
    </row>
    <row r="588" spans="1:6" x14ac:dyDescent="0.35">
      <c r="A588">
        <v>2019</v>
      </c>
      <c r="B588" t="s">
        <v>52</v>
      </c>
      <c r="C588" t="s">
        <v>11</v>
      </c>
      <c r="D588" s="1">
        <v>18066</v>
      </c>
      <c r="E588" s="1">
        <v>585894</v>
      </c>
      <c r="F588" s="2">
        <v>72819</v>
      </c>
    </row>
    <row r="589" spans="1:6" x14ac:dyDescent="0.35">
      <c r="A589">
        <v>2019</v>
      </c>
      <c r="B589" t="s">
        <v>52</v>
      </c>
      <c r="C589" t="s">
        <v>12</v>
      </c>
      <c r="D589" s="1">
        <v>9083</v>
      </c>
      <c r="E589" s="1">
        <v>541099</v>
      </c>
      <c r="F589" s="2">
        <v>63320</v>
      </c>
    </row>
    <row r="590" spans="1:6" x14ac:dyDescent="0.35">
      <c r="A590">
        <v>2019</v>
      </c>
      <c r="B590" t="s">
        <v>52</v>
      </c>
      <c r="C590" t="s">
        <v>13</v>
      </c>
      <c r="D590" s="1">
        <v>4132</v>
      </c>
      <c r="E590" s="1">
        <v>226152</v>
      </c>
      <c r="F590" s="2">
        <v>60185</v>
      </c>
    </row>
    <row r="591" spans="1:6" x14ac:dyDescent="0.35">
      <c r="A591">
        <v>2019</v>
      </c>
      <c r="B591" t="s">
        <v>52</v>
      </c>
      <c r="C591" t="s">
        <v>14</v>
      </c>
      <c r="D591" s="1">
        <v>3105</v>
      </c>
      <c r="E591" s="1">
        <v>167196</v>
      </c>
      <c r="F591" s="2">
        <v>59652</v>
      </c>
    </row>
    <row r="592" spans="1:6" x14ac:dyDescent="0.35">
      <c r="A592">
        <v>2019</v>
      </c>
      <c r="B592" t="s">
        <v>52</v>
      </c>
      <c r="C592" t="s">
        <v>15</v>
      </c>
      <c r="D592" s="1">
        <v>4583</v>
      </c>
      <c r="E592" s="1">
        <v>252626</v>
      </c>
      <c r="F592" s="2">
        <v>61167</v>
      </c>
    </row>
    <row r="593" spans="1:6" x14ac:dyDescent="0.35">
      <c r="A593">
        <v>2019</v>
      </c>
      <c r="B593" t="s">
        <v>52</v>
      </c>
      <c r="C593" t="s">
        <v>16</v>
      </c>
      <c r="D593" s="1">
        <v>4453</v>
      </c>
      <c r="E593" s="1">
        <v>137729</v>
      </c>
      <c r="F593" s="2">
        <v>77600</v>
      </c>
    </row>
    <row r="594" spans="1:6" x14ac:dyDescent="0.35">
      <c r="A594">
        <v>2019</v>
      </c>
      <c r="B594" t="s">
        <v>52</v>
      </c>
      <c r="C594" t="s">
        <v>17</v>
      </c>
      <c r="D594" s="1">
        <v>1870</v>
      </c>
      <c r="E594" s="1">
        <v>53047</v>
      </c>
      <c r="F594" s="2">
        <v>57227</v>
      </c>
    </row>
    <row r="595" spans="1:6" x14ac:dyDescent="0.35">
      <c r="A595">
        <v>2019</v>
      </c>
      <c r="B595" t="s">
        <v>52</v>
      </c>
      <c r="C595" t="s">
        <v>18</v>
      </c>
      <c r="D595" s="1">
        <v>4145</v>
      </c>
      <c r="E595" s="1">
        <v>112273</v>
      </c>
      <c r="F595" s="2">
        <v>79016</v>
      </c>
    </row>
    <row r="596" spans="1:6" x14ac:dyDescent="0.35">
      <c r="A596">
        <v>2019</v>
      </c>
      <c r="B596" t="s">
        <v>52</v>
      </c>
      <c r="C596" t="s">
        <v>19</v>
      </c>
      <c r="D596" s="1">
        <v>6682</v>
      </c>
      <c r="E596" s="1">
        <v>244258</v>
      </c>
      <c r="F596" s="2">
        <v>89698</v>
      </c>
    </row>
    <row r="597" spans="1:6" x14ac:dyDescent="0.35">
      <c r="A597">
        <v>2019</v>
      </c>
      <c r="B597" t="s">
        <v>52</v>
      </c>
      <c r="C597" t="s">
        <v>20</v>
      </c>
      <c r="D597" s="1">
        <v>16948</v>
      </c>
      <c r="E597" s="1">
        <v>625676</v>
      </c>
      <c r="F597" s="2">
        <v>68465</v>
      </c>
    </row>
    <row r="598" spans="1:6" x14ac:dyDescent="0.35">
      <c r="A598">
        <v>2019</v>
      </c>
      <c r="B598" t="s">
        <v>52</v>
      </c>
      <c r="C598" t="s">
        <v>21</v>
      </c>
      <c r="D598" s="1">
        <v>8265</v>
      </c>
      <c r="E598" s="1">
        <v>324018</v>
      </c>
      <c r="F598" s="2">
        <v>68082</v>
      </c>
    </row>
    <row r="599" spans="1:6" x14ac:dyDescent="0.35">
      <c r="A599">
        <v>2019</v>
      </c>
      <c r="B599" t="s">
        <v>52</v>
      </c>
      <c r="C599" t="s">
        <v>22</v>
      </c>
      <c r="D599" s="1">
        <v>2396</v>
      </c>
      <c r="E599" s="1">
        <v>146775</v>
      </c>
      <c r="F599" s="2">
        <v>50065</v>
      </c>
    </row>
    <row r="600" spans="1:6" x14ac:dyDescent="0.35">
      <c r="A600">
        <v>2019</v>
      </c>
      <c r="B600" t="s">
        <v>52</v>
      </c>
      <c r="C600" t="s">
        <v>23</v>
      </c>
      <c r="D600" s="1">
        <v>6681</v>
      </c>
      <c r="E600" s="1">
        <v>277104</v>
      </c>
      <c r="F600" s="2">
        <v>59758</v>
      </c>
    </row>
    <row r="601" spans="1:6" x14ac:dyDescent="0.35">
      <c r="A601">
        <v>2019</v>
      </c>
      <c r="B601" t="s">
        <v>52</v>
      </c>
      <c r="C601" t="s">
        <v>24</v>
      </c>
      <c r="D601" s="1">
        <v>1625</v>
      </c>
      <c r="E601" s="1">
        <v>20972</v>
      </c>
      <c r="F601" s="2">
        <v>51666</v>
      </c>
    </row>
    <row r="602" spans="1:6" x14ac:dyDescent="0.35">
      <c r="A602">
        <v>2019</v>
      </c>
      <c r="B602" t="s">
        <v>52</v>
      </c>
      <c r="C602" t="s">
        <v>25</v>
      </c>
      <c r="D602" s="1">
        <v>1974</v>
      </c>
      <c r="E602" s="1">
        <v>99914</v>
      </c>
      <c r="F602" s="2">
        <v>52716</v>
      </c>
    </row>
    <row r="603" spans="1:6" x14ac:dyDescent="0.35">
      <c r="A603">
        <v>2019</v>
      </c>
      <c r="B603" t="s">
        <v>52</v>
      </c>
      <c r="C603" t="s">
        <v>26</v>
      </c>
      <c r="D603" s="1">
        <v>2069</v>
      </c>
      <c r="E603" s="1">
        <v>59279</v>
      </c>
      <c r="F603" s="2">
        <v>59498</v>
      </c>
    </row>
    <row r="604" spans="1:6" x14ac:dyDescent="0.35">
      <c r="A604">
        <v>2019</v>
      </c>
      <c r="B604" t="s">
        <v>52</v>
      </c>
      <c r="C604" t="s">
        <v>27</v>
      </c>
      <c r="D604" s="1">
        <v>2012</v>
      </c>
      <c r="E604" s="1">
        <v>71459</v>
      </c>
      <c r="F604" s="2">
        <v>73007</v>
      </c>
    </row>
    <row r="605" spans="1:6" x14ac:dyDescent="0.35">
      <c r="A605">
        <v>2019</v>
      </c>
      <c r="B605" t="s">
        <v>52</v>
      </c>
      <c r="C605" t="s">
        <v>28</v>
      </c>
      <c r="D605" s="1">
        <v>8994</v>
      </c>
      <c r="E605" s="1">
        <v>249464</v>
      </c>
      <c r="F605" s="2">
        <v>81649</v>
      </c>
    </row>
    <row r="606" spans="1:6" x14ac:dyDescent="0.35">
      <c r="A606">
        <v>2019</v>
      </c>
      <c r="B606" t="s">
        <v>52</v>
      </c>
      <c r="C606" t="s">
        <v>29</v>
      </c>
      <c r="D606" s="1">
        <v>1810</v>
      </c>
      <c r="E606" s="1">
        <v>28514</v>
      </c>
      <c r="F606" s="2">
        <v>55737</v>
      </c>
    </row>
    <row r="607" spans="1:6" x14ac:dyDescent="0.35">
      <c r="A607">
        <v>2019</v>
      </c>
      <c r="B607" t="s">
        <v>52</v>
      </c>
      <c r="C607" t="s">
        <v>30</v>
      </c>
      <c r="D607" s="1">
        <v>16457</v>
      </c>
      <c r="E607" s="1">
        <v>437040</v>
      </c>
      <c r="F607" s="2">
        <v>69154</v>
      </c>
    </row>
    <row r="608" spans="1:6" x14ac:dyDescent="0.35">
      <c r="A608">
        <v>2019</v>
      </c>
      <c r="B608" t="s">
        <v>52</v>
      </c>
      <c r="C608" t="s">
        <v>31</v>
      </c>
      <c r="D608" s="1">
        <v>10247</v>
      </c>
      <c r="E608" s="1">
        <v>477086</v>
      </c>
      <c r="F608" s="2">
        <v>61095</v>
      </c>
    </row>
    <row r="609" spans="1:6" x14ac:dyDescent="0.35">
      <c r="A609">
        <v>2019</v>
      </c>
      <c r="B609" t="s">
        <v>52</v>
      </c>
      <c r="C609" t="s">
        <v>32</v>
      </c>
      <c r="D609">
        <v>808</v>
      </c>
      <c r="E609" s="1">
        <v>26471</v>
      </c>
      <c r="F609" s="2">
        <v>55179</v>
      </c>
    </row>
    <row r="610" spans="1:6" x14ac:dyDescent="0.35">
      <c r="A610">
        <v>2019</v>
      </c>
      <c r="B610" t="s">
        <v>52</v>
      </c>
      <c r="C610" t="s">
        <v>33</v>
      </c>
      <c r="D610" s="1">
        <v>15486</v>
      </c>
      <c r="E610" s="1">
        <v>700786</v>
      </c>
      <c r="F610" s="2">
        <v>62878</v>
      </c>
    </row>
    <row r="611" spans="1:6" x14ac:dyDescent="0.35">
      <c r="A611">
        <v>2019</v>
      </c>
      <c r="B611" t="s">
        <v>52</v>
      </c>
      <c r="C611" t="s">
        <v>34</v>
      </c>
      <c r="D611" s="1">
        <v>4213</v>
      </c>
      <c r="E611" s="1">
        <v>140812</v>
      </c>
      <c r="F611" s="2">
        <v>59951</v>
      </c>
    </row>
    <row r="612" spans="1:6" x14ac:dyDescent="0.35">
      <c r="A612">
        <v>2019</v>
      </c>
      <c r="B612" t="s">
        <v>52</v>
      </c>
      <c r="C612" t="s">
        <v>35</v>
      </c>
      <c r="D612" s="1">
        <v>6396</v>
      </c>
      <c r="E612" s="1">
        <v>197626</v>
      </c>
      <c r="F612" s="2">
        <v>71436</v>
      </c>
    </row>
    <row r="613" spans="1:6" x14ac:dyDescent="0.35">
      <c r="A613">
        <v>2019</v>
      </c>
      <c r="B613" t="s">
        <v>52</v>
      </c>
      <c r="C613" t="s">
        <v>36</v>
      </c>
      <c r="D613" s="1">
        <v>14432</v>
      </c>
      <c r="E613" s="1">
        <v>574751</v>
      </c>
      <c r="F613" s="2">
        <v>64231</v>
      </c>
    </row>
    <row r="614" spans="1:6" x14ac:dyDescent="0.35">
      <c r="A614">
        <v>2019</v>
      </c>
      <c r="B614" t="s">
        <v>52</v>
      </c>
      <c r="C614" t="s">
        <v>37</v>
      </c>
      <c r="D614" s="1">
        <v>1636</v>
      </c>
      <c r="E614" s="1">
        <v>39736</v>
      </c>
      <c r="F614" s="2">
        <v>60286</v>
      </c>
    </row>
    <row r="615" spans="1:6" x14ac:dyDescent="0.35">
      <c r="A615">
        <v>2019</v>
      </c>
      <c r="B615" t="s">
        <v>52</v>
      </c>
      <c r="C615" t="s">
        <v>38</v>
      </c>
      <c r="D615" s="1">
        <v>6414</v>
      </c>
      <c r="E615" s="1">
        <v>258252</v>
      </c>
      <c r="F615" s="2">
        <v>60850</v>
      </c>
    </row>
    <row r="616" spans="1:6" x14ac:dyDescent="0.35">
      <c r="A616">
        <v>2019</v>
      </c>
      <c r="B616" t="s">
        <v>52</v>
      </c>
      <c r="C616" t="s">
        <v>39</v>
      </c>
      <c r="D616" s="1">
        <v>1067</v>
      </c>
      <c r="E616" s="1">
        <v>44972</v>
      </c>
      <c r="F616" s="2">
        <v>50219</v>
      </c>
    </row>
    <row r="617" spans="1:6" x14ac:dyDescent="0.35">
      <c r="A617">
        <v>2019</v>
      </c>
      <c r="B617" t="s">
        <v>52</v>
      </c>
      <c r="C617" t="s">
        <v>40</v>
      </c>
      <c r="D617" s="1">
        <v>7272</v>
      </c>
      <c r="E617" s="1">
        <v>354961</v>
      </c>
      <c r="F617" s="2">
        <v>60305</v>
      </c>
    </row>
    <row r="618" spans="1:6" x14ac:dyDescent="0.35">
      <c r="A618">
        <v>2019</v>
      </c>
      <c r="B618" t="s">
        <v>52</v>
      </c>
      <c r="C618" t="s">
        <v>41</v>
      </c>
      <c r="D618" s="1">
        <v>25577</v>
      </c>
      <c r="E618" s="1">
        <v>905953</v>
      </c>
      <c r="F618" s="2">
        <v>79766</v>
      </c>
    </row>
    <row r="619" spans="1:6" x14ac:dyDescent="0.35">
      <c r="A619">
        <v>2019</v>
      </c>
      <c r="B619" t="s">
        <v>52</v>
      </c>
      <c r="C619" t="s">
        <v>42</v>
      </c>
      <c r="D619" s="1">
        <v>4547</v>
      </c>
      <c r="E619" s="1">
        <v>136085</v>
      </c>
      <c r="F619" s="2">
        <v>59426</v>
      </c>
    </row>
    <row r="620" spans="1:6" x14ac:dyDescent="0.35">
      <c r="A620">
        <v>2019</v>
      </c>
      <c r="B620" t="s">
        <v>52</v>
      </c>
      <c r="C620" t="s">
        <v>43</v>
      </c>
      <c r="D620" s="1">
        <v>1108</v>
      </c>
      <c r="E620" s="1">
        <v>30091</v>
      </c>
      <c r="F620" s="2">
        <v>60807</v>
      </c>
    </row>
    <row r="621" spans="1:6" x14ac:dyDescent="0.35">
      <c r="A621">
        <v>2019</v>
      </c>
      <c r="B621" t="s">
        <v>52</v>
      </c>
      <c r="C621" t="s">
        <v>44</v>
      </c>
      <c r="D621" s="1">
        <v>6864</v>
      </c>
      <c r="E621" s="1">
        <v>242160</v>
      </c>
      <c r="F621" s="2">
        <v>61341</v>
      </c>
    </row>
    <row r="622" spans="1:6" x14ac:dyDescent="0.35">
      <c r="A622">
        <v>2019</v>
      </c>
      <c r="B622" t="s">
        <v>52</v>
      </c>
      <c r="C622" t="s">
        <v>45</v>
      </c>
      <c r="D622" s="1">
        <v>7824</v>
      </c>
      <c r="E622" s="1">
        <v>290326</v>
      </c>
      <c r="F622" s="2">
        <v>81228</v>
      </c>
    </row>
    <row r="623" spans="1:6" x14ac:dyDescent="0.35">
      <c r="A623">
        <v>2019</v>
      </c>
      <c r="B623" t="s">
        <v>52</v>
      </c>
      <c r="C623" t="s">
        <v>46</v>
      </c>
      <c r="D623" s="1">
        <v>1251</v>
      </c>
      <c r="E623" s="1">
        <v>46979</v>
      </c>
      <c r="F623" s="2">
        <v>61074</v>
      </c>
    </row>
    <row r="624" spans="1:6" x14ac:dyDescent="0.35">
      <c r="A624">
        <v>2019</v>
      </c>
      <c r="B624" t="s">
        <v>52</v>
      </c>
      <c r="C624" t="s">
        <v>47</v>
      </c>
      <c r="D624" s="1">
        <v>9333</v>
      </c>
      <c r="E624" s="1">
        <v>483196</v>
      </c>
      <c r="F624" s="2">
        <v>59083</v>
      </c>
    </row>
    <row r="625" spans="1:6" x14ac:dyDescent="0.35">
      <c r="A625">
        <v>2019</v>
      </c>
      <c r="B625" t="s">
        <v>52</v>
      </c>
      <c r="C625" t="s">
        <v>48</v>
      </c>
      <c r="D625">
        <v>615</v>
      </c>
      <c r="E625" s="1">
        <v>10043</v>
      </c>
      <c r="F625" s="2">
        <v>68738</v>
      </c>
    </row>
    <row r="626" spans="1:6" x14ac:dyDescent="0.35">
      <c r="A626">
        <v>2019</v>
      </c>
      <c r="B626" t="s">
        <v>54</v>
      </c>
      <c r="C626" t="s">
        <v>1</v>
      </c>
      <c r="D626" s="1">
        <v>32423</v>
      </c>
      <c r="E626" s="1">
        <v>380193</v>
      </c>
      <c r="F626" s="2">
        <v>43426</v>
      </c>
    </row>
    <row r="627" spans="1:6" x14ac:dyDescent="0.35">
      <c r="A627">
        <v>2019</v>
      </c>
      <c r="B627" t="s">
        <v>54</v>
      </c>
      <c r="C627" t="s">
        <v>2</v>
      </c>
      <c r="D627" s="1">
        <v>33190</v>
      </c>
      <c r="E627" s="1">
        <v>541793</v>
      </c>
      <c r="F627" s="2">
        <v>48023</v>
      </c>
    </row>
    <row r="628" spans="1:6" x14ac:dyDescent="0.35">
      <c r="A628">
        <v>2019</v>
      </c>
      <c r="B628" t="s">
        <v>54</v>
      </c>
      <c r="C628" t="s">
        <v>3</v>
      </c>
      <c r="D628" s="1">
        <v>21821</v>
      </c>
      <c r="E628" s="1">
        <v>248631</v>
      </c>
      <c r="F628" s="2">
        <v>42897</v>
      </c>
    </row>
    <row r="629" spans="1:6" x14ac:dyDescent="0.35">
      <c r="A629">
        <v>2019</v>
      </c>
      <c r="B629" t="s">
        <v>54</v>
      </c>
      <c r="C629" t="s">
        <v>4</v>
      </c>
      <c r="D629" s="1">
        <v>198955</v>
      </c>
      <c r="E629" s="1">
        <v>3042089</v>
      </c>
      <c r="F629" s="2">
        <v>54908</v>
      </c>
    </row>
    <row r="630" spans="1:6" x14ac:dyDescent="0.35">
      <c r="A630">
        <v>2019</v>
      </c>
      <c r="B630" t="s">
        <v>54</v>
      </c>
      <c r="C630" t="s">
        <v>5</v>
      </c>
      <c r="D630" s="1">
        <v>36041</v>
      </c>
      <c r="E630" s="1">
        <v>474011</v>
      </c>
      <c r="F630" s="2">
        <v>52675</v>
      </c>
    </row>
    <row r="631" spans="1:6" x14ac:dyDescent="0.35">
      <c r="A631">
        <v>2019</v>
      </c>
      <c r="B631" t="s">
        <v>54</v>
      </c>
      <c r="C631" t="s">
        <v>6</v>
      </c>
      <c r="D631" s="1">
        <v>24868</v>
      </c>
      <c r="E631" s="1">
        <v>291966</v>
      </c>
      <c r="F631" s="2">
        <v>52540</v>
      </c>
    </row>
    <row r="632" spans="1:6" x14ac:dyDescent="0.35">
      <c r="A632">
        <v>2019</v>
      </c>
      <c r="B632" t="s">
        <v>54</v>
      </c>
      <c r="C632" t="s">
        <v>7</v>
      </c>
      <c r="D632" s="1">
        <v>7005</v>
      </c>
      <c r="E632" s="1">
        <v>79487</v>
      </c>
      <c r="F632" s="2">
        <v>42440</v>
      </c>
    </row>
    <row r="633" spans="1:6" x14ac:dyDescent="0.35">
      <c r="A633">
        <v>2019</v>
      </c>
      <c r="B633" t="s">
        <v>54</v>
      </c>
      <c r="C633" t="s">
        <v>8</v>
      </c>
      <c r="D633" s="1">
        <v>140278</v>
      </c>
      <c r="E633" s="1">
        <v>1799930</v>
      </c>
      <c r="F633" s="2">
        <v>46232</v>
      </c>
    </row>
    <row r="634" spans="1:6" x14ac:dyDescent="0.35">
      <c r="A634">
        <v>2019</v>
      </c>
      <c r="B634" t="s">
        <v>54</v>
      </c>
      <c r="C634" t="s">
        <v>9</v>
      </c>
      <c r="D634" s="1">
        <v>61774</v>
      </c>
      <c r="E634" s="1">
        <v>938063</v>
      </c>
      <c r="F634" s="2">
        <v>49817</v>
      </c>
    </row>
    <row r="635" spans="1:6" x14ac:dyDescent="0.35">
      <c r="A635">
        <v>2019</v>
      </c>
      <c r="B635" t="s">
        <v>54</v>
      </c>
      <c r="C635" t="s">
        <v>10</v>
      </c>
      <c r="D635" s="1">
        <v>11892</v>
      </c>
      <c r="E635" s="1">
        <v>142186</v>
      </c>
      <c r="F635" s="2">
        <v>41533</v>
      </c>
    </row>
    <row r="636" spans="1:6" x14ac:dyDescent="0.35">
      <c r="A636">
        <v>2019</v>
      </c>
      <c r="B636" t="s">
        <v>54</v>
      </c>
      <c r="C636" t="s">
        <v>11</v>
      </c>
      <c r="D636" s="1">
        <v>78822</v>
      </c>
      <c r="E636" s="1">
        <v>1187941</v>
      </c>
      <c r="F636" s="2">
        <v>53573</v>
      </c>
    </row>
    <row r="637" spans="1:6" x14ac:dyDescent="0.35">
      <c r="A637">
        <v>2019</v>
      </c>
      <c r="B637" t="s">
        <v>54</v>
      </c>
      <c r="C637" t="s">
        <v>12</v>
      </c>
      <c r="D637" s="1">
        <v>40283</v>
      </c>
      <c r="E637" s="1">
        <v>594348</v>
      </c>
      <c r="F637" s="2">
        <v>43345</v>
      </c>
    </row>
    <row r="638" spans="1:6" x14ac:dyDescent="0.35">
      <c r="A638">
        <v>2019</v>
      </c>
      <c r="B638" t="s">
        <v>54</v>
      </c>
      <c r="C638" t="s">
        <v>13</v>
      </c>
      <c r="D638" s="1">
        <v>23557</v>
      </c>
      <c r="E638" s="1">
        <v>307822</v>
      </c>
      <c r="F638" s="2">
        <v>41407</v>
      </c>
    </row>
    <row r="639" spans="1:6" x14ac:dyDescent="0.35">
      <c r="A639">
        <v>2019</v>
      </c>
      <c r="B639" t="s">
        <v>54</v>
      </c>
      <c r="C639" t="s">
        <v>14</v>
      </c>
      <c r="D639" s="1">
        <v>19844</v>
      </c>
      <c r="E639" s="1">
        <v>262383</v>
      </c>
      <c r="F639" s="2">
        <v>43539</v>
      </c>
    </row>
    <row r="640" spans="1:6" x14ac:dyDescent="0.35">
      <c r="A640">
        <v>2019</v>
      </c>
      <c r="B640" t="s">
        <v>54</v>
      </c>
      <c r="C640" t="s">
        <v>15</v>
      </c>
      <c r="D640" s="1">
        <v>27892</v>
      </c>
      <c r="E640" s="1">
        <v>401804</v>
      </c>
      <c r="F640" s="2">
        <v>44163</v>
      </c>
    </row>
    <row r="641" spans="1:6" x14ac:dyDescent="0.35">
      <c r="A641">
        <v>2019</v>
      </c>
      <c r="B641" t="s">
        <v>54</v>
      </c>
      <c r="C641" t="s">
        <v>16</v>
      </c>
      <c r="D641" s="1">
        <v>30876</v>
      </c>
      <c r="E641" s="1">
        <v>376026</v>
      </c>
      <c r="F641" s="2">
        <v>43579</v>
      </c>
    </row>
    <row r="642" spans="1:6" x14ac:dyDescent="0.35">
      <c r="A642">
        <v>2019</v>
      </c>
      <c r="B642" t="s">
        <v>54</v>
      </c>
      <c r="C642" t="s">
        <v>17</v>
      </c>
      <c r="D642" s="1">
        <v>10676</v>
      </c>
      <c r="E642" s="1">
        <v>117746</v>
      </c>
      <c r="F642" s="2">
        <v>39115</v>
      </c>
    </row>
    <row r="643" spans="1:6" x14ac:dyDescent="0.35">
      <c r="A643">
        <v>2019</v>
      </c>
      <c r="B643" t="s">
        <v>54</v>
      </c>
      <c r="C643" t="s">
        <v>18</v>
      </c>
      <c r="D643" s="1">
        <v>32640</v>
      </c>
      <c r="E643" s="1">
        <v>463647</v>
      </c>
      <c r="F643" s="2">
        <v>47503</v>
      </c>
    </row>
    <row r="644" spans="1:6" x14ac:dyDescent="0.35">
      <c r="A644">
        <v>2019</v>
      </c>
      <c r="B644" t="s">
        <v>54</v>
      </c>
      <c r="C644" t="s">
        <v>19</v>
      </c>
      <c r="D644" s="1">
        <v>41620</v>
      </c>
      <c r="E644" s="1">
        <v>577282</v>
      </c>
      <c r="F644" s="2">
        <v>55423</v>
      </c>
    </row>
    <row r="645" spans="1:6" x14ac:dyDescent="0.35">
      <c r="A645">
        <v>2019</v>
      </c>
      <c r="B645" t="s">
        <v>54</v>
      </c>
      <c r="C645" t="s">
        <v>20</v>
      </c>
      <c r="D645" s="1">
        <v>55150</v>
      </c>
      <c r="E645" s="1">
        <v>791177</v>
      </c>
      <c r="F645" s="2">
        <v>48357</v>
      </c>
    </row>
    <row r="646" spans="1:6" x14ac:dyDescent="0.35">
      <c r="A646">
        <v>2019</v>
      </c>
      <c r="B646" t="s">
        <v>54</v>
      </c>
      <c r="C646" t="s">
        <v>21</v>
      </c>
      <c r="D646" s="1">
        <v>37323</v>
      </c>
      <c r="E646" s="1">
        <v>525857</v>
      </c>
      <c r="F646" s="2">
        <v>50523</v>
      </c>
    </row>
    <row r="647" spans="1:6" x14ac:dyDescent="0.35">
      <c r="A647">
        <v>2019</v>
      </c>
      <c r="B647" t="s">
        <v>54</v>
      </c>
      <c r="C647" t="s">
        <v>22</v>
      </c>
      <c r="D647" s="1">
        <v>19568</v>
      </c>
      <c r="E647" s="1">
        <v>229039</v>
      </c>
      <c r="F647" s="2">
        <v>37621</v>
      </c>
    </row>
    <row r="648" spans="1:6" x14ac:dyDescent="0.35">
      <c r="A648">
        <v>2019</v>
      </c>
      <c r="B648" t="s">
        <v>54</v>
      </c>
      <c r="C648" t="s">
        <v>23</v>
      </c>
      <c r="D648" s="1">
        <v>39400</v>
      </c>
      <c r="E648" s="1">
        <v>536753</v>
      </c>
      <c r="F648" s="2">
        <v>43646</v>
      </c>
    </row>
    <row r="649" spans="1:6" x14ac:dyDescent="0.35">
      <c r="A649">
        <v>2019</v>
      </c>
      <c r="B649" t="s">
        <v>54</v>
      </c>
      <c r="C649" t="s">
        <v>24</v>
      </c>
      <c r="D649" s="1">
        <v>9112</v>
      </c>
      <c r="E649" s="1">
        <v>90946</v>
      </c>
      <c r="F649" s="2">
        <v>40937</v>
      </c>
    </row>
    <row r="650" spans="1:6" x14ac:dyDescent="0.35">
      <c r="A650">
        <v>2019</v>
      </c>
      <c r="B650" t="s">
        <v>54</v>
      </c>
      <c r="C650" t="s">
        <v>25</v>
      </c>
      <c r="D650" s="1">
        <v>14969</v>
      </c>
      <c r="E650" s="1">
        <v>188094</v>
      </c>
      <c r="F650" s="2">
        <v>41557</v>
      </c>
    </row>
    <row r="651" spans="1:6" x14ac:dyDescent="0.35">
      <c r="A651">
        <v>2019</v>
      </c>
      <c r="B651" t="s">
        <v>54</v>
      </c>
      <c r="C651" t="s">
        <v>26</v>
      </c>
      <c r="D651" s="1">
        <v>15866</v>
      </c>
      <c r="E651" s="1">
        <v>261018</v>
      </c>
      <c r="F651" s="2">
        <v>45452</v>
      </c>
    </row>
    <row r="652" spans="1:6" x14ac:dyDescent="0.35">
      <c r="A652">
        <v>2019</v>
      </c>
      <c r="B652" t="s">
        <v>54</v>
      </c>
      <c r="C652" t="s">
        <v>27</v>
      </c>
      <c r="D652" s="1">
        <v>12448</v>
      </c>
      <c r="E652" s="1">
        <v>139278</v>
      </c>
      <c r="F652" s="2">
        <v>49409</v>
      </c>
    </row>
    <row r="653" spans="1:6" x14ac:dyDescent="0.35">
      <c r="A653">
        <v>2019</v>
      </c>
      <c r="B653" t="s">
        <v>54</v>
      </c>
      <c r="C653" t="s">
        <v>28</v>
      </c>
      <c r="D653" s="1">
        <v>54227</v>
      </c>
      <c r="E653" s="1">
        <v>876452</v>
      </c>
      <c r="F653" s="2">
        <v>55204</v>
      </c>
    </row>
    <row r="654" spans="1:6" x14ac:dyDescent="0.35">
      <c r="A654">
        <v>2019</v>
      </c>
      <c r="B654" t="s">
        <v>54</v>
      </c>
      <c r="C654" t="s">
        <v>29</v>
      </c>
      <c r="D654" s="1">
        <v>10974</v>
      </c>
      <c r="E654" s="1">
        <v>135131</v>
      </c>
      <c r="F654" s="2">
        <v>39275</v>
      </c>
    </row>
    <row r="655" spans="1:6" x14ac:dyDescent="0.35">
      <c r="A655">
        <v>2019</v>
      </c>
      <c r="B655" t="s">
        <v>54</v>
      </c>
      <c r="C655" t="s">
        <v>30</v>
      </c>
      <c r="D655" s="1">
        <v>120950</v>
      </c>
      <c r="E655" s="1">
        <v>1543991</v>
      </c>
      <c r="F655" s="2">
        <v>53710</v>
      </c>
    </row>
    <row r="656" spans="1:6" x14ac:dyDescent="0.35">
      <c r="A656">
        <v>2019</v>
      </c>
      <c r="B656" t="s">
        <v>54</v>
      </c>
      <c r="C656" t="s">
        <v>31</v>
      </c>
      <c r="D656" s="1">
        <v>62397</v>
      </c>
      <c r="E656" s="1">
        <v>846177</v>
      </c>
      <c r="F656" s="2">
        <v>44579</v>
      </c>
    </row>
    <row r="657" spans="1:6" x14ac:dyDescent="0.35">
      <c r="A657">
        <v>2019</v>
      </c>
      <c r="B657" t="s">
        <v>54</v>
      </c>
      <c r="C657" t="s">
        <v>32</v>
      </c>
      <c r="D657" s="1">
        <v>7738</v>
      </c>
      <c r="E657" s="1">
        <v>91333</v>
      </c>
      <c r="F657" s="2">
        <v>51925</v>
      </c>
    </row>
    <row r="658" spans="1:6" x14ac:dyDescent="0.35">
      <c r="A658">
        <v>2019</v>
      </c>
      <c r="B658" t="s">
        <v>54</v>
      </c>
      <c r="C658" t="s">
        <v>33</v>
      </c>
      <c r="D658" s="1">
        <v>68958</v>
      </c>
      <c r="E658" s="1">
        <v>1021890</v>
      </c>
      <c r="F658" s="2">
        <v>45569</v>
      </c>
    </row>
    <row r="659" spans="1:6" x14ac:dyDescent="0.35">
      <c r="A659">
        <v>2019</v>
      </c>
      <c r="B659" t="s">
        <v>54</v>
      </c>
      <c r="C659" t="s">
        <v>34</v>
      </c>
      <c r="D659" s="1">
        <v>23883</v>
      </c>
      <c r="E659" s="1">
        <v>300268</v>
      </c>
      <c r="F659" s="2">
        <v>43049</v>
      </c>
    </row>
    <row r="660" spans="1:6" x14ac:dyDescent="0.35">
      <c r="A660">
        <v>2019</v>
      </c>
      <c r="B660" t="s">
        <v>54</v>
      </c>
      <c r="C660" t="s">
        <v>35</v>
      </c>
      <c r="D660" s="1">
        <v>26460</v>
      </c>
      <c r="E660" s="1">
        <v>354168</v>
      </c>
      <c r="F660" s="2">
        <v>45879</v>
      </c>
    </row>
    <row r="661" spans="1:6" x14ac:dyDescent="0.35">
      <c r="A661">
        <v>2019</v>
      </c>
      <c r="B661" t="s">
        <v>54</v>
      </c>
      <c r="C661" t="s">
        <v>36</v>
      </c>
      <c r="D661" s="1">
        <v>74684</v>
      </c>
      <c r="E661" s="1">
        <v>1117033</v>
      </c>
      <c r="F661" s="2">
        <v>46296</v>
      </c>
    </row>
    <row r="662" spans="1:6" x14ac:dyDescent="0.35">
      <c r="A662">
        <v>2019</v>
      </c>
      <c r="B662" t="s">
        <v>54</v>
      </c>
      <c r="C662" t="s">
        <v>37</v>
      </c>
      <c r="D662" s="1">
        <v>7648</v>
      </c>
      <c r="E662" s="1">
        <v>76672</v>
      </c>
      <c r="F662" s="2">
        <v>45232</v>
      </c>
    </row>
    <row r="663" spans="1:6" x14ac:dyDescent="0.35">
      <c r="A663">
        <v>2019</v>
      </c>
      <c r="B663" t="s">
        <v>54</v>
      </c>
      <c r="C663" t="s">
        <v>38</v>
      </c>
      <c r="D663" s="1">
        <v>31073</v>
      </c>
      <c r="E663" s="1">
        <v>406455</v>
      </c>
      <c r="F663" s="2">
        <v>41048</v>
      </c>
    </row>
    <row r="664" spans="1:6" x14ac:dyDescent="0.35">
      <c r="A664">
        <v>2019</v>
      </c>
      <c r="B664" t="s">
        <v>54</v>
      </c>
      <c r="C664" t="s">
        <v>39</v>
      </c>
      <c r="D664" s="1">
        <v>8027</v>
      </c>
      <c r="E664" s="1">
        <v>85125</v>
      </c>
      <c r="F664" s="2">
        <v>40980</v>
      </c>
    </row>
    <row r="665" spans="1:6" x14ac:dyDescent="0.35">
      <c r="A665">
        <v>2019</v>
      </c>
      <c r="B665" t="s">
        <v>54</v>
      </c>
      <c r="C665" t="s">
        <v>40</v>
      </c>
      <c r="D665" s="1">
        <v>40380</v>
      </c>
      <c r="E665" s="1">
        <v>633819</v>
      </c>
      <c r="F665" s="2">
        <v>46991</v>
      </c>
    </row>
    <row r="666" spans="1:6" x14ac:dyDescent="0.35">
      <c r="A666">
        <v>2019</v>
      </c>
      <c r="B666" t="s">
        <v>54</v>
      </c>
      <c r="C666" t="s">
        <v>41</v>
      </c>
      <c r="D666" s="1">
        <v>150310</v>
      </c>
      <c r="E666" s="1">
        <v>2496193</v>
      </c>
      <c r="F666" s="2">
        <v>54323</v>
      </c>
    </row>
    <row r="667" spans="1:6" x14ac:dyDescent="0.35">
      <c r="A667">
        <v>2019</v>
      </c>
      <c r="B667" t="s">
        <v>54</v>
      </c>
      <c r="C667" t="s">
        <v>42</v>
      </c>
      <c r="D667" s="1">
        <v>20066</v>
      </c>
      <c r="E667" s="1">
        <v>289140</v>
      </c>
      <c r="F667" s="2">
        <v>45785</v>
      </c>
    </row>
    <row r="668" spans="1:6" x14ac:dyDescent="0.35">
      <c r="A668">
        <v>2019</v>
      </c>
      <c r="B668" t="s">
        <v>54</v>
      </c>
      <c r="C668" t="s">
        <v>43</v>
      </c>
      <c r="D668" s="1">
        <v>5040</v>
      </c>
      <c r="E668" s="1">
        <v>53817</v>
      </c>
      <c r="F668" s="2">
        <v>41456</v>
      </c>
    </row>
    <row r="669" spans="1:6" x14ac:dyDescent="0.35">
      <c r="A669">
        <v>2019</v>
      </c>
      <c r="B669" t="s">
        <v>54</v>
      </c>
      <c r="C669" t="s">
        <v>44</v>
      </c>
      <c r="D669" s="1">
        <v>42839</v>
      </c>
      <c r="E669" s="1">
        <v>650148</v>
      </c>
      <c r="F669" s="2">
        <v>45486</v>
      </c>
    </row>
    <row r="670" spans="1:6" x14ac:dyDescent="0.35">
      <c r="A670">
        <v>2019</v>
      </c>
      <c r="B670" t="s">
        <v>54</v>
      </c>
      <c r="C670" t="s">
        <v>45</v>
      </c>
      <c r="D670" s="1">
        <v>38692</v>
      </c>
      <c r="E670" s="1">
        <v>628543</v>
      </c>
      <c r="F670" s="2">
        <v>67312</v>
      </c>
    </row>
    <row r="671" spans="1:6" x14ac:dyDescent="0.35">
      <c r="A671">
        <v>2019</v>
      </c>
      <c r="B671" t="s">
        <v>54</v>
      </c>
      <c r="C671" t="s">
        <v>46</v>
      </c>
      <c r="D671" s="1">
        <v>10709</v>
      </c>
      <c r="E671" s="1">
        <v>125470</v>
      </c>
      <c r="F671" s="2">
        <v>40148</v>
      </c>
    </row>
    <row r="672" spans="1:6" x14ac:dyDescent="0.35">
      <c r="A672">
        <v>2019</v>
      </c>
      <c r="B672" t="s">
        <v>54</v>
      </c>
      <c r="C672" t="s">
        <v>47</v>
      </c>
      <c r="D672" s="1">
        <v>36253</v>
      </c>
      <c r="E672" s="1">
        <v>533175</v>
      </c>
      <c r="F672" s="2">
        <v>42647</v>
      </c>
    </row>
    <row r="673" spans="1:6" x14ac:dyDescent="0.35">
      <c r="A673">
        <v>2019</v>
      </c>
      <c r="B673" t="s">
        <v>54</v>
      </c>
      <c r="C673" t="s">
        <v>48</v>
      </c>
      <c r="D673" s="1">
        <v>4819</v>
      </c>
      <c r="E673" s="1">
        <v>49901</v>
      </c>
      <c r="F673" s="2">
        <v>44408</v>
      </c>
    </row>
    <row r="674" spans="1:6" x14ac:dyDescent="0.35">
      <c r="A674">
        <v>2019</v>
      </c>
      <c r="B674" t="s">
        <v>53</v>
      </c>
      <c r="C674" t="s">
        <v>1</v>
      </c>
      <c r="D674" s="1">
        <v>2309</v>
      </c>
      <c r="E674" s="1">
        <v>21296</v>
      </c>
      <c r="F674" s="2">
        <v>62845</v>
      </c>
    </row>
    <row r="675" spans="1:6" x14ac:dyDescent="0.35">
      <c r="A675">
        <v>2019</v>
      </c>
      <c r="B675" t="s">
        <v>53</v>
      </c>
      <c r="C675" t="s">
        <v>2</v>
      </c>
      <c r="D675" s="1">
        <v>3691</v>
      </c>
      <c r="E675" s="1">
        <v>49188</v>
      </c>
      <c r="F675" s="2">
        <v>77822</v>
      </c>
    </row>
    <row r="676" spans="1:6" x14ac:dyDescent="0.35">
      <c r="A676">
        <v>2019</v>
      </c>
      <c r="B676" t="s">
        <v>53</v>
      </c>
      <c r="C676" t="s">
        <v>3</v>
      </c>
      <c r="D676" s="1">
        <v>1303</v>
      </c>
      <c r="E676" s="1">
        <v>10974</v>
      </c>
      <c r="F676" s="2">
        <v>57981</v>
      </c>
    </row>
    <row r="677" spans="1:6" x14ac:dyDescent="0.35">
      <c r="A677">
        <v>2019</v>
      </c>
      <c r="B677" t="s">
        <v>53</v>
      </c>
      <c r="C677" t="s">
        <v>4</v>
      </c>
      <c r="D677" s="1">
        <v>28529</v>
      </c>
      <c r="E677" s="1">
        <v>550084</v>
      </c>
      <c r="F677" s="2">
        <v>191278</v>
      </c>
    </row>
    <row r="678" spans="1:6" x14ac:dyDescent="0.35">
      <c r="A678">
        <v>2019</v>
      </c>
      <c r="B678" t="s">
        <v>53</v>
      </c>
      <c r="C678" t="s">
        <v>5</v>
      </c>
      <c r="D678" s="1">
        <v>4330</v>
      </c>
      <c r="E678" s="1">
        <v>76292</v>
      </c>
      <c r="F678" s="2">
        <v>109380</v>
      </c>
    </row>
    <row r="679" spans="1:6" x14ac:dyDescent="0.35">
      <c r="A679">
        <v>2019</v>
      </c>
      <c r="B679" t="s">
        <v>53</v>
      </c>
      <c r="C679" t="s">
        <v>6</v>
      </c>
      <c r="D679" s="1">
        <v>2551</v>
      </c>
      <c r="E679" s="1">
        <v>31469</v>
      </c>
      <c r="F679" s="2">
        <v>120406</v>
      </c>
    </row>
    <row r="680" spans="1:6" x14ac:dyDescent="0.35">
      <c r="A680">
        <v>2019</v>
      </c>
      <c r="B680" t="s">
        <v>53</v>
      </c>
      <c r="C680" t="s">
        <v>7</v>
      </c>
      <c r="D680">
        <v>497</v>
      </c>
      <c r="E680" s="1">
        <v>3905</v>
      </c>
      <c r="F680" s="2">
        <v>70031</v>
      </c>
    </row>
    <row r="681" spans="1:6" x14ac:dyDescent="0.35">
      <c r="A681">
        <v>2019</v>
      </c>
      <c r="B681" t="s">
        <v>53</v>
      </c>
      <c r="C681" t="s">
        <v>8</v>
      </c>
      <c r="D681" s="1">
        <v>11744</v>
      </c>
      <c r="E681" s="1">
        <v>138845</v>
      </c>
      <c r="F681" s="2">
        <v>86153</v>
      </c>
    </row>
    <row r="682" spans="1:6" x14ac:dyDescent="0.35">
      <c r="A682">
        <v>2019</v>
      </c>
      <c r="B682" t="s">
        <v>53</v>
      </c>
      <c r="C682" t="s">
        <v>9</v>
      </c>
      <c r="D682" s="1">
        <v>5380</v>
      </c>
      <c r="E682" s="1">
        <v>116215</v>
      </c>
      <c r="F682" s="2">
        <v>100462</v>
      </c>
    </row>
    <row r="683" spans="1:6" x14ac:dyDescent="0.35">
      <c r="A683">
        <v>2019</v>
      </c>
      <c r="B683" t="s">
        <v>53</v>
      </c>
      <c r="C683" t="s">
        <v>10</v>
      </c>
      <c r="D683" s="1">
        <v>1231</v>
      </c>
      <c r="E683" s="1">
        <v>8802</v>
      </c>
      <c r="F683" s="2">
        <v>56211</v>
      </c>
    </row>
    <row r="684" spans="1:6" x14ac:dyDescent="0.35">
      <c r="A684">
        <v>2019</v>
      </c>
      <c r="B684" t="s">
        <v>53</v>
      </c>
      <c r="C684" t="s">
        <v>11</v>
      </c>
      <c r="D684" s="1">
        <v>6998</v>
      </c>
      <c r="E684" s="1">
        <v>94879</v>
      </c>
      <c r="F684" s="2">
        <v>96732</v>
      </c>
    </row>
    <row r="685" spans="1:6" x14ac:dyDescent="0.35">
      <c r="A685">
        <v>2019</v>
      </c>
      <c r="B685" t="s">
        <v>53</v>
      </c>
      <c r="C685" t="s">
        <v>12</v>
      </c>
      <c r="D685" s="1">
        <v>2278</v>
      </c>
      <c r="E685" s="1">
        <v>28628</v>
      </c>
      <c r="F685" s="2">
        <v>62444</v>
      </c>
    </row>
    <row r="686" spans="1:6" x14ac:dyDescent="0.35">
      <c r="A686">
        <v>2019</v>
      </c>
      <c r="B686" t="s">
        <v>53</v>
      </c>
      <c r="C686" t="s">
        <v>13</v>
      </c>
      <c r="D686" s="1">
        <v>1778</v>
      </c>
      <c r="E686" s="1">
        <v>21356</v>
      </c>
      <c r="F686" s="2">
        <v>60664</v>
      </c>
    </row>
    <row r="687" spans="1:6" x14ac:dyDescent="0.35">
      <c r="A687">
        <v>2019</v>
      </c>
      <c r="B687" t="s">
        <v>53</v>
      </c>
      <c r="C687" t="s">
        <v>14</v>
      </c>
      <c r="D687" s="1">
        <v>1386</v>
      </c>
      <c r="E687" s="1">
        <v>18137</v>
      </c>
      <c r="F687" s="2">
        <v>66434</v>
      </c>
    </row>
    <row r="688" spans="1:6" x14ac:dyDescent="0.35">
      <c r="A688">
        <v>2019</v>
      </c>
      <c r="B688" t="s">
        <v>53</v>
      </c>
      <c r="C688" t="s">
        <v>15</v>
      </c>
      <c r="D688" s="1">
        <v>1924</v>
      </c>
      <c r="E688" s="1">
        <v>21670</v>
      </c>
      <c r="F688" s="2">
        <v>58590</v>
      </c>
    </row>
    <row r="689" spans="1:6" x14ac:dyDescent="0.35">
      <c r="A689">
        <v>2019</v>
      </c>
      <c r="B689" t="s">
        <v>53</v>
      </c>
      <c r="C689" t="s">
        <v>16</v>
      </c>
      <c r="D689" s="1">
        <v>1801</v>
      </c>
      <c r="E689" s="1">
        <v>22427</v>
      </c>
      <c r="F689" s="2">
        <v>60638</v>
      </c>
    </row>
    <row r="690" spans="1:6" x14ac:dyDescent="0.35">
      <c r="A690">
        <v>2019</v>
      </c>
      <c r="B690" t="s">
        <v>53</v>
      </c>
      <c r="C690" t="s">
        <v>17</v>
      </c>
      <c r="D690">
        <v>869</v>
      </c>
      <c r="E690" s="1">
        <v>7158</v>
      </c>
      <c r="F690" s="2">
        <v>57442</v>
      </c>
    </row>
    <row r="691" spans="1:6" x14ac:dyDescent="0.35">
      <c r="A691">
        <v>2019</v>
      </c>
      <c r="B691" t="s">
        <v>53</v>
      </c>
      <c r="C691" t="s">
        <v>18</v>
      </c>
      <c r="D691" s="1">
        <v>2846</v>
      </c>
      <c r="E691" s="1">
        <v>35678</v>
      </c>
      <c r="F691" s="2">
        <v>98834</v>
      </c>
    </row>
    <row r="692" spans="1:6" x14ac:dyDescent="0.35">
      <c r="A692">
        <v>2019</v>
      </c>
      <c r="B692" t="s">
        <v>53</v>
      </c>
      <c r="C692" t="s">
        <v>19</v>
      </c>
      <c r="D692" s="1">
        <v>5717</v>
      </c>
      <c r="E692" s="1">
        <v>93033</v>
      </c>
      <c r="F692" s="2">
        <v>128022</v>
      </c>
    </row>
    <row r="693" spans="1:6" x14ac:dyDescent="0.35">
      <c r="A693">
        <v>2019</v>
      </c>
      <c r="B693" t="s">
        <v>53</v>
      </c>
      <c r="C693" t="s">
        <v>20</v>
      </c>
      <c r="D693" s="1">
        <v>7146</v>
      </c>
      <c r="E693" s="1">
        <v>55298</v>
      </c>
      <c r="F693" s="2">
        <v>77504</v>
      </c>
    </row>
    <row r="694" spans="1:6" x14ac:dyDescent="0.35">
      <c r="A694">
        <v>2019</v>
      </c>
      <c r="B694" t="s">
        <v>53</v>
      </c>
      <c r="C694" t="s">
        <v>21</v>
      </c>
      <c r="D694" s="1">
        <v>4133</v>
      </c>
      <c r="E694" s="1">
        <v>46906</v>
      </c>
      <c r="F694" s="2">
        <v>83846</v>
      </c>
    </row>
    <row r="695" spans="1:6" x14ac:dyDescent="0.35">
      <c r="A695">
        <v>2019</v>
      </c>
      <c r="B695" t="s">
        <v>53</v>
      </c>
      <c r="C695" t="s">
        <v>22</v>
      </c>
      <c r="D695">
        <v>944</v>
      </c>
      <c r="E695" s="1">
        <v>10695</v>
      </c>
      <c r="F695" s="2">
        <v>49438</v>
      </c>
    </row>
    <row r="696" spans="1:6" x14ac:dyDescent="0.35">
      <c r="A696">
        <v>2019</v>
      </c>
      <c r="B696" t="s">
        <v>53</v>
      </c>
      <c r="C696" t="s">
        <v>23</v>
      </c>
      <c r="D696" s="1">
        <v>3310</v>
      </c>
      <c r="E696" s="1">
        <v>46729</v>
      </c>
      <c r="F696" s="2">
        <v>85960</v>
      </c>
    </row>
    <row r="697" spans="1:6" x14ac:dyDescent="0.35">
      <c r="A697">
        <v>2019</v>
      </c>
      <c r="B697" t="s">
        <v>53</v>
      </c>
      <c r="C697" t="s">
        <v>24</v>
      </c>
      <c r="D697">
        <v>799</v>
      </c>
      <c r="E697" s="1">
        <v>6210</v>
      </c>
      <c r="F697" s="2">
        <v>56592</v>
      </c>
    </row>
    <row r="698" spans="1:6" x14ac:dyDescent="0.35">
      <c r="A698">
        <v>2019</v>
      </c>
      <c r="B698" t="s">
        <v>53</v>
      </c>
      <c r="C698" t="s">
        <v>25</v>
      </c>
      <c r="D698" s="1">
        <v>1015</v>
      </c>
      <c r="E698" s="1">
        <v>17258</v>
      </c>
      <c r="F698" s="2">
        <v>66732</v>
      </c>
    </row>
    <row r="699" spans="1:6" x14ac:dyDescent="0.35">
      <c r="A699">
        <v>2019</v>
      </c>
      <c r="B699" t="s">
        <v>53</v>
      </c>
      <c r="C699" t="s">
        <v>26</v>
      </c>
      <c r="D699" s="1">
        <v>1664</v>
      </c>
      <c r="E699" s="1">
        <v>15847</v>
      </c>
      <c r="F699" s="2">
        <v>73213</v>
      </c>
    </row>
    <row r="700" spans="1:6" x14ac:dyDescent="0.35">
      <c r="A700">
        <v>2019</v>
      </c>
      <c r="B700" t="s">
        <v>53</v>
      </c>
      <c r="C700" t="s">
        <v>27</v>
      </c>
      <c r="D700" s="1">
        <v>1037</v>
      </c>
      <c r="E700" s="1">
        <v>12334</v>
      </c>
      <c r="F700" s="2">
        <v>97212</v>
      </c>
    </row>
    <row r="701" spans="1:6" x14ac:dyDescent="0.35">
      <c r="A701">
        <v>2019</v>
      </c>
      <c r="B701" t="s">
        <v>53</v>
      </c>
      <c r="C701" t="s">
        <v>28</v>
      </c>
      <c r="D701" s="1">
        <v>3724</v>
      </c>
      <c r="E701" s="1">
        <v>67578</v>
      </c>
      <c r="F701" s="2">
        <v>117433</v>
      </c>
    </row>
    <row r="702" spans="1:6" x14ac:dyDescent="0.35">
      <c r="A702">
        <v>2019</v>
      </c>
      <c r="B702" t="s">
        <v>53</v>
      </c>
      <c r="C702" t="s">
        <v>29</v>
      </c>
      <c r="D702" s="1">
        <v>1074</v>
      </c>
      <c r="E702" s="1">
        <v>11166</v>
      </c>
      <c r="F702" s="2">
        <v>57554</v>
      </c>
    </row>
    <row r="703" spans="1:6" x14ac:dyDescent="0.35">
      <c r="A703">
        <v>2019</v>
      </c>
      <c r="B703" t="s">
        <v>53</v>
      </c>
      <c r="C703" t="s">
        <v>30</v>
      </c>
      <c r="D703" s="1">
        <v>12812</v>
      </c>
      <c r="E703" s="1">
        <v>277408</v>
      </c>
      <c r="F703" s="2">
        <v>135959</v>
      </c>
    </row>
    <row r="704" spans="1:6" x14ac:dyDescent="0.35">
      <c r="A704">
        <v>2019</v>
      </c>
      <c r="B704" t="s">
        <v>53</v>
      </c>
      <c r="C704" t="s">
        <v>31</v>
      </c>
      <c r="D704" s="1">
        <v>5669</v>
      </c>
      <c r="E704" s="1">
        <v>75919</v>
      </c>
      <c r="F704" s="2">
        <v>87039</v>
      </c>
    </row>
    <row r="705" spans="1:6" x14ac:dyDescent="0.35">
      <c r="A705">
        <v>2019</v>
      </c>
      <c r="B705" t="s">
        <v>53</v>
      </c>
      <c r="C705" t="s">
        <v>32</v>
      </c>
      <c r="D705">
        <v>402</v>
      </c>
      <c r="E705" s="1">
        <v>6093</v>
      </c>
      <c r="F705" s="2">
        <v>71543</v>
      </c>
    </row>
    <row r="706" spans="1:6" x14ac:dyDescent="0.35">
      <c r="A706">
        <v>2019</v>
      </c>
      <c r="B706" t="s">
        <v>53</v>
      </c>
      <c r="C706" t="s">
        <v>33</v>
      </c>
      <c r="D706" s="1">
        <v>4915</v>
      </c>
      <c r="E706" s="1">
        <v>69330</v>
      </c>
      <c r="F706" s="2">
        <v>72613</v>
      </c>
    </row>
    <row r="707" spans="1:6" x14ac:dyDescent="0.35">
      <c r="A707">
        <v>2019</v>
      </c>
      <c r="B707" t="s">
        <v>53</v>
      </c>
      <c r="C707" t="s">
        <v>34</v>
      </c>
      <c r="D707" s="1">
        <v>1550</v>
      </c>
      <c r="E707" s="1">
        <v>19627</v>
      </c>
      <c r="F707" s="2">
        <v>60407</v>
      </c>
    </row>
    <row r="708" spans="1:6" x14ac:dyDescent="0.35">
      <c r="A708">
        <v>2019</v>
      </c>
      <c r="B708" t="s">
        <v>53</v>
      </c>
      <c r="C708" t="s">
        <v>35</v>
      </c>
      <c r="D708" s="1">
        <v>4135</v>
      </c>
      <c r="E708" s="1">
        <v>35053</v>
      </c>
      <c r="F708" s="2">
        <v>89633</v>
      </c>
    </row>
    <row r="709" spans="1:6" x14ac:dyDescent="0.35">
      <c r="A709">
        <v>2019</v>
      </c>
      <c r="B709" t="s">
        <v>53</v>
      </c>
      <c r="C709" t="s">
        <v>36</v>
      </c>
      <c r="D709" s="1">
        <v>5348</v>
      </c>
      <c r="E709" s="1">
        <v>87043</v>
      </c>
      <c r="F709" s="2">
        <v>94900</v>
      </c>
    </row>
    <row r="710" spans="1:6" x14ac:dyDescent="0.35">
      <c r="A710">
        <v>2019</v>
      </c>
      <c r="B710" t="s">
        <v>53</v>
      </c>
      <c r="C710" t="s">
        <v>37</v>
      </c>
      <c r="D710">
        <v>714</v>
      </c>
      <c r="E710" s="1">
        <v>5878</v>
      </c>
      <c r="F710" s="2">
        <v>76409</v>
      </c>
    </row>
    <row r="711" spans="1:6" x14ac:dyDescent="0.35">
      <c r="A711">
        <v>2019</v>
      </c>
      <c r="B711" t="s">
        <v>53</v>
      </c>
      <c r="C711" t="s">
        <v>38</v>
      </c>
      <c r="D711" s="1">
        <v>2883</v>
      </c>
      <c r="E711" s="1">
        <v>26869</v>
      </c>
      <c r="F711" s="2">
        <v>66032</v>
      </c>
    </row>
    <row r="712" spans="1:6" x14ac:dyDescent="0.35">
      <c r="A712">
        <v>2019</v>
      </c>
      <c r="B712" t="s">
        <v>53</v>
      </c>
      <c r="C712" t="s">
        <v>39</v>
      </c>
      <c r="D712">
        <v>589</v>
      </c>
      <c r="E712" s="1">
        <v>5500</v>
      </c>
      <c r="F712" s="2">
        <v>51535</v>
      </c>
    </row>
    <row r="713" spans="1:6" x14ac:dyDescent="0.35">
      <c r="A713">
        <v>2019</v>
      </c>
      <c r="B713" t="s">
        <v>53</v>
      </c>
      <c r="C713" t="s">
        <v>40</v>
      </c>
      <c r="D713" s="1">
        <v>3981</v>
      </c>
      <c r="E713" s="1">
        <v>45042</v>
      </c>
      <c r="F713" s="2">
        <v>75375</v>
      </c>
    </row>
    <row r="714" spans="1:6" x14ac:dyDescent="0.35">
      <c r="A714">
        <v>2019</v>
      </c>
      <c r="B714" t="s">
        <v>53</v>
      </c>
      <c r="C714" t="s">
        <v>41</v>
      </c>
      <c r="D714" s="1">
        <v>10627</v>
      </c>
      <c r="E714" s="1">
        <v>208591</v>
      </c>
      <c r="F714" s="2">
        <v>90857</v>
      </c>
    </row>
    <row r="715" spans="1:6" x14ac:dyDescent="0.35">
      <c r="A715">
        <v>2019</v>
      </c>
      <c r="B715" t="s">
        <v>53</v>
      </c>
      <c r="C715" t="s">
        <v>42</v>
      </c>
      <c r="D715" s="1">
        <v>2776</v>
      </c>
      <c r="E715" s="1">
        <v>38323</v>
      </c>
      <c r="F715" s="2">
        <v>84735</v>
      </c>
    </row>
    <row r="716" spans="1:6" x14ac:dyDescent="0.35">
      <c r="A716">
        <v>2019</v>
      </c>
      <c r="B716" t="s">
        <v>53</v>
      </c>
      <c r="C716" t="s">
        <v>43</v>
      </c>
      <c r="D716">
        <v>527</v>
      </c>
      <c r="E716" s="1">
        <v>4322</v>
      </c>
      <c r="F716" s="2">
        <v>62861</v>
      </c>
    </row>
    <row r="717" spans="1:6" x14ac:dyDescent="0.35">
      <c r="A717">
        <v>2019</v>
      </c>
      <c r="B717" t="s">
        <v>53</v>
      </c>
      <c r="C717" t="s">
        <v>44</v>
      </c>
      <c r="D717" s="1">
        <v>4600</v>
      </c>
      <c r="E717" s="1">
        <v>67714</v>
      </c>
      <c r="F717" s="2">
        <v>107966</v>
      </c>
    </row>
    <row r="718" spans="1:6" x14ac:dyDescent="0.35">
      <c r="A718">
        <v>2019</v>
      </c>
      <c r="B718" t="s">
        <v>53</v>
      </c>
      <c r="C718" t="s">
        <v>45</v>
      </c>
      <c r="D718" s="1">
        <v>5007</v>
      </c>
      <c r="E718" s="1">
        <v>143883</v>
      </c>
      <c r="F718" s="2">
        <v>207135</v>
      </c>
    </row>
    <row r="719" spans="1:6" x14ac:dyDescent="0.35">
      <c r="A719">
        <v>2019</v>
      </c>
      <c r="B719" t="s">
        <v>53</v>
      </c>
      <c r="C719" t="s">
        <v>46</v>
      </c>
      <c r="D719">
        <v>818</v>
      </c>
      <c r="E719" s="1">
        <v>8072</v>
      </c>
      <c r="F719" s="2">
        <v>53281</v>
      </c>
    </row>
    <row r="720" spans="1:6" x14ac:dyDescent="0.35">
      <c r="A720">
        <v>2019</v>
      </c>
      <c r="B720" t="s">
        <v>53</v>
      </c>
      <c r="C720" t="s">
        <v>47</v>
      </c>
      <c r="D720" s="1">
        <v>2335</v>
      </c>
      <c r="E720" s="1">
        <v>46993</v>
      </c>
      <c r="F720" s="2">
        <v>82512</v>
      </c>
    </row>
    <row r="721" spans="1:6" x14ac:dyDescent="0.35">
      <c r="A721">
        <v>2019</v>
      </c>
      <c r="B721" t="s">
        <v>53</v>
      </c>
      <c r="C721" t="s">
        <v>48</v>
      </c>
      <c r="D721">
        <v>417</v>
      </c>
      <c r="E721" s="1">
        <v>3424</v>
      </c>
      <c r="F721" s="2">
        <v>49035</v>
      </c>
    </row>
    <row r="722" spans="1:6" x14ac:dyDescent="0.35">
      <c r="A722">
        <v>2019</v>
      </c>
      <c r="B722" t="s">
        <v>56</v>
      </c>
      <c r="C722" t="s">
        <v>1</v>
      </c>
      <c r="D722" s="1">
        <v>13590</v>
      </c>
      <c r="E722" s="1">
        <v>95053</v>
      </c>
      <c r="F722" s="2">
        <v>71076</v>
      </c>
    </row>
    <row r="723" spans="1:6" x14ac:dyDescent="0.35">
      <c r="A723">
        <v>2019</v>
      </c>
      <c r="B723" t="s">
        <v>56</v>
      </c>
      <c r="C723" t="s">
        <v>2</v>
      </c>
      <c r="D723" s="1">
        <v>19357</v>
      </c>
      <c r="E723" s="1">
        <v>223263</v>
      </c>
      <c r="F723" s="2">
        <v>74627</v>
      </c>
    </row>
    <row r="724" spans="1:6" x14ac:dyDescent="0.35">
      <c r="A724">
        <v>2019</v>
      </c>
      <c r="B724" t="s">
        <v>56</v>
      </c>
      <c r="C724" t="s">
        <v>3</v>
      </c>
      <c r="D724" s="1">
        <v>8591</v>
      </c>
      <c r="E724" s="1">
        <v>51934</v>
      </c>
      <c r="F724" s="2">
        <v>60198</v>
      </c>
    </row>
    <row r="725" spans="1:6" x14ac:dyDescent="0.35">
      <c r="A725">
        <v>2019</v>
      </c>
      <c r="B725" t="s">
        <v>56</v>
      </c>
      <c r="C725" t="s">
        <v>4</v>
      </c>
      <c r="D725" s="1">
        <v>109980</v>
      </c>
      <c r="E725" s="1">
        <v>841829</v>
      </c>
      <c r="F725" s="2">
        <v>112757</v>
      </c>
    </row>
    <row r="726" spans="1:6" x14ac:dyDescent="0.35">
      <c r="A726">
        <v>2019</v>
      </c>
      <c r="B726" t="s">
        <v>56</v>
      </c>
      <c r="C726" t="s">
        <v>5</v>
      </c>
      <c r="D726" s="1">
        <v>24028</v>
      </c>
      <c r="E726" s="1">
        <v>167272</v>
      </c>
      <c r="F726" s="2">
        <v>88613</v>
      </c>
    </row>
    <row r="727" spans="1:6" x14ac:dyDescent="0.35">
      <c r="A727">
        <v>2019</v>
      </c>
      <c r="B727" t="s">
        <v>56</v>
      </c>
      <c r="C727" t="s">
        <v>6</v>
      </c>
      <c r="D727" s="1">
        <v>11028</v>
      </c>
      <c r="E727" s="1">
        <v>121869</v>
      </c>
      <c r="F727" s="2">
        <v>157629</v>
      </c>
    </row>
    <row r="728" spans="1:6" x14ac:dyDescent="0.35">
      <c r="A728">
        <v>2019</v>
      </c>
      <c r="B728" t="s">
        <v>56</v>
      </c>
      <c r="C728" t="s">
        <v>7</v>
      </c>
      <c r="D728" s="1">
        <v>2907</v>
      </c>
      <c r="E728" s="1">
        <v>48162</v>
      </c>
      <c r="F728" s="2">
        <v>97426</v>
      </c>
    </row>
    <row r="729" spans="1:6" x14ac:dyDescent="0.35">
      <c r="A729">
        <v>2019</v>
      </c>
      <c r="B729" t="s">
        <v>56</v>
      </c>
      <c r="C729" t="s">
        <v>8</v>
      </c>
      <c r="D729" s="1">
        <v>76648</v>
      </c>
      <c r="E729" s="1">
        <v>585959</v>
      </c>
      <c r="F729" s="2">
        <v>77025</v>
      </c>
    </row>
    <row r="730" spans="1:6" x14ac:dyDescent="0.35">
      <c r="A730">
        <v>2019</v>
      </c>
      <c r="B730" t="s">
        <v>56</v>
      </c>
      <c r="C730" t="s">
        <v>9</v>
      </c>
      <c r="D730" s="1">
        <v>26961</v>
      </c>
      <c r="E730" s="1">
        <v>242468</v>
      </c>
      <c r="F730" s="2">
        <v>86701</v>
      </c>
    </row>
    <row r="731" spans="1:6" x14ac:dyDescent="0.35">
      <c r="A731">
        <v>2019</v>
      </c>
      <c r="B731" t="s">
        <v>56</v>
      </c>
      <c r="C731" t="s">
        <v>10</v>
      </c>
      <c r="D731" s="1">
        <v>5859</v>
      </c>
      <c r="E731" s="1">
        <v>33273</v>
      </c>
      <c r="F731" s="2">
        <v>59504</v>
      </c>
    </row>
    <row r="732" spans="1:6" x14ac:dyDescent="0.35">
      <c r="A732">
        <v>2019</v>
      </c>
      <c r="B732" t="s">
        <v>56</v>
      </c>
      <c r="C732" t="s">
        <v>11</v>
      </c>
      <c r="D732" s="1">
        <v>32792</v>
      </c>
      <c r="E732" s="1">
        <v>381941</v>
      </c>
      <c r="F732" s="2">
        <v>113091</v>
      </c>
    </row>
    <row r="733" spans="1:6" x14ac:dyDescent="0.35">
      <c r="A733">
        <v>2019</v>
      </c>
      <c r="B733" t="s">
        <v>56</v>
      </c>
      <c r="C733" t="s">
        <v>12</v>
      </c>
      <c r="D733" s="1">
        <v>16940</v>
      </c>
      <c r="E733" s="1">
        <v>135547</v>
      </c>
      <c r="F733" s="2">
        <v>67469</v>
      </c>
    </row>
    <row r="734" spans="1:6" x14ac:dyDescent="0.35">
      <c r="A734">
        <v>2019</v>
      </c>
      <c r="B734" t="s">
        <v>56</v>
      </c>
      <c r="C734" t="s">
        <v>13</v>
      </c>
      <c r="D734" s="1">
        <v>10414</v>
      </c>
      <c r="E734" s="1">
        <v>110010</v>
      </c>
      <c r="F734" s="2">
        <v>76212</v>
      </c>
    </row>
    <row r="735" spans="1:6" x14ac:dyDescent="0.35">
      <c r="A735">
        <v>2019</v>
      </c>
      <c r="B735" t="s">
        <v>56</v>
      </c>
      <c r="C735" t="s">
        <v>14</v>
      </c>
      <c r="D735" s="1">
        <v>8744</v>
      </c>
      <c r="E735" s="1">
        <v>74336</v>
      </c>
      <c r="F735" s="2">
        <v>68950</v>
      </c>
    </row>
    <row r="736" spans="1:6" x14ac:dyDescent="0.35">
      <c r="A736">
        <v>2019</v>
      </c>
      <c r="B736" t="s">
        <v>56</v>
      </c>
      <c r="C736" t="s">
        <v>15</v>
      </c>
      <c r="D736" s="1">
        <v>11201</v>
      </c>
      <c r="E736" s="1">
        <v>93556</v>
      </c>
      <c r="F736" s="2">
        <v>69885</v>
      </c>
    </row>
    <row r="737" spans="1:6" x14ac:dyDescent="0.35">
      <c r="A737">
        <v>2019</v>
      </c>
      <c r="B737" t="s">
        <v>56</v>
      </c>
      <c r="C737" t="s">
        <v>16</v>
      </c>
      <c r="D737" s="1">
        <v>13852</v>
      </c>
      <c r="E737" s="1">
        <v>84791</v>
      </c>
      <c r="F737" s="2">
        <v>63590</v>
      </c>
    </row>
    <row r="738" spans="1:6" x14ac:dyDescent="0.35">
      <c r="A738">
        <v>2019</v>
      </c>
      <c r="B738" t="s">
        <v>56</v>
      </c>
      <c r="C738" t="s">
        <v>17</v>
      </c>
      <c r="D738" s="1">
        <v>3854</v>
      </c>
      <c r="E738" s="1">
        <v>30481</v>
      </c>
      <c r="F738" s="2">
        <v>70030</v>
      </c>
    </row>
    <row r="739" spans="1:6" x14ac:dyDescent="0.35">
      <c r="A739">
        <v>2019</v>
      </c>
      <c r="B739" t="s">
        <v>56</v>
      </c>
      <c r="C739" t="s">
        <v>18</v>
      </c>
      <c r="D739" s="1">
        <v>15512</v>
      </c>
      <c r="E739" s="1">
        <v>135216</v>
      </c>
      <c r="F739" s="2">
        <v>98024</v>
      </c>
    </row>
    <row r="740" spans="1:6" x14ac:dyDescent="0.35">
      <c r="A740">
        <v>2019</v>
      </c>
      <c r="B740" t="s">
        <v>56</v>
      </c>
      <c r="C740" t="s">
        <v>19</v>
      </c>
      <c r="D740" s="1">
        <v>17883</v>
      </c>
      <c r="E740" s="1">
        <v>218858</v>
      </c>
      <c r="F740" s="2">
        <v>147565</v>
      </c>
    </row>
    <row r="741" spans="1:6" x14ac:dyDescent="0.35">
      <c r="A741">
        <v>2019</v>
      </c>
      <c r="B741" t="s">
        <v>56</v>
      </c>
      <c r="C741" t="s">
        <v>20</v>
      </c>
      <c r="D741" s="1">
        <v>19641</v>
      </c>
      <c r="E741" s="1">
        <v>208812</v>
      </c>
      <c r="F741" s="2">
        <v>73691</v>
      </c>
    </row>
    <row r="742" spans="1:6" x14ac:dyDescent="0.35">
      <c r="A742">
        <v>2019</v>
      </c>
      <c r="B742" t="s">
        <v>56</v>
      </c>
      <c r="C742" t="s">
        <v>21</v>
      </c>
      <c r="D742" s="1">
        <v>15855</v>
      </c>
      <c r="E742" s="1">
        <v>182914</v>
      </c>
      <c r="F742" s="2">
        <v>97673</v>
      </c>
    </row>
    <row r="743" spans="1:6" x14ac:dyDescent="0.35">
      <c r="A743">
        <v>2019</v>
      </c>
      <c r="B743" t="s">
        <v>56</v>
      </c>
      <c r="C743" t="s">
        <v>22</v>
      </c>
      <c r="D743" s="1">
        <v>7944</v>
      </c>
      <c r="E743" s="1">
        <v>43109</v>
      </c>
      <c r="F743" s="2">
        <v>54672</v>
      </c>
    </row>
    <row r="744" spans="1:6" x14ac:dyDescent="0.35">
      <c r="A744">
        <v>2019</v>
      </c>
      <c r="B744" t="s">
        <v>56</v>
      </c>
      <c r="C744" t="s">
        <v>23</v>
      </c>
      <c r="D744" s="1">
        <v>17951</v>
      </c>
      <c r="E744" s="1">
        <v>166025</v>
      </c>
      <c r="F744" s="2">
        <v>75387</v>
      </c>
    </row>
    <row r="745" spans="1:6" x14ac:dyDescent="0.35">
      <c r="A745">
        <v>2019</v>
      </c>
      <c r="B745" t="s">
        <v>56</v>
      </c>
      <c r="C745" t="s">
        <v>24</v>
      </c>
      <c r="D745" s="1">
        <v>4314</v>
      </c>
      <c r="E745" s="1">
        <v>22199</v>
      </c>
      <c r="F745" s="2">
        <v>60907</v>
      </c>
    </row>
    <row r="746" spans="1:6" x14ac:dyDescent="0.35">
      <c r="A746">
        <v>2019</v>
      </c>
      <c r="B746" t="s">
        <v>56</v>
      </c>
      <c r="C746" t="s">
        <v>25</v>
      </c>
      <c r="D746" s="1">
        <v>6842</v>
      </c>
      <c r="E746" s="1">
        <v>67425</v>
      </c>
      <c r="F746" s="2">
        <v>69072</v>
      </c>
    </row>
    <row r="747" spans="1:6" x14ac:dyDescent="0.35">
      <c r="A747">
        <v>2019</v>
      </c>
      <c r="B747" t="s">
        <v>56</v>
      </c>
      <c r="C747" t="s">
        <v>26</v>
      </c>
      <c r="D747" s="1">
        <v>9324</v>
      </c>
      <c r="E747" s="1">
        <v>64932</v>
      </c>
      <c r="F747" s="2">
        <v>70204</v>
      </c>
    </row>
    <row r="748" spans="1:6" x14ac:dyDescent="0.35">
      <c r="A748">
        <v>2019</v>
      </c>
      <c r="B748" t="s">
        <v>56</v>
      </c>
      <c r="C748" t="s">
        <v>27</v>
      </c>
      <c r="D748" s="1">
        <v>3881</v>
      </c>
      <c r="E748" s="1">
        <v>33418</v>
      </c>
      <c r="F748" s="2">
        <v>100104</v>
      </c>
    </row>
    <row r="749" spans="1:6" x14ac:dyDescent="0.35">
      <c r="A749">
        <v>2019</v>
      </c>
      <c r="B749" t="s">
        <v>56</v>
      </c>
      <c r="C749" t="s">
        <v>28</v>
      </c>
      <c r="D749" s="1">
        <v>20037</v>
      </c>
      <c r="E749" s="1">
        <v>243892</v>
      </c>
      <c r="F749" s="2">
        <v>117277</v>
      </c>
    </row>
    <row r="750" spans="1:6" x14ac:dyDescent="0.35">
      <c r="A750">
        <v>2019</v>
      </c>
      <c r="B750" t="s">
        <v>56</v>
      </c>
      <c r="C750" t="s">
        <v>29</v>
      </c>
      <c r="D750" s="1">
        <v>5460</v>
      </c>
      <c r="E750" s="1">
        <v>33799</v>
      </c>
      <c r="F750" s="2">
        <v>57768</v>
      </c>
    </row>
    <row r="751" spans="1:6" x14ac:dyDescent="0.35">
      <c r="A751">
        <v>2019</v>
      </c>
      <c r="B751" t="s">
        <v>56</v>
      </c>
      <c r="C751" t="s">
        <v>30</v>
      </c>
      <c r="D751" s="1">
        <v>63310</v>
      </c>
      <c r="E751" s="1">
        <v>720818</v>
      </c>
      <c r="F751" s="2">
        <v>191494</v>
      </c>
    </row>
    <row r="752" spans="1:6" x14ac:dyDescent="0.35">
      <c r="A752">
        <v>2019</v>
      </c>
      <c r="B752" t="s">
        <v>56</v>
      </c>
      <c r="C752" t="s">
        <v>31</v>
      </c>
      <c r="D752" s="1">
        <v>28672</v>
      </c>
      <c r="E752" s="1">
        <v>245903</v>
      </c>
      <c r="F752" s="2">
        <v>89886</v>
      </c>
    </row>
    <row r="753" spans="1:6" x14ac:dyDescent="0.35">
      <c r="A753">
        <v>2019</v>
      </c>
      <c r="B753" t="s">
        <v>56</v>
      </c>
      <c r="C753" t="s">
        <v>32</v>
      </c>
      <c r="D753" s="1">
        <v>2985</v>
      </c>
      <c r="E753" s="1">
        <v>23264</v>
      </c>
      <c r="F753" s="2">
        <v>65784</v>
      </c>
    </row>
    <row r="754" spans="1:6" x14ac:dyDescent="0.35">
      <c r="A754">
        <v>2019</v>
      </c>
      <c r="B754" t="s">
        <v>56</v>
      </c>
      <c r="C754" t="s">
        <v>33</v>
      </c>
      <c r="D754" s="1">
        <v>29119</v>
      </c>
      <c r="E754" s="1">
        <v>292556</v>
      </c>
      <c r="F754" s="2">
        <v>75683</v>
      </c>
    </row>
    <row r="755" spans="1:6" x14ac:dyDescent="0.35">
      <c r="A755">
        <v>2019</v>
      </c>
      <c r="B755" t="s">
        <v>56</v>
      </c>
      <c r="C755" t="s">
        <v>34</v>
      </c>
      <c r="D755" s="1">
        <v>11672</v>
      </c>
      <c r="E755" s="1">
        <v>77324</v>
      </c>
      <c r="F755" s="2">
        <v>59814</v>
      </c>
    </row>
    <row r="756" spans="1:6" x14ac:dyDescent="0.35">
      <c r="A756">
        <v>2019</v>
      </c>
      <c r="B756" t="s">
        <v>56</v>
      </c>
      <c r="C756" t="s">
        <v>35</v>
      </c>
      <c r="D756" s="1">
        <v>13190</v>
      </c>
      <c r="E756" s="1">
        <v>85425</v>
      </c>
      <c r="F756" s="2">
        <v>73291</v>
      </c>
    </row>
    <row r="757" spans="1:6" x14ac:dyDescent="0.35">
      <c r="A757">
        <v>2019</v>
      </c>
      <c r="B757" t="s">
        <v>56</v>
      </c>
      <c r="C757" t="s">
        <v>36</v>
      </c>
      <c r="D757" s="1">
        <v>29264</v>
      </c>
      <c r="E757" s="1">
        <v>329745</v>
      </c>
      <c r="F757" s="2">
        <v>90778</v>
      </c>
    </row>
    <row r="758" spans="1:6" x14ac:dyDescent="0.35">
      <c r="A758">
        <v>2019</v>
      </c>
      <c r="B758" t="s">
        <v>56</v>
      </c>
      <c r="C758" t="s">
        <v>37</v>
      </c>
      <c r="D758" s="1">
        <v>2934</v>
      </c>
      <c r="E758" s="1">
        <v>32223</v>
      </c>
      <c r="F758" s="2">
        <v>91537</v>
      </c>
    </row>
    <row r="759" spans="1:6" x14ac:dyDescent="0.35">
      <c r="A759">
        <v>2019</v>
      </c>
      <c r="B759" t="s">
        <v>56</v>
      </c>
      <c r="C759" t="s">
        <v>38</v>
      </c>
      <c r="D759" s="1">
        <v>14196</v>
      </c>
      <c r="E759" s="1">
        <v>101755</v>
      </c>
      <c r="F759" s="2">
        <v>64481</v>
      </c>
    </row>
    <row r="760" spans="1:6" x14ac:dyDescent="0.35">
      <c r="A760">
        <v>2019</v>
      </c>
      <c r="B760" t="s">
        <v>56</v>
      </c>
      <c r="C760" t="s">
        <v>39</v>
      </c>
      <c r="D760" s="1">
        <v>3315</v>
      </c>
      <c r="E760" s="1">
        <v>28483</v>
      </c>
      <c r="F760" s="2">
        <v>63499</v>
      </c>
    </row>
    <row r="761" spans="1:6" x14ac:dyDescent="0.35">
      <c r="A761">
        <v>2019</v>
      </c>
      <c r="B761" t="s">
        <v>56</v>
      </c>
      <c r="C761" t="s">
        <v>40</v>
      </c>
      <c r="D761" s="1">
        <v>16270</v>
      </c>
      <c r="E761" s="1">
        <v>157388</v>
      </c>
      <c r="F761" s="2">
        <v>77805</v>
      </c>
    </row>
    <row r="762" spans="1:6" x14ac:dyDescent="0.35">
      <c r="A762">
        <v>2019</v>
      </c>
      <c r="B762" t="s">
        <v>56</v>
      </c>
      <c r="C762" t="s">
        <v>41</v>
      </c>
      <c r="D762" s="1">
        <v>76169</v>
      </c>
      <c r="E762" s="1">
        <v>777574</v>
      </c>
      <c r="F762" s="2">
        <v>86718</v>
      </c>
    </row>
    <row r="763" spans="1:6" x14ac:dyDescent="0.35">
      <c r="A763">
        <v>2019</v>
      </c>
      <c r="B763" t="s">
        <v>56</v>
      </c>
      <c r="C763" t="s">
        <v>42</v>
      </c>
      <c r="D763" s="1">
        <v>11885</v>
      </c>
      <c r="E763" s="1">
        <v>90007</v>
      </c>
      <c r="F763" s="2">
        <v>70967</v>
      </c>
    </row>
    <row r="764" spans="1:6" x14ac:dyDescent="0.35">
      <c r="A764">
        <v>2019</v>
      </c>
      <c r="B764" t="s">
        <v>56</v>
      </c>
      <c r="C764" t="s">
        <v>43</v>
      </c>
      <c r="D764" s="1">
        <v>1709</v>
      </c>
      <c r="E764" s="1">
        <v>11948</v>
      </c>
      <c r="F764" s="2">
        <v>74642</v>
      </c>
    </row>
    <row r="765" spans="1:6" x14ac:dyDescent="0.35">
      <c r="A765">
        <v>2019</v>
      </c>
      <c r="B765" t="s">
        <v>56</v>
      </c>
      <c r="C765" t="s">
        <v>44</v>
      </c>
      <c r="D765" s="1">
        <v>22249</v>
      </c>
      <c r="E765" s="1">
        <v>198459</v>
      </c>
      <c r="F765" s="2">
        <v>88029</v>
      </c>
    </row>
    <row r="766" spans="1:6" x14ac:dyDescent="0.35">
      <c r="A766">
        <v>2019</v>
      </c>
      <c r="B766" t="s">
        <v>56</v>
      </c>
      <c r="C766" t="s">
        <v>45</v>
      </c>
      <c r="D766" s="1">
        <v>17624</v>
      </c>
      <c r="E766" s="1">
        <v>150178</v>
      </c>
      <c r="F766" s="2">
        <v>85242</v>
      </c>
    </row>
    <row r="767" spans="1:6" x14ac:dyDescent="0.35">
      <c r="A767">
        <v>2019</v>
      </c>
      <c r="B767" t="s">
        <v>56</v>
      </c>
      <c r="C767" t="s">
        <v>46</v>
      </c>
      <c r="D767" s="1">
        <v>4003</v>
      </c>
      <c r="E767" s="1">
        <v>24569</v>
      </c>
      <c r="F767" s="2">
        <v>54528</v>
      </c>
    </row>
    <row r="768" spans="1:6" x14ac:dyDescent="0.35">
      <c r="A768">
        <v>2019</v>
      </c>
      <c r="B768" t="s">
        <v>56</v>
      </c>
      <c r="C768" t="s">
        <v>47</v>
      </c>
      <c r="D768" s="1">
        <v>14066</v>
      </c>
      <c r="E768" s="1">
        <v>150327</v>
      </c>
      <c r="F768" s="2">
        <v>74040</v>
      </c>
    </row>
    <row r="769" spans="1:6" x14ac:dyDescent="0.35">
      <c r="A769">
        <v>2019</v>
      </c>
      <c r="B769" t="s">
        <v>56</v>
      </c>
      <c r="C769" t="s">
        <v>48</v>
      </c>
      <c r="D769" s="1">
        <v>2306</v>
      </c>
      <c r="E769" s="1">
        <v>11180</v>
      </c>
      <c r="F769" s="2">
        <v>60849</v>
      </c>
    </row>
    <row r="770" spans="1:6" x14ac:dyDescent="0.35">
      <c r="A770">
        <v>2019</v>
      </c>
      <c r="B770" t="s">
        <v>57</v>
      </c>
      <c r="C770" t="s">
        <v>1</v>
      </c>
      <c r="D770" s="1">
        <v>22186</v>
      </c>
      <c r="E770" s="1">
        <v>251073</v>
      </c>
      <c r="F770" s="2">
        <v>57061</v>
      </c>
    </row>
    <row r="771" spans="1:6" x14ac:dyDescent="0.35">
      <c r="A771">
        <v>2019</v>
      </c>
      <c r="B771" t="s">
        <v>57</v>
      </c>
      <c r="C771" t="s">
        <v>2</v>
      </c>
      <c r="D771" s="1">
        <v>38940</v>
      </c>
      <c r="E771" s="1">
        <v>445648</v>
      </c>
      <c r="F771" s="2">
        <v>58892</v>
      </c>
    </row>
    <row r="772" spans="1:6" x14ac:dyDescent="0.35">
      <c r="A772">
        <v>2019</v>
      </c>
      <c r="B772" t="s">
        <v>57</v>
      </c>
      <c r="C772" t="s">
        <v>3</v>
      </c>
      <c r="D772" s="1">
        <v>14911</v>
      </c>
      <c r="E772" s="1">
        <v>145841</v>
      </c>
      <c r="F772" s="2">
        <v>63354</v>
      </c>
    </row>
    <row r="773" spans="1:6" x14ac:dyDescent="0.35">
      <c r="A773">
        <v>2019</v>
      </c>
      <c r="B773" t="s">
        <v>57</v>
      </c>
      <c r="C773" t="s">
        <v>4</v>
      </c>
      <c r="D773" s="1">
        <v>215691</v>
      </c>
      <c r="E773" s="1">
        <v>2723437</v>
      </c>
      <c r="F773" s="2">
        <v>95348</v>
      </c>
    </row>
    <row r="774" spans="1:6" x14ac:dyDescent="0.35">
      <c r="A774">
        <v>2019</v>
      </c>
      <c r="B774" t="s">
        <v>57</v>
      </c>
      <c r="C774" t="s">
        <v>5</v>
      </c>
      <c r="D774" s="1">
        <v>55003</v>
      </c>
      <c r="E774" s="1">
        <v>439613</v>
      </c>
      <c r="F774" s="2">
        <v>86477</v>
      </c>
    </row>
    <row r="775" spans="1:6" x14ac:dyDescent="0.35">
      <c r="A775">
        <v>2019</v>
      </c>
      <c r="B775" t="s">
        <v>57</v>
      </c>
      <c r="C775" t="s">
        <v>6</v>
      </c>
      <c r="D775" s="1">
        <v>23755</v>
      </c>
      <c r="E775" s="1">
        <v>218815</v>
      </c>
      <c r="F775" s="2">
        <v>92139</v>
      </c>
    </row>
    <row r="776" spans="1:6" x14ac:dyDescent="0.35">
      <c r="A776">
        <v>2019</v>
      </c>
      <c r="B776" t="s">
        <v>57</v>
      </c>
      <c r="C776" t="s">
        <v>7</v>
      </c>
      <c r="D776" s="1">
        <v>9421</v>
      </c>
      <c r="E776" s="1">
        <v>63844</v>
      </c>
      <c r="F776" s="2">
        <v>82658</v>
      </c>
    </row>
    <row r="777" spans="1:6" x14ac:dyDescent="0.35">
      <c r="A777">
        <v>2019</v>
      </c>
      <c r="B777" t="s">
        <v>57</v>
      </c>
      <c r="C777" t="s">
        <v>8</v>
      </c>
      <c r="D777" s="1">
        <v>170397</v>
      </c>
      <c r="E777" s="1">
        <v>1391050</v>
      </c>
      <c r="F777" s="2">
        <v>63740</v>
      </c>
    </row>
    <row r="778" spans="1:6" x14ac:dyDescent="0.35">
      <c r="A778">
        <v>2019</v>
      </c>
      <c r="B778" t="s">
        <v>57</v>
      </c>
      <c r="C778" t="s">
        <v>9</v>
      </c>
      <c r="D778" s="1">
        <v>56304</v>
      </c>
      <c r="E778" s="1">
        <v>717238</v>
      </c>
      <c r="F778" s="2">
        <v>71861</v>
      </c>
    </row>
    <row r="779" spans="1:6" x14ac:dyDescent="0.35">
      <c r="A779">
        <v>2019</v>
      </c>
      <c r="B779" t="s">
        <v>57</v>
      </c>
      <c r="C779" t="s">
        <v>10</v>
      </c>
      <c r="D779" s="1">
        <v>11359</v>
      </c>
      <c r="E779" s="1">
        <v>94181</v>
      </c>
      <c r="F779" s="2">
        <v>55072</v>
      </c>
    </row>
    <row r="780" spans="1:6" x14ac:dyDescent="0.35">
      <c r="A780">
        <v>2019</v>
      </c>
      <c r="B780" t="s">
        <v>57</v>
      </c>
      <c r="C780" t="s">
        <v>11</v>
      </c>
      <c r="D780" s="1">
        <v>75870</v>
      </c>
      <c r="E780" s="1">
        <v>948055</v>
      </c>
      <c r="F780" s="2">
        <v>78228</v>
      </c>
    </row>
    <row r="781" spans="1:6" x14ac:dyDescent="0.35">
      <c r="A781">
        <v>2019</v>
      </c>
      <c r="B781" t="s">
        <v>57</v>
      </c>
      <c r="C781" t="s">
        <v>12</v>
      </c>
      <c r="D781" s="1">
        <v>30165</v>
      </c>
      <c r="E781" s="1">
        <v>346667</v>
      </c>
      <c r="F781" s="2">
        <v>53817</v>
      </c>
    </row>
    <row r="782" spans="1:6" x14ac:dyDescent="0.35">
      <c r="A782">
        <v>2019</v>
      </c>
      <c r="B782" t="s">
        <v>57</v>
      </c>
      <c r="C782" t="s">
        <v>13</v>
      </c>
      <c r="D782" s="1">
        <v>16421</v>
      </c>
      <c r="E782" s="1">
        <v>139337</v>
      </c>
      <c r="F782" s="2">
        <v>56755</v>
      </c>
    </row>
    <row r="783" spans="1:6" x14ac:dyDescent="0.35">
      <c r="A783">
        <v>2019</v>
      </c>
      <c r="B783" t="s">
        <v>57</v>
      </c>
      <c r="C783" t="s">
        <v>14</v>
      </c>
      <c r="D783" s="1">
        <v>16598</v>
      </c>
      <c r="E783" s="1">
        <v>179211</v>
      </c>
      <c r="F783" s="2">
        <v>64554</v>
      </c>
    </row>
    <row r="784" spans="1:6" x14ac:dyDescent="0.35">
      <c r="A784">
        <v>2019</v>
      </c>
      <c r="B784" t="s">
        <v>57</v>
      </c>
      <c r="C784" t="s">
        <v>15</v>
      </c>
      <c r="D784" s="1">
        <v>20866</v>
      </c>
      <c r="E784" s="1">
        <v>216049</v>
      </c>
      <c r="F784" s="2">
        <v>52511</v>
      </c>
    </row>
    <row r="785" spans="1:6" x14ac:dyDescent="0.35">
      <c r="A785">
        <v>2019</v>
      </c>
      <c r="B785" t="s">
        <v>57</v>
      </c>
      <c r="C785" t="s">
        <v>16</v>
      </c>
      <c r="D785" s="1">
        <v>25304</v>
      </c>
      <c r="E785" s="1">
        <v>216009</v>
      </c>
      <c r="F785" s="2">
        <v>57624</v>
      </c>
    </row>
    <row r="786" spans="1:6" x14ac:dyDescent="0.35">
      <c r="A786">
        <v>2019</v>
      </c>
      <c r="B786" t="s">
        <v>57</v>
      </c>
      <c r="C786" t="s">
        <v>17</v>
      </c>
      <c r="D786" s="1">
        <v>10504</v>
      </c>
      <c r="E786" s="1">
        <v>69931</v>
      </c>
      <c r="F786" s="2">
        <v>60893</v>
      </c>
    </row>
    <row r="787" spans="1:6" x14ac:dyDescent="0.35">
      <c r="A787">
        <v>2019</v>
      </c>
      <c r="B787" t="s">
        <v>57</v>
      </c>
      <c r="C787" t="s">
        <v>18</v>
      </c>
      <c r="D787" s="1">
        <v>44172</v>
      </c>
      <c r="E787" s="1">
        <v>461724</v>
      </c>
      <c r="F787" s="2">
        <v>82573</v>
      </c>
    </row>
    <row r="788" spans="1:6" x14ac:dyDescent="0.35">
      <c r="A788">
        <v>2019</v>
      </c>
      <c r="B788" t="s">
        <v>57</v>
      </c>
      <c r="C788" t="s">
        <v>19</v>
      </c>
      <c r="D788" s="1">
        <v>47892</v>
      </c>
      <c r="E788" s="1">
        <v>605822</v>
      </c>
      <c r="F788" s="2">
        <v>113872</v>
      </c>
    </row>
    <row r="789" spans="1:6" x14ac:dyDescent="0.35">
      <c r="A789">
        <v>2019</v>
      </c>
      <c r="B789" t="s">
        <v>57</v>
      </c>
      <c r="C789" t="s">
        <v>20</v>
      </c>
      <c r="D789" s="1">
        <v>44483</v>
      </c>
      <c r="E789" s="1">
        <v>655188</v>
      </c>
      <c r="F789" s="2">
        <v>70805</v>
      </c>
    </row>
    <row r="790" spans="1:6" x14ac:dyDescent="0.35">
      <c r="A790">
        <v>2019</v>
      </c>
      <c r="B790" t="s">
        <v>57</v>
      </c>
      <c r="C790" t="s">
        <v>21</v>
      </c>
      <c r="D790" s="1">
        <v>32903</v>
      </c>
      <c r="E790" s="1">
        <v>383591</v>
      </c>
      <c r="F790" s="2">
        <v>85736</v>
      </c>
    </row>
    <row r="791" spans="1:6" x14ac:dyDescent="0.35">
      <c r="A791">
        <v>2019</v>
      </c>
      <c r="B791" t="s">
        <v>57</v>
      </c>
      <c r="C791" t="s">
        <v>22</v>
      </c>
      <c r="D791" s="1">
        <v>12421</v>
      </c>
      <c r="E791" s="1">
        <v>108490</v>
      </c>
      <c r="F791" s="2">
        <v>43023</v>
      </c>
    </row>
    <row r="792" spans="1:6" x14ac:dyDescent="0.35">
      <c r="A792">
        <v>2019</v>
      </c>
      <c r="B792" t="s">
        <v>57</v>
      </c>
      <c r="C792" t="s">
        <v>23</v>
      </c>
      <c r="D792" s="1">
        <v>34349</v>
      </c>
      <c r="E792" s="1">
        <v>382484</v>
      </c>
      <c r="F792" s="2">
        <v>68700</v>
      </c>
    </row>
    <row r="793" spans="1:6" x14ac:dyDescent="0.35">
      <c r="A793">
        <v>2019</v>
      </c>
      <c r="B793" t="s">
        <v>57</v>
      </c>
      <c r="C793" t="s">
        <v>24</v>
      </c>
      <c r="D793" s="1">
        <v>9482</v>
      </c>
      <c r="E793" s="1">
        <v>43417</v>
      </c>
      <c r="F793" s="2">
        <v>54553</v>
      </c>
    </row>
    <row r="794" spans="1:6" x14ac:dyDescent="0.35">
      <c r="A794">
        <v>2019</v>
      </c>
      <c r="B794" t="s">
        <v>57</v>
      </c>
      <c r="C794" t="s">
        <v>25</v>
      </c>
      <c r="D794" s="1">
        <v>11737</v>
      </c>
      <c r="E794" s="1">
        <v>120560</v>
      </c>
      <c r="F794" s="2">
        <v>60603</v>
      </c>
    </row>
    <row r="795" spans="1:6" x14ac:dyDescent="0.35">
      <c r="A795">
        <v>2019</v>
      </c>
      <c r="B795" t="s">
        <v>57</v>
      </c>
      <c r="C795" t="s">
        <v>26</v>
      </c>
      <c r="D795" s="1">
        <v>20106</v>
      </c>
      <c r="E795" s="1">
        <v>196204</v>
      </c>
      <c r="F795" s="2">
        <v>62008</v>
      </c>
    </row>
    <row r="796" spans="1:6" x14ac:dyDescent="0.35">
      <c r="A796">
        <v>2019</v>
      </c>
      <c r="B796" t="s">
        <v>57</v>
      </c>
      <c r="C796" t="s">
        <v>27</v>
      </c>
      <c r="D796" s="1">
        <v>12808</v>
      </c>
      <c r="E796" s="1">
        <v>83513</v>
      </c>
      <c r="F796" s="2">
        <v>80647</v>
      </c>
    </row>
    <row r="797" spans="1:6" x14ac:dyDescent="0.35">
      <c r="A797">
        <v>2019</v>
      </c>
      <c r="B797" t="s">
        <v>57</v>
      </c>
      <c r="C797" t="s">
        <v>28</v>
      </c>
      <c r="D797" s="1">
        <v>52040</v>
      </c>
      <c r="E797" s="1">
        <v>677810</v>
      </c>
      <c r="F797" s="2">
        <v>94022</v>
      </c>
    </row>
    <row r="798" spans="1:6" x14ac:dyDescent="0.35">
      <c r="A798">
        <v>2019</v>
      </c>
      <c r="B798" t="s">
        <v>57</v>
      </c>
      <c r="C798" t="s">
        <v>29</v>
      </c>
      <c r="D798" s="1">
        <v>11347</v>
      </c>
      <c r="E798" s="1">
        <v>111478</v>
      </c>
      <c r="F798" s="2">
        <v>64156</v>
      </c>
    </row>
    <row r="799" spans="1:6" x14ac:dyDescent="0.35">
      <c r="A799">
        <v>2019</v>
      </c>
      <c r="B799" t="s">
        <v>57</v>
      </c>
      <c r="C799" t="s">
        <v>30</v>
      </c>
      <c r="D799" s="1">
        <v>112890</v>
      </c>
      <c r="E799" s="1">
        <v>1368950</v>
      </c>
      <c r="F799" s="2">
        <v>99615</v>
      </c>
    </row>
    <row r="800" spans="1:6" x14ac:dyDescent="0.35">
      <c r="A800">
        <v>2019</v>
      </c>
      <c r="B800" t="s">
        <v>57</v>
      </c>
      <c r="C800" t="s">
        <v>31</v>
      </c>
      <c r="D800" s="1">
        <v>61321</v>
      </c>
      <c r="E800" s="1">
        <v>649747</v>
      </c>
      <c r="F800" s="2">
        <v>67705</v>
      </c>
    </row>
    <row r="801" spans="1:6" x14ac:dyDescent="0.35">
      <c r="A801">
        <v>2019</v>
      </c>
      <c r="B801" t="s">
        <v>57</v>
      </c>
      <c r="C801" t="s">
        <v>32</v>
      </c>
      <c r="D801" s="1">
        <v>5198</v>
      </c>
      <c r="E801" s="1">
        <v>32856</v>
      </c>
      <c r="F801" s="2">
        <v>63897</v>
      </c>
    </row>
    <row r="802" spans="1:6" x14ac:dyDescent="0.35">
      <c r="A802">
        <v>2019</v>
      </c>
      <c r="B802" t="s">
        <v>57</v>
      </c>
      <c r="C802" t="s">
        <v>33</v>
      </c>
      <c r="D802" s="1">
        <v>54330</v>
      </c>
      <c r="E802" s="1">
        <v>734963</v>
      </c>
      <c r="F802" s="2">
        <v>66752</v>
      </c>
    </row>
    <row r="803" spans="1:6" x14ac:dyDescent="0.35">
      <c r="A803">
        <v>2019</v>
      </c>
      <c r="B803" t="s">
        <v>57</v>
      </c>
      <c r="C803" t="s">
        <v>34</v>
      </c>
      <c r="D803" s="1">
        <v>21148</v>
      </c>
      <c r="E803" s="1">
        <v>194601</v>
      </c>
      <c r="F803" s="2">
        <v>54841</v>
      </c>
    </row>
    <row r="804" spans="1:6" x14ac:dyDescent="0.35">
      <c r="A804">
        <v>2019</v>
      </c>
      <c r="B804" t="s">
        <v>57</v>
      </c>
      <c r="C804" t="s">
        <v>35</v>
      </c>
      <c r="D804" s="1">
        <v>26161</v>
      </c>
      <c r="E804" s="1">
        <v>253667</v>
      </c>
      <c r="F804" s="2">
        <v>73460</v>
      </c>
    </row>
    <row r="805" spans="1:6" x14ac:dyDescent="0.35">
      <c r="A805">
        <v>2019</v>
      </c>
      <c r="B805" t="s">
        <v>57</v>
      </c>
      <c r="C805" t="s">
        <v>36</v>
      </c>
      <c r="D805" s="1">
        <v>64541</v>
      </c>
      <c r="E805" s="1">
        <v>816358</v>
      </c>
      <c r="F805" s="2">
        <v>81681</v>
      </c>
    </row>
    <row r="806" spans="1:6" x14ac:dyDescent="0.35">
      <c r="A806">
        <v>2019</v>
      </c>
      <c r="B806" t="s">
        <v>57</v>
      </c>
      <c r="C806" t="s">
        <v>37</v>
      </c>
      <c r="D806" s="1">
        <v>9043</v>
      </c>
      <c r="E806" s="1">
        <v>68259</v>
      </c>
      <c r="F806" s="2">
        <v>68454</v>
      </c>
    </row>
    <row r="807" spans="1:6" x14ac:dyDescent="0.35">
      <c r="A807">
        <v>2019</v>
      </c>
      <c r="B807" t="s">
        <v>57</v>
      </c>
      <c r="C807" t="s">
        <v>38</v>
      </c>
      <c r="D807" s="1">
        <v>29329</v>
      </c>
      <c r="E807" s="1">
        <v>298404</v>
      </c>
      <c r="F807" s="2">
        <v>52492</v>
      </c>
    </row>
    <row r="808" spans="1:6" x14ac:dyDescent="0.35">
      <c r="A808">
        <v>2019</v>
      </c>
      <c r="B808" t="s">
        <v>57</v>
      </c>
      <c r="C808" t="s">
        <v>39</v>
      </c>
      <c r="D808" s="1">
        <v>5498</v>
      </c>
      <c r="E808" s="1">
        <v>33117</v>
      </c>
      <c r="F808" s="2">
        <v>58619</v>
      </c>
    </row>
    <row r="809" spans="1:6" x14ac:dyDescent="0.35">
      <c r="A809">
        <v>2019</v>
      </c>
      <c r="B809" t="s">
        <v>57</v>
      </c>
      <c r="C809" t="s">
        <v>40</v>
      </c>
      <c r="D809" s="1">
        <v>30774</v>
      </c>
      <c r="E809" s="1">
        <v>425933</v>
      </c>
      <c r="F809" s="2">
        <v>62990</v>
      </c>
    </row>
    <row r="810" spans="1:6" x14ac:dyDescent="0.35">
      <c r="A810">
        <v>2019</v>
      </c>
      <c r="B810" t="s">
        <v>57</v>
      </c>
      <c r="C810" t="s">
        <v>41</v>
      </c>
      <c r="D810" s="1">
        <v>139953</v>
      </c>
      <c r="E810" s="1">
        <v>1794316</v>
      </c>
      <c r="F810" s="2">
        <v>77197</v>
      </c>
    </row>
    <row r="811" spans="1:6" x14ac:dyDescent="0.35">
      <c r="A811">
        <v>2019</v>
      </c>
      <c r="B811" t="s">
        <v>57</v>
      </c>
      <c r="C811" t="s">
        <v>42</v>
      </c>
      <c r="D811" s="1">
        <v>24485</v>
      </c>
      <c r="E811" s="1">
        <v>221851</v>
      </c>
      <c r="F811" s="2">
        <v>64641</v>
      </c>
    </row>
    <row r="812" spans="1:6" x14ac:dyDescent="0.35">
      <c r="A812">
        <v>2019</v>
      </c>
      <c r="B812" t="s">
        <v>57</v>
      </c>
      <c r="C812" t="s">
        <v>43</v>
      </c>
      <c r="D812" s="1">
        <v>5970</v>
      </c>
      <c r="E812" s="1">
        <v>29394</v>
      </c>
      <c r="F812" s="2">
        <v>68986</v>
      </c>
    </row>
    <row r="813" spans="1:6" x14ac:dyDescent="0.35">
      <c r="A813">
        <v>2019</v>
      </c>
      <c r="B813" t="s">
        <v>57</v>
      </c>
      <c r="C813" t="s">
        <v>44</v>
      </c>
      <c r="D813" s="1">
        <v>59342</v>
      </c>
      <c r="E813" s="1">
        <v>762590</v>
      </c>
      <c r="F813" s="2">
        <v>90327</v>
      </c>
    </row>
    <row r="814" spans="1:6" x14ac:dyDescent="0.35">
      <c r="A814">
        <v>2019</v>
      </c>
      <c r="B814" t="s">
        <v>57</v>
      </c>
      <c r="C814" t="s">
        <v>45</v>
      </c>
      <c r="D814" s="1">
        <v>41249</v>
      </c>
      <c r="E814" s="1">
        <v>425615</v>
      </c>
      <c r="F814" s="2">
        <v>85460</v>
      </c>
    </row>
    <row r="815" spans="1:6" x14ac:dyDescent="0.35">
      <c r="A815">
        <v>2019</v>
      </c>
      <c r="B815" t="s">
        <v>57</v>
      </c>
      <c r="C815" t="s">
        <v>46</v>
      </c>
      <c r="D815" s="1">
        <v>8381</v>
      </c>
      <c r="E815" s="1">
        <v>69069</v>
      </c>
      <c r="F815" s="2">
        <v>52180</v>
      </c>
    </row>
    <row r="816" spans="1:6" x14ac:dyDescent="0.35">
      <c r="A816">
        <v>2019</v>
      </c>
      <c r="B816" t="s">
        <v>57</v>
      </c>
      <c r="C816" t="s">
        <v>47</v>
      </c>
      <c r="D816" s="1">
        <v>26927</v>
      </c>
      <c r="E816" s="1">
        <v>326120</v>
      </c>
      <c r="F816" s="2">
        <v>63192</v>
      </c>
    </row>
    <row r="817" spans="1:6" x14ac:dyDescent="0.35">
      <c r="A817">
        <v>2019</v>
      </c>
      <c r="B817" t="s">
        <v>57</v>
      </c>
      <c r="C817" t="s">
        <v>48</v>
      </c>
      <c r="D817" s="1">
        <v>4728</v>
      </c>
      <c r="E817" s="1">
        <v>19196</v>
      </c>
      <c r="F817" s="2">
        <v>56253</v>
      </c>
    </row>
    <row r="818" spans="1:6" x14ac:dyDescent="0.35">
      <c r="A818">
        <v>2019</v>
      </c>
      <c r="B818" t="s">
        <v>58</v>
      </c>
      <c r="C818" t="s">
        <v>1</v>
      </c>
      <c r="D818" s="1">
        <v>13692</v>
      </c>
      <c r="E818" s="1">
        <v>238078</v>
      </c>
      <c r="F818" s="2">
        <v>47785</v>
      </c>
    </row>
    <row r="819" spans="1:6" x14ac:dyDescent="0.35">
      <c r="A819">
        <v>2019</v>
      </c>
      <c r="B819" t="s">
        <v>58</v>
      </c>
      <c r="C819" t="s">
        <v>2</v>
      </c>
      <c r="D819" s="1">
        <v>19924</v>
      </c>
      <c r="E819" s="1">
        <v>457984</v>
      </c>
      <c r="F819" s="2">
        <v>52632</v>
      </c>
    </row>
    <row r="820" spans="1:6" x14ac:dyDescent="0.35">
      <c r="A820">
        <v>2019</v>
      </c>
      <c r="B820" t="s">
        <v>58</v>
      </c>
      <c r="C820" t="s">
        <v>3</v>
      </c>
      <c r="D820" s="1">
        <v>15780</v>
      </c>
      <c r="E820" s="1">
        <v>187607</v>
      </c>
      <c r="F820" s="2">
        <v>43983</v>
      </c>
    </row>
    <row r="821" spans="1:6" x14ac:dyDescent="0.35">
      <c r="A821">
        <v>2019</v>
      </c>
      <c r="B821" t="s">
        <v>58</v>
      </c>
      <c r="C821" t="s">
        <v>4</v>
      </c>
      <c r="D821" s="1">
        <v>639529</v>
      </c>
      <c r="E821" s="1">
        <v>2734574</v>
      </c>
      <c r="F821" s="2">
        <v>53909</v>
      </c>
    </row>
    <row r="822" spans="1:6" x14ac:dyDescent="0.35">
      <c r="A822">
        <v>2019</v>
      </c>
      <c r="B822" t="s">
        <v>58</v>
      </c>
      <c r="C822" t="s">
        <v>5</v>
      </c>
      <c r="D822" s="1">
        <v>21747</v>
      </c>
      <c r="E822" s="1">
        <v>341496</v>
      </c>
      <c r="F822" s="2">
        <v>51600</v>
      </c>
    </row>
    <row r="823" spans="1:6" x14ac:dyDescent="0.35">
      <c r="A823">
        <v>2019</v>
      </c>
      <c r="B823" t="s">
        <v>58</v>
      </c>
      <c r="C823" t="s">
        <v>6</v>
      </c>
      <c r="D823" s="1">
        <v>13478</v>
      </c>
      <c r="E823" s="1">
        <v>330418</v>
      </c>
      <c r="F823" s="2">
        <v>57419</v>
      </c>
    </row>
    <row r="824" spans="1:6" x14ac:dyDescent="0.35">
      <c r="A824">
        <v>2019</v>
      </c>
      <c r="B824" t="s">
        <v>58</v>
      </c>
      <c r="C824" t="s">
        <v>7</v>
      </c>
      <c r="D824" s="1">
        <v>5386</v>
      </c>
      <c r="E824" s="1">
        <v>76932</v>
      </c>
      <c r="F824" s="2">
        <v>55284</v>
      </c>
    </row>
    <row r="825" spans="1:6" x14ac:dyDescent="0.35">
      <c r="A825">
        <v>2019</v>
      </c>
      <c r="B825" t="s">
        <v>58</v>
      </c>
      <c r="C825" t="s">
        <v>8</v>
      </c>
      <c r="D825" s="1">
        <v>76615</v>
      </c>
      <c r="E825" s="1">
        <v>1324281</v>
      </c>
      <c r="F825" s="2">
        <v>52039</v>
      </c>
    </row>
    <row r="826" spans="1:6" x14ac:dyDescent="0.35">
      <c r="A826">
        <v>2019</v>
      </c>
      <c r="B826" t="s">
        <v>58</v>
      </c>
      <c r="C826" t="s">
        <v>9</v>
      </c>
      <c r="D826" s="1">
        <v>29998</v>
      </c>
      <c r="E826" s="1">
        <v>580134</v>
      </c>
      <c r="F826" s="2">
        <v>53810</v>
      </c>
    </row>
    <row r="827" spans="1:6" x14ac:dyDescent="0.35">
      <c r="A827">
        <v>2019</v>
      </c>
      <c r="B827" t="s">
        <v>58</v>
      </c>
      <c r="C827" t="s">
        <v>10</v>
      </c>
      <c r="D827" s="1">
        <v>8163</v>
      </c>
      <c r="E827" s="1">
        <v>105424</v>
      </c>
      <c r="F827" s="2">
        <v>43475</v>
      </c>
    </row>
    <row r="828" spans="1:6" x14ac:dyDescent="0.35">
      <c r="A828">
        <v>2019</v>
      </c>
      <c r="B828" t="s">
        <v>58</v>
      </c>
      <c r="C828" t="s">
        <v>11</v>
      </c>
      <c r="D828" s="1">
        <v>35102</v>
      </c>
      <c r="E828" s="1">
        <v>924699</v>
      </c>
      <c r="F828" s="2">
        <v>52038</v>
      </c>
    </row>
    <row r="829" spans="1:6" x14ac:dyDescent="0.35">
      <c r="A829">
        <v>2019</v>
      </c>
      <c r="B829" t="s">
        <v>58</v>
      </c>
      <c r="C829" t="s">
        <v>12</v>
      </c>
      <c r="D829" s="1">
        <v>16247</v>
      </c>
      <c r="E829" s="1">
        <v>468491</v>
      </c>
      <c r="F829" s="2">
        <v>49107</v>
      </c>
    </row>
    <row r="830" spans="1:6" x14ac:dyDescent="0.35">
      <c r="A830">
        <v>2019</v>
      </c>
      <c r="B830" t="s">
        <v>58</v>
      </c>
      <c r="C830" t="s">
        <v>13</v>
      </c>
      <c r="D830" s="1">
        <v>11966</v>
      </c>
      <c r="E830" s="1">
        <v>219013</v>
      </c>
      <c r="F830" s="2">
        <v>44392</v>
      </c>
    </row>
    <row r="831" spans="1:6" x14ac:dyDescent="0.35">
      <c r="A831">
        <v>2019</v>
      </c>
      <c r="B831" t="s">
        <v>58</v>
      </c>
      <c r="C831" t="s">
        <v>14</v>
      </c>
      <c r="D831" s="1">
        <v>10085</v>
      </c>
      <c r="E831" s="1">
        <v>197874</v>
      </c>
      <c r="F831" s="2">
        <v>43909</v>
      </c>
    </row>
    <row r="832" spans="1:6" x14ac:dyDescent="0.35">
      <c r="A832">
        <v>2019</v>
      </c>
      <c r="B832" t="s">
        <v>58</v>
      </c>
      <c r="C832" t="s">
        <v>15</v>
      </c>
      <c r="D832" s="1">
        <v>18442</v>
      </c>
      <c r="E832" s="1">
        <v>272579</v>
      </c>
      <c r="F832" s="2">
        <v>49141</v>
      </c>
    </row>
    <row r="833" spans="1:6" x14ac:dyDescent="0.35">
      <c r="A833">
        <v>2019</v>
      </c>
      <c r="B833" t="s">
        <v>58</v>
      </c>
      <c r="C833" t="s">
        <v>16</v>
      </c>
      <c r="D833" s="1">
        <v>16110</v>
      </c>
      <c r="E833" s="1">
        <v>305742</v>
      </c>
      <c r="F833" s="2">
        <v>44832</v>
      </c>
    </row>
    <row r="834" spans="1:6" x14ac:dyDescent="0.35">
      <c r="A834">
        <v>2019</v>
      </c>
      <c r="B834" t="s">
        <v>58</v>
      </c>
      <c r="C834" t="s">
        <v>17</v>
      </c>
      <c r="D834" s="1">
        <v>5474</v>
      </c>
      <c r="E834" s="1">
        <v>120085</v>
      </c>
      <c r="F834" s="2">
        <v>49342</v>
      </c>
    </row>
    <row r="835" spans="1:6" x14ac:dyDescent="0.35">
      <c r="A835">
        <v>2019</v>
      </c>
      <c r="B835" t="s">
        <v>58</v>
      </c>
      <c r="C835" t="s">
        <v>18</v>
      </c>
      <c r="D835" s="1">
        <v>21419</v>
      </c>
      <c r="E835" s="1">
        <v>451332</v>
      </c>
      <c r="F835" s="2">
        <v>55476</v>
      </c>
    </row>
    <row r="836" spans="1:6" x14ac:dyDescent="0.35">
      <c r="A836">
        <v>2019</v>
      </c>
      <c r="B836" t="s">
        <v>58</v>
      </c>
      <c r="C836" t="s">
        <v>19</v>
      </c>
      <c r="D836" s="1">
        <v>68761</v>
      </c>
      <c r="E836" s="1">
        <v>790552</v>
      </c>
      <c r="F836" s="2">
        <v>59886</v>
      </c>
    </row>
    <row r="837" spans="1:6" x14ac:dyDescent="0.35">
      <c r="A837">
        <v>2019</v>
      </c>
      <c r="B837" t="s">
        <v>58</v>
      </c>
      <c r="C837" t="s">
        <v>20</v>
      </c>
      <c r="D837" s="1">
        <v>25357</v>
      </c>
      <c r="E837" s="1">
        <v>661203</v>
      </c>
      <c r="F837" s="2">
        <v>50845</v>
      </c>
    </row>
    <row r="838" spans="1:6" x14ac:dyDescent="0.35">
      <c r="A838">
        <v>2019</v>
      </c>
      <c r="B838" t="s">
        <v>58</v>
      </c>
      <c r="C838" t="s">
        <v>21</v>
      </c>
      <c r="D838" s="1">
        <v>20728</v>
      </c>
      <c r="E838" s="1">
        <v>530749</v>
      </c>
      <c r="F838" s="2">
        <v>52656</v>
      </c>
    </row>
    <row r="839" spans="1:6" x14ac:dyDescent="0.35">
      <c r="A839">
        <v>2019</v>
      </c>
      <c r="B839" t="s">
        <v>58</v>
      </c>
      <c r="C839" t="s">
        <v>22</v>
      </c>
      <c r="D839" s="1">
        <v>7557</v>
      </c>
      <c r="E839" s="1">
        <v>146077</v>
      </c>
      <c r="F839" s="2">
        <v>42620</v>
      </c>
    </row>
    <row r="840" spans="1:6" x14ac:dyDescent="0.35">
      <c r="A840">
        <v>2019</v>
      </c>
      <c r="B840" t="s">
        <v>58</v>
      </c>
      <c r="C840" t="s">
        <v>23</v>
      </c>
      <c r="D840" s="1">
        <v>52078</v>
      </c>
      <c r="E840" s="1">
        <v>462462</v>
      </c>
      <c r="F840" s="2">
        <v>47562</v>
      </c>
    </row>
    <row r="841" spans="1:6" x14ac:dyDescent="0.35">
      <c r="A841">
        <v>2019</v>
      </c>
      <c r="B841" t="s">
        <v>58</v>
      </c>
      <c r="C841" t="s">
        <v>24</v>
      </c>
      <c r="D841" s="1">
        <v>4834</v>
      </c>
      <c r="E841" s="1">
        <v>74646</v>
      </c>
      <c r="F841" s="2">
        <v>49258</v>
      </c>
    </row>
    <row r="842" spans="1:6" x14ac:dyDescent="0.35">
      <c r="A842">
        <v>2019</v>
      </c>
      <c r="B842" t="s">
        <v>58</v>
      </c>
      <c r="C842" t="s">
        <v>25</v>
      </c>
      <c r="D842" s="1">
        <v>11559</v>
      </c>
      <c r="E842" s="1">
        <v>139275</v>
      </c>
      <c r="F842" s="2">
        <v>48735</v>
      </c>
    </row>
    <row r="843" spans="1:6" x14ac:dyDescent="0.35">
      <c r="A843">
        <v>2019</v>
      </c>
      <c r="B843" t="s">
        <v>58</v>
      </c>
      <c r="C843" t="s">
        <v>26</v>
      </c>
      <c r="D843" s="1">
        <v>8934</v>
      </c>
      <c r="E843" s="1">
        <v>143417</v>
      </c>
      <c r="F843" s="2">
        <v>54808</v>
      </c>
    </row>
    <row r="844" spans="1:6" x14ac:dyDescent="0.35">
      <c r="A844">
        <v>2019</v>
      </c>
      <c r="B844" t="s">
        <v>58</v>
      </c>
      <c r="C844" t="s">
        <v>27</v>
      </c>
      <c r="D844" s="1">
        <v>4773</v>
      </c>
      <c r="E844" s="1">
        <v>114430</v>
      </c>
      <c r="F844" s="2">
        <v>58363</v>
      </c>
    </row>
    <row r="845" spans="1:6" x14ac:dyDescent="0.35">
      <c r="A845">
        <v>2019</v>
      </c>
      <c r="B845" t="s">
        <v>58</v>
      </c>
      <c r="C845" t="s">
        <v>28</v>
      </c>
      <c r="D845" s="1">
        <v>40687</v>
      </c>
      <c r="E845" s="1">
        <v>670070</v>
      </c>
      <c r="F845" s="2">
        <v>55124</v>
      </c>
    </row>
    <row r="846" spans="1:6" x14ac:dyDescent="0.35">
      <c r="A846">
        <v>2019</v>
      </c>
      <c r="B846" t="s">
        <v>58</v>
      </c>
      <c r="C846" t="s">
        <v>29</v>
      </c>
      <c r="D846" s="1">
        <v>10974</v>
      </c>
      <c r="E846" s="1">
        <v>130181</v>
      </c>
      <c r="F846" s="2">
        <v>42852</v>
      </c>
    </row>
    <row r="847" spans="1:6" x14ac:dyDescent="0.35">
      <c r="A847">
        <v>2019</v>
      </c>
      <c r="B847" t="s">
        <v>58</v>
      </c>
      <c r="C847" t="s">
        <v>30</v>
      </c>
      <c r="D847" s="1">
        <v>67202</v>
      </c>
      <c r="E847" s="1">
        <v>1981493</v>
      </c>
      <c r="F847" s="2">
        <v>54638</v>
      </c>
    </row>
    <row r="848" spans="1:6" x14ac:dyDescent="0.35">
      <c r="A848">
        <v>2019</v>
      </c>
      <c r="B848" t="s">
        <v>58</v>
      </c>
      <c r="C848" t="s">
        <v>31</v>
      </c>
      <c r="D848" s="1">
        <v>28199</v>
      </c>
      <c r="E848" s="1">
        <v>606564</v>
      </c>
      <c r="F848" s="2">
        <v>50123</v>
      </c>
    </row>
    <row r="849" spans="1:6" x14ac:dyDescent="0.35">
      <c r="A849">
        <v>2019</v>
      </c>
      <c r="B849" t="s">
        <v>58</v>
      </c>
      <c r="C849" t="s">
        <v>32</v>
      </c>
      <c r="D849" s="1">
        <v>2581</v>
      </c>
      <c r="E849" s="1">
        <v>65771</v>
      </c>
      <c r="F849" s="2">
        <v>52585</v>
      </c>
    </row>
    <row r="850" spans="1:6" x14ac:dyDescent="0.35">
      <c r="A850">
        <v>2019</v>
      </c>
      <c r="B850" t="s">
        <v>58</v>
      </c>
      <c r="C850" t="s">
        <v>33</v>
      </c>
      <c r="D850" s="1">
        <v>35525</v>
      </c>
      <c r="E850" s="1">
        <v>908891</v>
      </c>
      <c r="F850" s="2">
        <v>47891</v>
      </c>
    </row>
    <row r="851" spans="1:6" x14ac:dyDescent="0.35">
      <c r="A851">
        <v>2019</v>
      </c>
      <c r="B851" t="s">
        <v>58</v>
      </c>
      <c r="C851" t="s">
        <v>34</v>
      </c>
      <c r="D851" s="1">
        <v>13345</v>
      </c>
      <c r="E851" s="1">
        <v>213244</v>
      </c>
      <c r="F851" s="2">
        <v>46841</v>
      </c>
    </row>
    <row r="852" spans="1:6" x14ac:dyDescent="0.35">
      <c r="A852">
        <v>2019</v>
      </c>
      <c r="B852" t="s">
        <v>58</v>
      </c>
      <c r="C852" t="s">
        <v>35</v>
      </c>
      <c r="D852" s="1">
        <v>16113</v>
      </c>
      <c r="E852" s="1">
        <v>295311</v>
      </c>
      <c r="F852" s="2">
        <v>51842</v>
      </c>
    </row>
    <row r="853" spans="1:6" x14ac:dyDescent="0.35">
      <c r="A853">
        <v>2019</v>
      </c>
      <c r="B853" t="s">
        <v>58</v>
      </c>
      <c r="C853" t="s">
        <v>36</v>
      </c>
      <c r="D853" s="1">
        <v>57945</v>
      </c>
      <c r="E853" s="1">
        <v>1230922</v>
      </c>
      <c r="F853" s="2">
        <v>53416</v>
      </c>
    </row>
    <row r="854" spans="1:6" x14ac:dyDescent="0.35">
      <c r="A854">
        <v>2019</v>
      </c>
      <c r="B854" t="s">
        <v>58</v>
      </c>
      <c r="C854" t="s">
        <v>37</v>
      </c>
      <c r="D854" s="1">
        <v>4664</v>
      </c>
      <c r="E854" s="1">
        <v>102395</v>
      </c>
      <c r="F854" s="2">
        <v>50458</v>
      </c>
    </row>
    <row r="855" spans="1:6" x14ac:dyDescent="0.35">
      <c r="A855">
        <v>2019</v>
      </c>
      <c r="B855" t="s">
        <v>58</v>
      </c>
      <c r="C855" t="s">
        <v>38</v>
      </c>
      <c r="D855" s="1">
        <v>12757</v>
      </c>
      <c r="E855" s="1">
        <v>237600</v>
      </c>
      <c r="F855" s="2">
        <v>47296</v>
      </c>
    </row>
    <row r="856" spans="1:6" x14ac:dyDescent="0.35">
      <c r="A856">
        <v>2019</v>
      </c>
      <c r="B856" t="s">
        <v>58</v>
      </c>
      <c r="C856" t="s">
        <v>39</v>
      </c>
      <c r="D856" s="1">
        <v>2904</v>
      </c>
      <c r="E856" s="1">
        <v>68913</v>
      </c>
      <c r="F856" s="2">
        <v>52412</v>
      </c>
    </row>
    <row r="857" spans="1:6" x14ac:dyDescent="0.35">
      <c r="A857">
        <v>2019</v>
      </c>
      <c r="B857" t="s">
        <v>58</v>
      </c>
      <c r="C857" t="s">
        <v>40</v>
      </c>
      <c r="D857" s="1">
        <v>16563</v>
      </c>
      <c r="E857" s="1">
        <v>427328</v>
      </c>
      <c r="F857" s="2">
        <v>53183</v>
      </c>
    </row>
    <row r="858" spans="1:6" x14ac:dyDescent="0.35">
      <c r="A858">
        <v>2019</v>
      </c>
      <c r="B858" t="s">
        <v>58</v>
      </c>
      <c r="C858" t="s">
        <v>41</v>
      </c>
      <c r="D858" s="1">
        <v>94237</v>
      </c>
      <c r="E858" s="1">
        <v>1684606</v>
      </c>
      <c r="F858" s="2">
        <v>49322</v>
      </c>
    </row>
    <row r="859" spans="1:6" x14ac:dyDescent="0.35">
      <c r="A859">
        <v>2019</v>
      </c>
      <c r="B859" t="s">
        <v>58</v>
      </c>
      <c r="C859" t="s">
        <v>42</v>
      </c>
      <c r="D859" s="1">
        <v>12857</v>
      </c>
      <c r="E859" s="1">
        <v>193373</v>
      </c>
      <c r="F859" s="2">
        <v>44983</v>
      </c>
    </row>
    <row r="860" spans="1:6" x14ac:dyDescent="0.35">
      <c r="A860">
        <v>2019</v>
      </c>
      <c r="B860" t="s">
        <v>58</v>
      </c>
      <c r="C860" t="s">
        <v>43</v>
      </c>
      <c r="D860" s="1">
        <v>2503</v>
      </c>
      <c r="E860" s="1">
        <v>62317</v>
      </c>
      <c r="F860" s="2">
        <v>48501</v>
      </c>
    </row>
    <row r="861" spans="1:6" x14ac:dyDescent="0.35">
      <c r="A861">
        <v>2019</v>
      </c>
      <c r="B861" t="s">
        <v>58</v>
      </c>
      <c r="C861" t="s">
        <v>44</v>
      </c>
      <c r="D861" s="1">
        <v>50144</v>
      </c>
      <c r="E861" s="1">
        <v>517645</v>
      </c>
      <c r="F861" s="2">
        <v>50876</v>
      </c>
    </row>
    <row r="862" spans="1:6" x14ac:dyDescent="0.35">
      <c r="A862">
        <v>2019</v>
      </c>
      <c r="B862" t="s">
        <v>58</v>
      </c>
      <c r="C862" t="s">
        <v>45</v>
      </c>
      <c r="D862" s="1">
        <v>64023</v>
      </c>
      <c r="E862" s="1">
        <v>478274</v>
      </c>
      <c r="F862" s="2">
        <v>53267</v>
      </c>
    </row>
    <row r="863" spans="1:6" x14ac:dyDescent="0.35">
      <c r="A863">
        <v>2019</v>
      </c>
      <c r="B863" t="s">
        <v>58</v>
      </c>
      <c r="C863" t="s">
        <v>46</v>
      </c>
      <c r="D863" s="1">
        <v>5755</v>
      </c>
      <c r="E863" s="1">
        <v>125528</v>
      </c>
      <c r="F863" s="2">
        <v>47876</v>
      </c>
    </row>
    <row r="864" spans="1:6" x14ac:dyDescent="0.35">
      <c r="A864">
        <v>2019</v>
      </c>
      <c r="B864" t="s">
        <v>58</v>
      </c>
      <c r="C864" t="s">
        <v>47</v>
      </c>
      <c r="D864" s="1">
        <v>29257</v>
      </c>
      <c r="E864" s="1">
        <v>440255</v>
      </c>
      <c r="F864" s="2">
        <v>50951</v>
      </c>
    </row>
    <row r="865" spans="1:6" x14ac:dyDescent="0.35">
      <c r="A865">
        <v>2019</v>
      </c>
      <c r="B865" t="s">
        <v>58</v>
      </c>
      <c r="C865" t="s">
        <v>48</v>
      </c>
      <c r="D865" s="1">
        <v>3384</v>
      </c>
      <c r="E865" s="1">
        <v>27323</v>
      </c>
      <c r="F865" s="2">
        <v>44083</v>
      </c>
    </row>
    <row r="866" spans="1:6" x14ac:dyDescent="0.35">
      <c r="A866">
        <v>2019</v>
      </c>
      <c r="B866" t="s">
        <v>59</v>
      </c>
      <c r="C866" t="s">
        <v>1</v>
      </c>
      <c r="D866" s="1">
        <v>11180</v>
      </c>
      <c r="E866" s="1">
        <v>208446</v>
      </c>
      <c r="F866" s="2">
        <v>17618</v>
      </c>
    </row>
    <row r="867" spans="1:6" x14ac:dyDescent="0.35">
      <c r="A867">
        <v>2019</v>
      </c>
      <c r="B867" t="s">
        <v>59</v>
      </c>
      <c r="C867" t="s">
        <v>2</v>
      </c>
      <c r="D867" s="1">
        <v>14256</v>
      </c>
      <c r="E867" s="1">
        <v>331295</v>
      </c>
      <c r="F867" s="2">
        <v>25557</v>
      </c>
    </row>
    <row r="868" spans="1:6" x14ac:dyDescent="0.35">
      <c r="A868">
        <v>2019</v>
      </c>
      <c r="B868" t="s">
        <v>59</v>
      </c>
      <c r="C868" t="s">
        <v>3</v>
      </c>
      <c r="D868" s="1">
        <v>7315</v>
      </c>
      <c r="E868" s="1">
        <v>120644</v>
      </c>
      <c r="F868" s="2">
        <v>17299</v>
      </c>
    </row>
    <row r="869" spans="1:6" x14ac:dyDescent="0.35">
      <c r="A869">
        <v>2019</v>
      </c>
      <c r="B869" t="s">
        <v>59</v>
      </c>
      <c r="C869" t="s">
        <v>4</v>
      </c>
      <c r="D869" s="1">
        <v>116191</v>
      </c>
      <c r="E869" s="1">
        <v>2034920</v>
      </c>
      <c r="F869" s="2">
        <v>32379</v>
      </c>
    </row>
    <row r="870" spans="1:6" x14ac:dyDescent="0.35">
      <c r="A870">
        <v>2019</v>
      </c>
      <c r="B870" t="s">
        <v>59</v>
      </c>
      <c r="C870" t="s">
        <v>5</v>
      </c>
      <c r="D870" s="1">
        <v>17317</v>
      </c>
      <c r="E870" s="1">
        <v>344935</v>
      </c>
      <c r="F870" s="2">
        <v>27131</v>
      </c>
    </row>
    <row r="871" spans="1:6" x14ac:dyDescent="0.35">
      <c r="A871">
        <v>2019</v>
      </c>
      <c r="B871" t="s">
        <v>59</v>
      </c>
      <c r="C871" t="s">
        <v>6</v>
      </c>
      <c r="D871" s="1">
        <v>10917</v>
      </c>
      <c r="E871" s="1">
        <v>157574</v>
      </c>
      <c r="F871" s="2">
        <v>24451</v>
      </c>
    </row>
    <row r="872" spans="1:6" x14ac:dyDescent="0.35">
      <c r="A872">
        <v>2019</v>
      </c>
      <c r="B872" t="s">
        <v>59</v>
      </c>
      <c r="C872" t="s">
        <v>7</v>
      </c>
      <c r="D872" s="1">
        <v>2710</v>
      </c>
      <c r="E872" s="1">
        <v>53038</v>
      </c>
      <c r="F872" s="2">
        <v>21264</v>
      </c>
    </row>
    <row r="873" spans="1:6" x14ac:dyDescent="0.35">
      <c r="A873">
        <v>2019</v>
      </c>
      <c r="B873" t="s">
        <v>59</v>
      </c>
      <c r="C873" t="s">
        <v>8</v>
      </c>
      <c r="D873" s="1">
        <v>58596</v>
      </c>
      <c r="E873" s="1">
        <v>1257201</v>
      </c>
      <c r="F873" s="2">
        <v>26675</v>
      </c>
    </row>
    <row r="874" spans="1:6" x14ac:dyDescent="0.35">
      <c r="A874">
        <v>2019</v>
      </c>
      <c r="B874" t="s">
        <v>59</v>
      </c>
      <c r="C874" t="s">
        <v>9</v>
      </c>
      <c r="D874" s="1">
        <v>25254</v>
      </c>
      <c r="E874" s="1">
        <v>498529</v>
      </c>
      <c r="F874" s="2">
        <v>21342</v>
      </c>
    </row>
    <row r="875" spans="1:6" x14ac:dyDescent="0.35">
      <c r="A875">
        <v>2019</v>
      </c>
      <c r="B875" t="s">
        <v>59</v>
      </c>
      <c r="C875" t="s">
        <v>10</v>
      </c>
      <c r="D875" s="1">
        <v>5038</v>
      </c>
      <c r="E875" s="1">
        <v>82521</v>
      </c>
      <c r="F875" s="2">
        <v>17770</v>
      </c>
    </row>
    <row r="876" spans="1:6" x14ac:dyDescent="0.35">
      <c r="A876">
        <v>2019</v>
      </c>
      <c r="B876" t="s">
        <v>59</v>
      </c>
      <c r="C876" t="s">
        <v>11</v>
      </c>
      <c r="D876" s="1">
        <v>33183</v>
      </c>
      <c r="E876" s="1">
        <v>622987</v>
      </c>
      <c r="F876" s="2">
        <v>24703</v>
      </c>
    </row>
    <row r="877" spans="1:6" x14ac:dyDescent="0.35">
      <c r="A877">
        <v>2019</v>
      </c>
      <c r="B877" t="s">
        <v>59</v>
      </c>
      <c r="C877" t="s">
        <v>12</v>
      </c>
      <c r="D877" s="1">
        <v>15776</v>
      </c>
      <c r="E877" s="1">
        <v>313889</v>
      </c>
      <c r="F877" s="2">
        <v>19660</v>
      </c>
    </row>
    <row r="878" spans="1:6" x14ac:dyDescent="0.35">
      <c r="A878">
        <v>2019</v>
      </c>
      <c r="B878" t="s">
        <v>59</v>
      </c>
      <c r="C878" t="s">
        <v>13</v>
      </c>
      <c r="D878" s="1">
        <v>8796</v>
      </c>
      <c r="E878" s="1">
        <v>144265</v>
      </c>
      <c r="F878" s="2">
        <v>17261</v>
      </c>
    </row>
    <row r="879" spans="1:6" x14ac:dyDescent="0.35">
      <c r="A879">
        <v>2019</v>
      </c>
      <c r="B879" t="s">
        <v>59</v>
      </c>
      <c r="C879" t="s">
        <v>14</v>
      </c>
      <c r="D879" s="1">
        <v>6871</v>
      </c>
      <c r="E879" s="1">
        <v>130101</v>
      </c>
      <c r="F879" s="2">
        <v>17333</v>
      </c>
    </row>
    <row r="880" spans="1:6" x14ac:dyDescent="0.35">
      <c r="A880">
        <v>2019</v>
      </c>
      <c r="B880" t="s">
        <v>59</v>
      </c>
      <c r="C880" t="s">
        <v>15</v>
      </c>
      <c r="D880" s="1">
        <v>10118</v>
      </c>
      <c r="E880" s="1">
        <v>201748</v>
      </c>
      <c r="F880" s="2">
        <v>18350</v>
      </c>
    </row>
    <row r="881" spans="1:6" x14ac:dyDescent="0.35">
      <c r="A881">
        <v>2019</v>
      </c>
      <c r="B881" t="s">
        <v>59</v>
      </c>
      <c r="C881" t="s">
        <v>16</v>
      </c>
      <c r="D881" s="1">
        <v>12912</v>
      </c>
      <c r="E881" s="1">
        <v>237469</v>
      </c>
      <c r="F881" s="2">
        <v>21789</v>
      </c>
    </row>
    <row r="882" spans="1:6" x14ac:dyDescent="0.35">
      <c r="A882">
        <v>2019</v>
      </c>
      <c r="B882" t="s">
        <v>59</v>
      </c>
      <c r="C882" t="s">
        <v>17</v>
      </c>
      <c r="D882" s="1">
        <v>5132</v>
      </c>
      <c r="E882" s="1">
        <v>69501</v>
      </c>
      <c r="F882" s="2">
        <v>23169</v>
      </c>
    </row>
    <row r="883" spans="1:6" x14ac:dyDescent="0.35">
      <c r="A883">
        <v>2019</v>
      </c>
      <c r="B883" t="s">
        <v>59</v>
      </c>
      <c r="C883" t="s">
        <v>18</v>
      </c>
      <c r="D883" s="1">
        <v>15043</v>
      </c>
      <c r="E883" s="1">
        <v>282746</v>
      </c>
      <c r="F883" s="2">
        <v>24758</v>
      </c>
    </row>
    <row r="884" spans="1:6" x14ac:dyDescent="0.35">
      <c r="A884">
        <v>2019</v>
      </c>
      <c r="B884" t="s">
        <v>59</v>
      </c>
      <c r="C884" t="s">
        <v>19</v>
      </c>
      <c r="D884" s="1">
        <v>20740</v>
      </c>
      <c r="E884" s="1">
        <v>379863</v>
      </c>
      <c r="F884" s="2">
        <v>29500</v>
      </c>
    </row>
    <row r="885" spans="1:6" x14ac:dyDescent="0.35">
      <c r="A885">
        <v>2019</v>
      </c>
      <c r="B885" t="s">
        <v>59</v>
      </c>
      <c r="C885" t="s">
        <v>20</v>
      </c>
      <c r="D885" s="1">
        <v>23113</v>
      </c>
      <c r="E885" s="1">
        <v>434299</v>
      </c>
      <c r="F885" s="2">
        <v>21121</v>
      </c>
    </row>
    <row r="886" spans="1:6" x14ac:dyDescent="0.35">
      <c r="A886">
        <v>2019</v>
      </c>
      <c r="B886" t="s">
        <v>59</v>
      </c>
      <c r="C886" t="s">
        <v>21</v>
      </c>
      <c r="D886" s="1">
        <v>15325</v>
      </c>
      <c r="E886" s="1">
        <v>275608</v>
      </c>
      <c r="F886" s="2">
        <v>23261</v>
      </c>
    </row>
    <row r="887" spans="1:6" x14ac:dyDescent="0.35">
      <c r="A887">
        <v>2019</v>
      </c>
      <c r="B887" t="s">
        <v>59</v>
      </c>
      <c r="C887" t="s">
        <v>22</v>
      </c>
      <c r="D887" s="1">
        <v>6514</v>
      </c>
      <c r="E887" s="1">
        <v>136282</v>
      </c>
      <c r="F887" s="2">
        <v>17817</v>
      </c>
    </row>
    <row r="888" spans="1:6" x14ac:dyDescent="0.35">
      <c r="A888">
        <v>2019</v>
      </c>
      <c r="B888" t="s">
        <v>59</v>
      </c>
      <c r="C888" t="s">
        <v>23</v>
      </c>
      <c r="D888" s="1">
        <v>15195</v>
      </c>
      <c r="E888" s="1">
        <v>308646</v>
      </c>
      <c r="F888" s="2">
        <v>21614</v>
      </c>
    </row>
    <row r="889" spans="1:6" x14ac:dyDescent="0.35">
      <c r="A889">
        <v>2019</v>
      </c>
      <c r="B889" t="s">
        <v>59</v>
      </c>
      <c r="C889" t="s">
        <v>24</v>
      </c>
      <c r="D889" s="1">
        <v>5052</v>
      </c>
      <c r="E889" s="1">
        <v>67008</v>
      </c>
      <c r="F889" s="2">
        <v>19955</v>
      </c>
    </row>
    <row r="890" spans="1:6" x14ac:dyDescent="0.35">
      <c r="A890">
        <v>2019</v>
      </c>
      <c r="B890" t="s">
        <v>59</v>
      </c>
      <c r="C890" t="s">
        <v>25</v>
      </c>
      <c r="D890" s="1">
        <v>5609</v>
      </c>
      <c r="E890" s="1">
        <v>93856</v>
      </c>
      <c r="F890" s="2">
        <v>17213</v>
      </c>
    </row>
    <row r="891" spans="1:6" x14ac:dyDescent="0.35">
      <c r="A891">
        <v>2019</v>
      </c>
      <c r="B891" t="s">
        <v>59</v>
      </c>
      <c r="C891" t="s">
        <v>26</v>
      </c>
      <c r="D891" s="1">
        <v>8716</v>
      </c>
      <c r="E891" s="1">
        <v>355178</v>
      </c>
      <c r="F891" s="2">
        <v>34432</v>
      </c>
    </row>
    <row r="892" spans="1:6" x14ac:dyDescent="0.35">
      <c r="A892">
        <v>2019</v>
      </c>
      <c r="B892" t="s">
        <v>59</v>
      </c>
      <c r="C892" t="s">
        <v>27</v>
      </c>
      <c r="D892" s="1">
        <v>4675</v>
      </c>
      <c r="E892" s="1">
        <v>73214</v>
      </c>
      <c r="F892" s="2">
        <v>22783</v>
      </c>
    </row>
    <row r="893" spans="1:6" x14ac:dyDescent="0.35">
      <c r="A893">
        <v>2019</v>
      </c>
      <c r="B893" t="s">
        <v>59</v>
      </c>
      <c r="C893" t="s">
        <v>28</v>
      </c>
      <c r="D893" s="1">
        <v>24526</v>
      </c>
      <c r="E893" s="1">
        <v>391519</v>
      </c>
      <c r="F893" s="2">
        <v>26347</v>
      </c>
    </row>
    <row r="894" spans="1:6" x14ac:dyDescent="0.35">
      <c r="A894">
        <v>2019</v>
      </c>
      <c r="B894" t="s">
        <v>59</v>
      </c>
      <c r="C894" t="s">
        <v>29</v>
      </c>
      <c r="D894" s="1">
        <v>5277</v>
      </c>
      <c r="E894" s="1">
        <v>99656</v>
      </c>
      <c r="F894" s="2">
        <v>19571</v>
      </c>
    </row>
    <row r="895" spans="1:6" x14ac:dyDescent="0.35">
      <c r="A895">
        <v>2019</v>
      </c>
      <c r="B895" t="s">
        <v>59</v>
      </c>
      <c r="C895" t="s">
        <v>30</v>
      </c>
      <c r="D895" s="1">
        <v>65868</v>
      </c>
      <c r="E895" s="1">
        <v>957897</v>
      </c>
      <c r="F895" s="2">
        <v>35828</v>
      </c>
    </row>
    <row r="896" spans="1:6" x14ac:dyDescent="0.35">
      <c r="A896">
        <v>2019</v>
      </c>
      <c r="B896" t="s">
        <v>59</v>
      </c>
      <c r="C896" t="s">
        <v>31</v>
      </c>
      <c r="D896" s="1">
        <v>26474</v>
      </c>
      <c r="E896" s="1">
        <v>515152</v>
      </c>
      <c r="F896" s="2">
        <v>20460</v>
      </c>
    </row>
    <row r="897" spans="1:6" x14ac:dyDescent="0.35">
      <c r="A897">
        <v>2019</v>
      </c>
      <c r="B897" t="s">
        <v>59</v>
      </c>
      <c r="C897" t="s">
        <v>32</v>
      </c>
      <c r="D897" s="1">
        <v>2610</v>
      </c>
      <c r="E897" s="1">
        <v>40423</v>
      </c>
      <c r="F897" s="2">
        <v>18573</v>
      </c>
    </row>
    <row r="898" spans="1:6" x14ac:dyDescent="0.35">
      <c r="A898">
        <v>2019</v>
      </c>
      <c r="B898" t="s">
        <v>59</v>
      </c>
      <c r="C898" t="s">
        <v>33</v>
      </c>
      <c r="D898" s="1">
        <v>29035</v>
      </c>
      <c r="E898" s="1">
        <v>570254</v>
      </c>
      <c r="F898" s="2">
        <v>20197</v>
      </c>
    </row>
    <row r="899" spans="1:6" x14ac:dyDescent="0.35">
      <c r="A899">
        <v>2019</v>
      </c>
      <c r="B899" t="s">
        <v>59</v>
      </c>
      <c r="C899" t="s">
        <v>34</v>
      </c>
      <c r="D899" s="1">
        <v>9209</v>
      </c>
      <c r="E899" s="1">
        <v>174213</v>
      </c>
      <c r="F899" s="2">
        <v>18600</v>
      </c>
    </row>
    <row r="900" spans="1:6" x14ac:dyDescent="0.35">
      <c r="A900">
        <v>2019</v>
      </c>
      <c r="B900" t="s">
        <v>59</v>
      </c>
      <c r="C900" t="s">
        <v>35</v>
      </c>
      <c r="D900" s="1">
        <v>14116</v>
      </c>
      <c r="E900" s="1">
        <v>213454</v>
      </c>
      <c r="F900" s="2">
        <v>23818</v>
      </c>
    </row>
    <row r="901" spans="1:6" x14ac:dyDescent="0.35">
      <c r="A901">
        <v>2019</v>
      </c>
      <c r="B901" t="s">
        <v>59</v>
      </c>
      <c r="C901" t="s">
        <v>36</v>
      </c>
      <c r="D901" s="1">
        <v>33729</v>
      </c>
      <c r="E901" s="1">
        <v>577911</v>
      </c>
      <c r="F901" s="2">
        <v>22011</v>
      </c>
    </row>
    <row r="902" spans="1:6" x14ac:dyDescent="0.35">
      <c r="A902">
        <v>2019</v>
      </c>
      <c r="B902" t="s">
        <v>59</v>
      </c>
      <c r="C902" t="s">
        <v>37</v>
      </c>
      <c r="D902" s="1">
        <v>3873</v>
      </c>
      <c r="E902" s="1">
        <v>60008</v>
      </c>
      <c r="F902" s="2">
        <v>23680</v>
      </c>
    </row>
    <row r="903" spans="1:6" x14ac:dyDescent="0.35">
      <c r="A903">
        <v>2019</v>
      </c>
      <c r="B903" t="s">
        <v>59</v>
      </c>
      <c r="C903" t="s">
        <v>38</v>
      </c>
      <c r="D903" s="1">
        <v>13400</v>
      </c>
      <c r="E903" s="1">
        <v>270473</v>
      </c>
      <c r="F903" s="2">
        <v>18816</v>
      </c>
    </row>
    <row r="904" spans="1:6" x14ac:dyDescent="0.35">
      <c r="A904">
        <v>2019</v>
      </c>
      <c r="B904" t="s">
        <v>59</v>
      </c>
      <c r="C904" t="s">
        <v>39</v>
      </c>
      <c r="D904" s="1">
        <v>3191</v>
      </c>
      <c r="E904" s="1">
        <v>47413</v>
      </c>
      <c r="F904" s="2">
        <v>17519</v>
      </c>
    </row>
    <row r="905" spans="1:6" x14ac:dyDescent="0.35">
      <c r="A905">
        <v>2019</v>
      </c>
      <c r="B905" t="s">
        <v>59</v>
      </c>
      <c r="C905" t="s">
        <v>40</v>
      </c>
      <c r="D905" s="1">
        <v>16924</v>
      </c>
      <c r="E905" s="1">
        <v>347181</v>
      </c>
      <c r="F905" s="2">
        <v>23878</v>
      </c>
    </row>
    <row r="906" spans="1:6" x14ac:dyDescent="0.35">
      <c r="A906">
        <v>2019</v>
      </c>
      <c r="B906" t="s">
        <v>59</v>
      </c>
      <c r="C906" t="s">
        <v>41</v>
      </c>
      <c r="D906" s="1">
        <v>65057</v>
      </c>
      <c r="E906" s="1">
        <v>1394036</v>
      </c>
      <c r="F906" s="2">
        <v>22762</v>
      </c>
    </row>
    <row r="907" spans="1:6" x14ac:dyDescent="0.35">
      <c r="A907">
        <v>2019</v>
      </c>
      <c r="B907" t="s">
        <v>59</v>
      </c>
      <c r="C907" t="s">
        <v>42</v>
      </c>
      <c r="D907" s="1">
        <v>7570</v>
      </c>
      <c r="E907" s="1">
        <v>153412</v>
      </c>
      <c r="F907" s="2">
        <v>20955</v>
      </c>
    </row>
    <row r="908" spans="1:6" x14ac:dyDescent="0.35">
      <c r="A908">
        <v>2019</v>
      </c>
      <c r="B908" t="s">
        <v>59</v>
      </c>
      <c r="C908" t="s">
        <v>43</v>
      </c>
      <c r="D908" s="1">
        <v>2268</v>
      </c>
      <c r="E908" s="1">
        <v>37208</v>
      </c>
      <c r="F908" s="2">
        <v>23863</v>
      </c>
    </row>
    <row r="909" spans="1:6" x14ac:dyDescent="0.35">
      <c r="A909">
        <v>2019</v>
      </c>
      <c r="B909" t="s">
        <v>59</v>
      </c>
      <c r="C909" t="s">
        <v>44</v>
      </c>
      <c r="D909" s="1">
        <v>20743</v>
      </c>
      <c r="E909" s="1">
        <v>408354</v>
      </c>
      <c r="F909" s="2">
        <v>21582</v>
      </c>
    </row>
    <row r="910" spans="1:6" x14ac:dyDescent="0.35">
      <c r="A910">
        <v>2019</v>
      </c>
      <c r="B910" t="s">
        <v>59</v>
      </c>
      <c r="C910" t="s">
        <v>45</v>
      </c>
      <c r="D910" s="1">
        <v>20637</v>
      </c>
      <c r="E910" s="1">
        <v>341265</v>
      </c>
      <c r="F910" s="2">
        <v>26566</v>
      </c>
    </row>
    <row r="911" spans="1:6" x14ac:dyDescent="0.35">
      <c r="A911">
        <v>2019</v>
      </c>
      <c r="B911" t="s">
        <v>59</v>
      </c>
      <c r="C911" t="s">
        <v>46</v>
      </c>
      <c r="D911" s="1">
        <v>4658</v>
      </c>
      <c r="E911" s="1">
        <v>75027</v>
      </c>
      <c r="F911" s="2">
        <v>18256</v>
      </c>
    </row>
    <row r="912" spans="1:6" x14ac:dyDescent="0.35">
      <c r="A912">
        <v>2019</v>
      </c>
      <c r="B912" t="s">
        <v>59</v>
      </c>
      <c r="C912" t="s">
        <v>47</v>
      </c>
      <c r="D912" s="1">
        <v>17015</v>
      </c>
      <c r="E912" s="1">
        <v>285279</v>
      </c>
      <c r="F912" s="2">
        <v>18758</v>
      </c>
    </row>
    <row r="913" spans="1:6" x14ac:dyDescent="0.35">
      <c r="A913">
        <v>2019</v>
      </c>
      <c r="B913" t="s">
        <v>59</v>
      </c>
      <c r="C913" t="s">
        <v>48</v>
      </c>
      <c r="D913" s="1">
        <v>2398</v>
      </c>
      <c r="E913" s="1">
        <v>37041</v>
      </c>
      <c r="F913" s="2">
        <v>21994</v>
      </c>
    </row>
    <row r="914" spans="1:6" x14ac:dyDescent="0.35">
      <c r="A914">
        <v>2019</v>
      </c>
      <c r="B914" t="s">
        <v>60</v>
      </c>
      <c r="C914" t="s">
        <v>1</v>
      </c>
      <c r="D914" s="1">
        <v>10189</v>
      </c>
      <c r="E914" s="1">
        <v>46816</v>
      </c>
      <c r="F914" s="2">
        <v>38607</v>
      </c>
    </row>
    <row r="915" spans="1:6" x14ac:dyDescent="0.35">
      <c r="A915">
        <v>2019</v>
      </c>
      <c r="B915" t="s">
        <v>60</v>
      </c>
      <c r="C915" t="s">
        <v>2</v>
      </c>
      <c r="D915" s="1">
        <v>10674</v>
      </c>
      <c r="E915" s="1">
        <v>75782</v>
      </c>
      <c r="F915" s="2">
        <v>39965</v>
      </c>
    </row>
    <row r="916" spans="1:6" x14ac:dyDescent="0.35">
      <c r="A916">
        <v>2019</v>
      </c>
      <c r="B916" t="s">
        <v>60</v>
      </c>
      <c r="C916" t="s">
        <v>3</v>
      </c>
      <c r="D916" s="1">
        <v>5359</v>
      </c>
      <c r="E916" s="1">
        <v>25279</v>
      </c>
      <c r="F916" s="2">
        <v>36115</v>
      </c>
    </row>
    <row r="917" spans="1:6" x14ac:dyDescent="0.35">
      <c r="A917">
        <v>2019</v>
      </c>
      <c r="B917" t="s">
        <v>60</v>
      </c>
      <c r="C917" t="s">
        <v>4</v>
      </c>
      <c r="D917" s="1">
        <v>97442</v>
      </c>
      <c r="E917" s="1">
        <v>547972</v>
      </c>
      <c r="F917" s="2">
        <v>42293</v>
      </c>
    </row>
    <row r="918" spans="1:6" x14ac:dyDescent="0.35">
      <c r="A918">
        <v>2019</v>
      </c>
      <c r="B918" t="s">
        <v>60</v>
      </c>
      <c r="C918" t="s">
        <v>5</v>
      </c>
      <c r="D918" s="1">
        <v>17008</v>
      </c>
      <c r="E918" s="1">
        <v>84571</v>
      </c>
      <c r="F918" s="2">
        <v>42381</v>
      </c>
    </row>
    <row r="919" spans="1:6" x14ac:dyDescent="0.35">
      <c r="A919">
        <v>2019</v>
      </c>
      <c r="B919" t="s">
        <v>60</v>
      </c>
      <c r="C919" t="s">
        <v>6</v>
      </c>
      <c r="D919" s="1">
        <v>18146</v>
      </c>
      <c r="E919" s="1">
        <v>66497</v>
      </c>
      <c r="F919" s="2">
        <v>34861</v>
      </c>
    </row>
    <row r="920" spans="1:6" x14ac:dyDescent="0.35">
      <c r="A920">
        <v>2019</v>
      </c>
      <c r="B920" t="s">
        <v>60</v>
      </c>
      <c r="C920" t="s">
        <v>7</v>
      </c>
      <c r="D920" s="1">
        <v>2052</v>
      </c>
      <c r="E920" s="1">
        <v>12125</v>
      </c>
      <c r="F920" s="2">
        <v>35636</v>
      </c>
    </row>
    <row r="921" spans="1:6" x14ac:dyDescent="0.35">
      <c r="A921">
        <v>2019</v>
      </c>
      <c r="B921" t="s">
        <v>60</v>
      </c>
      <c r="C921" t="s">
        <v>8</v>
      </c>
      <c r="D921" s="1">
        <v>56765</v>
      </c>
      <c r="E921" s="1">
        <v>281975</v>
      </c>
      <c r="F921" s="2">
        <v>37969</v>
      </c>
    </row>
    <row r="922" spans="1:6" x14ac:dyDescent="0.35">
      <c r="A922">
        <v>2019</v>
      </c>
      <c r="B922" t="s">
        <v>60</v>
      </c>
      <c r="C922" t="s">
        <v>9</v>
      </c>
      <c r="D922" s="1">
        <v>18227</v>
      </c>
      <c r="E922" s="1">
        <v>111902</v>
      </c>
      <c r="F922" s="2">
        <v>37971</v>
      </c>
    </row>
    <row r="923" spans="1:6" x14ac:dyDescent="0.35">
      <c r="A923">
        <v>2019</v>
      </c>
      <c r="B923" t="s">
        <v>60</v>
      </c>
      <c r="C923" t="s">
        <v>10</v>
      </c>
      <c r="D923" s="1">
        <v>3845</v>
      </c>
      <c r="E923" s="1">
        <v>19414</v>
      </c>
      <c r="F923" s="2">
        <v>32615</v>
      </c>
    </row>
    <row r="924" spans="1:6" x14ac:dyDescent="0.35">
      <c r="A924">
        <v>2019</v>
      </c>
      <c r="B924" t="s">
        <v>60</v>
      </c>
      <c r="C924" t="s">
        <v>11</v>
      </c>
      <c r="D924" s="1">
        <v>39884</v>
      </c>
      <c r="E924" s="1">
        <v>209967</v>
      </c>
      <c r="F924" s="2">
        <v>43714</v>
      </c>
    </row>
    <row r="925" spans="1:6" x14ac:dyDescent="0.35">
      <c r="A925">
        <v>2019</v>
      </c>
      <c r="B925" t="s">
        <v>60</v>
      </c>
      <c r="C925" t="s">
        <v>12</v>
      </c>
      <c r="D925" s="1">
        <v>12916</v>
      </c>
      <c r="E925" s="1">
        <v>89273</v>
      </c>
      <c r="F925" s="2">
        <v>33759</v>
      </c>
    </row>
    <row r="926" spans="1:6" x14ac:dyDescent="0.35">
      <c r="A926">
        <v>2019</v>
      </c>
      <c r="B926" t="s">
        <v>60</v>
      </c>
      <c r="C926" t="s">
        <v>13</v>
      </c>
      <c r="D926" s="1">
        <v>8547</v>
      </c>
      <c r="E926" s="1">
        <v>42519</v>
      </c>
      <c r="F926" s="2">
        <v>36534</v>
      </c>
    </row>
    <row r="927" spans="1:6" x14ac:dyDescent="0.35">
      <c r="A927">
        <v>2019</v>
      </c>
      <c r="B927" t="s">
        <v>60</v>
      </c>
      <c r="C927" t="s">
        <v>14</v>
      </c>
      <c r="D927" s="1">
        <v>5938</v>
      </c>
      <c r="E927" s="1">
        <v>34833</v>
      </c>
      <c r="F927" s="2">
        <v>35624</v>
      </c>
    </row>
    <row r="928" spans="1:6" x14ac:dyDescent="0.35">
      <c r="A928">
        <v>2019</v>
      </c>
      <c r="B928" t="s">
        <v>60</v>
      </c>
      <c r="C928" t="s">
        <v>15</v>
      </c>
      <c r="D928" s="1">
        <v>10404</v>
      </c>
      <c r="E928" s="1">
        <v>46571</v>
      </c>
      <c r="F928" s="2">
        <v>34846</v>
      </c>
    </row>
    <row r="929" spans="1:6" x14ac:dyDescent="0.35">
      <c r="A929">
        <v>2019</v>
      </c>
      <c r="B929" t="s">
        <v>60</v>
      </c>
      <c r="C929" t="s">
        <v>16</v>
      </c>
      <c r="D929" s="1">
        <v>9280</v>
      </c>
      <c r="E929" s="1">
        <v>46391</v>
      </c>
      <c r="F929" s="2">
        <v>38963</v>
      </c>
    </row>
    <row r="930" spans="1:6" x14ac:dyDescent="0.35">
      <c r="A930">
        <v>2019</v>
      </c>
      <c r="B930" t="s">
        <v>60</v>
      </c>
      <c r="C930" t="s">
        <v>17</v>
      </c>
      <c r="D930" s="1">
        <v>3777</v>
      </c>
      <c r="E930" s="1">
        <v>17863</v>
      </c>
      <c r="F930" s="2">
        <v>35322</v>
      </c>
    </row>
    <row r="931" spans="1:6" x14ac:dyDescent="0.35">
      <c r="A931">
        <v>2019</v>
      </c>
      <c r="B931" t="s">
        <v>60</v>
      </c>
      <c r="C931" t="s">
        <v>18</v>
      </c>
      <c r="D931" s="1">
        <v>19358</v>
      </c>
      <c r="E931" s="1">
        <v>91545</v>
      </c>
      <c r="F931" s="2">
        <v>44150</v>
      </c>
    </row>
    <row r="932" spans="1:6" x14ac:dyDescent="0.35">
      <c r="A932">
        <v>2019</v>
      </c>
      <c r="B932" t="s">
        <v>60</v>
      </c>
      <c r="C932" t="s">
        <v>19</v>
      </c>
      <c r="D932" s="1">
        <v>22046</v>
      </c>
      <c r="E932" s="1">
        <v>121404</v>
      </c>
      <c r="F932" s="2">
        <v>40421</v>
      </c>
    </row>
    <row r="933" spans="1:6" x14ac:dyDescent="0.35">
      <c r="A933">
        <v>2019</v>
      </c>
      <c r="B933" t="s">
        <v>60</v>
      </c>
      <c r="C933" t="s">
        <v>20</v>
      </c>
      <c r="D933" s="1">
        <v>32480</v>
      </c>
      <c r="E933" s="1">
        <v>140352</v>
      </c>
      <c r="F933" s="2">
        <v>34330</v>
      </c>
    </row>
    <row r="934" spans="1:6" x14ac:dyDescent="0.35">
      <c r="A934">
        <v>2019</v>
      </c>
      <c r="B934" t="s">
        <v>60</v>
      </c>
      <c r="C934" t="s">
        <v>21</v>
      </c>
      <c r="D934" s="1">
        <v>17266</v>
      </c>
      <c r="E934" s="1">
        <v>91238</v>
      </c>
      <c r="F934" s="2">
        <v>35478</v>
      </c>
    </row>
    <row r="935" spans="1:6" x14ac:dyDescent="0.35">
      <c r="A935">
        <v>2019</v>
      </c>
      <c r="B935" t="s">
        <v>60</v>
      </c>
      <c r="C935" t="s">
        <v>22</v>
      </c>
      <c r="D935" s="1">
        <v>4589</v>
      </c>
      <c r="E935" s="1">
        <v>21043</v>
      </c>
      <c r="F935" s="2">
        <v>36243</v>
      </c>
    </row>
    <row r="936" spans="1:6" x14ac:dyDescent="0.35">
      <c r="A936">
        <v>2019</v>
      </c>
      <c r="B936" t="s">
        <v>60</v>
      </c>
      <c r="C936" t="s">
        <v>23</v>
      </c>
      <c r="D936" s="1">
        <v>13240</v>
      </c>
      <c r="E936" s="1">
        <v>75829</v>
      </c>
      <c r="F936" s="2">
        <v>35224</v>
      </c>
    </row>
    <row r="937" spans="1:6" x14ac:dyDescent="0.35">
      <c r="A937">
        <v>2019</v>
      </c>
      <c r="B937" t="s">
        <v>60</v>
      </c>
      <c r="C937" t="s">
        <v>24</v>
      </c>
      <c r="D937" s="1">
        <v>4153</v>
      </c>
      <c r="E937" s="1">
        <v>18442</v>
      </c>
      <c r="F937" s="2">
        <v>31791</v>
      </c>
    </row>
    <row r="938" spans="1:6" x14ac:dyDescent="0.35">
      <c r="A938">
        <v>2019</v>
      </c>
      <c r="B938" t="s">
        <v>60</v>
      </c>
      <c r="C938" t="s">
        <v>25</v>
      </c>
      <c r="D938" s="1">
        <v>4572</v>
      </c>
      <c r="E938" s="1">
        <v>25509</v>
      </c>
      <c r="F938" s="2">
        <v>33587</v>
      </c>
    </row>
    <row r="939" spans="1:6" x14ac:dyDescent="0.35">
      <c r="A939">
        <v>2019</v>
      </c>
      <c r="B939" t="s">
        <v>60</v>
      </c>
      <c r="C939" t="s">
        <v>26</v>
      </c>
      <c r="D939" s="1">
        <v>5140</v>
      </c>
      <c r="E939" s="1">
        <v>35449</v>
      </c>
      <c r="F939" s="2">
        <v>38479</v>
      </c>
    </row>
    <row r="940" spans="1:6" x14ac:dyDescent="0.35">
      <c r="A940">
        <v>2019</v>
      </c>
      <c r="B940" t="s">
        <v>60</v>
      </c>
      <c r="C940" t="s">
        <v>27</v>
      </c>
      <c r="D940" s="1">
        <v>4011</v>
      </c>
      <c r="E940" s="1">
        <v>21600</v>
      </c>
      <c r="F940" s="2">
        <v>39236</v>
      </c>
    </row>
    <row r="941" spans="1:6" x14ac:dyDescent="0.35">
      <c r="A941">
        <v>2019</v>
      </c>
      <c r="B941" t="s">
        <v>60</v>
      </c>
      <c r="C941" t="s">
        <v>28</v>
      </c>
      <c r="D941" s="1">
        <v>24469</v>
      </c>
      <c r="E941" s="1">
        <v>138255</v>
      </c>
      <c r="F941" s="2">
        <v>37373</v>
      </c>
    </row>
    <row r="942" spans="1:6" x14ac:dyDescent="0.35">
      <c r="A942">
        <v>2019</v>
      </c>
      <c r="B942" t="s">
        <v>60</v>
      </c>
      <c r="C942" t="s">
        <v>29</v>
      </c>
      <c r="D942" s="1">
        <v>4216</v>
      </c>
      <c r="E942" s="1">
        <v>21214</v>
      </c>
      <c r="F942" s="2">
        <v>35417</v>
      </c>
    </row>
    <row r="943" spans="1:6" x14ac:dyDescent="0.35">
      <c r="A943">
        <v>2019</v>
      </c>
      <c r="B943" t="s">
        <v>60</v>
      </c>
      <c r="C943" t="s">
        <v>30</v>
      </c>
      <c r="D943" s="1">
        <v>72430</v>
      </c>
      <c r="E943" s="1">
        <v>371218</v>
      </c>
      <c r="F943" s="2">
        <v>43410</v>
      </c>
    </row>
    <row r="944" spans="1:6" x14ac:dyDescent="0.35">
      <c r="A944">
        <v>2019</v>
      </c>
      <c r="B944" t="s">
        <v>60</v>
      </c>
      <c r="C944" t="s">
        <v>31</v>
      </c>
      <c r="D944" s="1">
        <v>24457</v>
      </c>
      <c r="E944" s="1">
        <v>115119</v>
      </c>
      <c r="F944" s="2">
        <v>36624</v>
      </c>
    </row>
    <row r="945" spans="1:6" x14ac:dyDescent="0.35">
      <c r="A945">
        <v>2019</v>
      </c>
      <c r="B945" t="s">
        <v>60</v>
      </c>
      <c r="C945" t="s">
        <v>32</v>
      </c>
      <c r="D945" s="1">
        <v>2047</v>
      </c>
      <c r="E945" s="1">
        <v>11337</v>
      </c>
      <c r="F945" s="2">
        <v>38696</v>
      </c>
    </row>
    <row r="946" spans="1:6" x14ac:dyDescent="0.35">
      <c r="A946">
        <v>2019</v>
      </c>
      <c r="B946" t="s">
        <v>60</v>
      </c>
      <c r="C946" t="s">
        <v>33</v>
      </c>
      <c r="D946" s="1">
        <v>23639</v>
      </c>
      <c r="E946" s="1">
        <v>157001</v>
      </c>
      <c r="F946" s="2">
        <v>35006</v>
      </c>
    </row>
    <row r="947" spans="1:6" x14ac:dyDescent="0.35">
      <c r="A947">
        <v>2019</v>
      </c>
      <c r="B947" t="s">
        <v>60</v>
      </c>
      <c r="C947" t="s">
        <v>34</v>
      </c>
      <c r="D947" s="1">
        <v>6589</v>
      </c>
      <c r="E947" s="1">
        <v>36706</v>
      </c>
      <c r="F947" s="2">
        <v>36151</v>
      </c>
    </row>
    <row r="948" spans="1:6" x14ac:dyDescent="0.35">
      <c r="A948">
        <v>2019</v>
      </c>
      <c r="B948" t="s">
        <v>60</v>
      </c>
      <c r="C948" t="s">
        <v>35</v>
      </c>
      <c r="D948" s="1">
        <v>25468</v>
      </c>
      <c r="E948" s="1">
        <v>78423</v>
      </c>
      <c r="F948" s="2">
        <v>35467</v>
      </c>
    </row>
    <row r="949" spans="1:6" x14ac:dyDescent="0.35">
      <c r="A949">
        <v>2019</v>
      </c>
      <c r="B949" t="s">
        <v>60</v>
      </c>
      <c r="C949" t="s">
        <v>36</v>
      </c>
      <c r="D949" s="1">
        <v>33082</v>
      </c>
      <c r="E949" s="1">
        <v>202171</v>
      </c>
      <c r="F949" s="2">
        <v>35131</v>
      </c>
    </row>
    <row r="950" spans="1:6" x14ac:dyDescent="0.35">
      <c r="A950">
        <v>2019</v>
      </c>
      <c r="B950" t="s">
        <v>60</v>
      </c>
      <c r="C950" t="s">
        <v>37</v>
      </c>
      <c r="D950" s="1">
        <v>3537</v>
      </c>
      <c r="E950" s="1">
        <v>18157</v>
      </c>
      <c r="F950" s="2">
        <v>34466</v>
      </c>
    </row>
    <row r="951" spans="1:6" x14ac:dyDescent="0.35">
      <c r="A951">
        <v>2019</v>
      </c>
      <c r="B951" t="s">
        <v>60</v>
      </c>
      <c r="C951" t="s">
        <v>38</v>
      </c>
      <c r="D951" s="1">
        <v>12142</v>
      </c>
      <c r="E951" s="1">
        <v>54906</v>
      </c>
      <c r="F951" s="2">
        <v>34386</v>
      </c>
    </row>
    <row r="952" spans="1:6" x14ac:dyDescent="0.35">
      <c r="A952">
        <v>2019</v>
      </c>
      <c r="B952" t="s">
        <v>60</v>
      </c>
      <c r="C952" t="s">
        <v>39</v>
      </c>
      <c r="D952" s="1">
        <v>2223</v>
      </c>
      <c r="E952" s="1">
        <v>11326</v>
      </c>
      <c r="F952" s="2">
        <v>34233</v>
      </c>
    </row>
    <row r="953" spans="1:6" x14ac:dyDescent="0.35">
      <c r="A953">
        <v>2019</v>
      </c>
      <c r="B953" t="s">
        <v>60</v>
      </c>
      <c r="C953" t="s">
        <v>40</v>
      </c>
      <c r="D953" s="1">
        <v>15931</v>
      </c>
      <c r="E953" s="1">
        <v>80484</v>
      </c>
      <c r="F953" s="2">
        <v>36227</v>
      </c>
    </row>
    <row r="954" spans="1:6" x14ac:dyDescent="0.35">
      <c r="A954">
        <v>2019</v>
      </c>
      <c r="B954" t="s">
        <v>60</v>
      </c>
      <c r="C954" t="s">
        <v>41</v>
      </c>
      <c r="D954" s="1">
        <v>57504</v>
      </c>
      <c r="E954" s="1">
        <v>343287</v>
      </c>
      <c r="F954" s="2">
        <v>41110</v>
      </c>
    </row>
    <row r="955" spans="1:6" x14ac:dyDescent="0.35">
      <c r="A955">
        <v>2019</v>
      </c>
      <c r="B955" t="s">
        <v>60</v>
      </c>
      <c r="C955" t="s">
        <v>42</v>
      </c>
      <c r="D955" s="1">
        <v>6492</v>
      </c>
      <c r="E955" s="1">
        <v>37200</v>
      </c>
      <c r="F955" s="2">
        <v>37389</v>
      </c>
    </row>
    <row r="956" spans="1:6" x14ac:dyDescent="0.35">
      <c r="A956">
        <v>2019</v>
      </c>
      <c r="B956" t="s">
        <v>60</v>
      </c>
      <c r="C956" t="s">
        <v>43</v>
      </c>
      <c r="D956" s="1">
        <v>1990</v>
      </c>
      <c r="E956" s="1">
        <v>8772</v>
      </c>
      <c r="F956" s="2">
        <v>37394</v>
      </c>
    </row>
    <row r="957" spans="1:6" x14ac:dyDescent="0.35">
      <c r="A957">
        <v>2019</v>
      </c>
      <c r="B957" t="s">
        <v>60</v>
      </c>
      <c r="C957" t="s">
        <v>44</v>
      </c>
      <c r="D957" s="1">
        <v>29777</v>
      </c>
      <c r="E957" s="1">
        <v>140456</v>
      </c>
      <c r="F957" s="2">
        <v>45136</v>
      </c>
    </row>
    <row r="958" spans="1:6" x14ac:dyDescent="0.35">
      <c r="A958">
        <v>2019</v>
      </c>
      <c r="B958" t="s">
        <v>60</v>
      </c>
      <c r="C958" t="s">
        <v>45</v>
      </c>
      <c r="D958" s="1">
        <v>19915</v>
      </c>
      <c r="E958" s="1">
        <v>102632</v>
      </c>
      <c r="F958" s="2">
        <v>42585</v>
      </c>
    </row>
    <row r="959" spans="1:6" x14ac:dyDescent="0.35">
      <c r="A959">
        <v>2019</v>
      </c>
      <c r="B959" t="s">
        <v>60</v>
      </c>
      <c r="C959" t="s">
        <v>46</v>
      </c>
      <c r="D959" s="1">
        <v>5797</v>
      </c>
      <c r="E959" s="1">
        <v>20164</v>
      </c>
      <c r="F959" s="2">
        <v>32080</v>
      </c>
    </row>
    <row r="960" spans="1:6" x14ac:dyDescent="0.35">
      <c r="A960">
        <v>2019</v>
      </c>
      <c r="B960" t="s">
        <v>60</v>
      </c>
      <c r="C960" t="s">
        <v>47</v>
      </c>
      <c r="D960" s="1">
        <v>13757</v>
      </c>
      <c r="E960" s="1">
        <v>84267</v>
      </c>
      <c r="F960" s="2">
        <v>31908</v>
      </c>
    </row>
    <row r="961" spans="1:6" x14ac:dyDescent="0.35">
      <c r="A961">
        <v>2019</v>
      </c>
      <c r="B961" t="s">
        <v>60</v>
      </c>
      <c r="C961" t="s">
        <v>48</v>
      </c>
      <c r="D961" s="1">
        <v>1655</v>
      </c>
      <c r="E961" s="1">
        <v>7188</v>
      </c>
      <c r="F961" s="2">
        <v>39255</v>
      </c>
    </row>
    <row r="962" spans="1:6" x14ac:dyDescent="0.35">
      <c r="A962">
        <v>2018</v>
      </c>
      <c r="B962" t="s">
        <v>55</v>
      </c>
      <c r="C962" t="s">
        <v>1</v>
      </c>
      <c r="D962" s="1">
        <v>1843</v>
      </c>
      <c r="E962" s="1">
        <v>18397</v>
      </c>
      <c r="F962" s="2">
        <v>56388</v>
      </c>
    </row>
    <row r="963" spans="1:6" x14ac:dyDescent="0.35">
      <c r="A963">
        <v>2018</v>
      </c>
      <c r="B963" t="s">
        <v>55</v>
      </c>
      <c r="C963" t="s">
        <v>2</v>
      </c>
      <c r="D963" s="1">
        <v>1328</v>
      </c>
      <c r="E963" s="1">
        <v>38653</v>
      </c>
      <c r="F963" s="2">
        <v>50854</v>
      </c>
    </row>
    <row r="964" spans="1:6" x14ac:dyDescent="0.35">
      <c r="A964">
        <v>2018</v>
      </c>
      <c r="B964" t="s">
        <v>55</v>
      </c>
      <c r="C964" t="s">
        <v>3</v>
      </c>
      <c r="D964" s="1">
        <v>2525</v>
      </c>
      <c r="E964" s="1">
        <v>16334</v>
      </c>
      <c r="F964" s="2">
        <v>47616</v>
      </c>
    </row>
    <row r="965" spans="1:6" x14ac:dyDescent="0.35">
      <c r="A965">
        <v>2018</v>
      </c>
      <c r="B965" t="s">
        <v>55</v>
      </c>
      <c r="C965" t="s">
        <v>4</v>
      </c>
      <c r="D965" s="1">
        <v>17605</v>
      </c>
      <c r="E965" s="1">
        <v>443542</v>
      </c>
      <c r="F965" s="2">
        <v>38595</v>
      </c>
    </row>
    <row r="966" spans="1:6" x14ac:dyDescent="0.35">
      <c r="A966">
        <v>2018</v>
      </c>
      <c r="B966" t="s">
        <v>55</v>
      </c>
      <c r="C966" t="s">
        <v>5</v>
      </c>
      <c r="D966" s="1">
        <v>3256</v>
      </c>
      <c r="E966" s="1">
        <v>46357</v>
      </c>
      <c r="F966" s="2">
        <v>88489</v>
      </c>
    </row>
    <row r="967" spans="1:6" x14ac:dyDescent="0.35">
      <c r="A967">
        <v>2018</v>
      </c>
      <c r="B967" t="s">
        <v>55</v>
      </c>
      <c r="C967" t="s">
        <v>6</v>
      </c>
      <c r="D967">
        <v>441</v>
      </c>
      <c r="E967" s="1">
        <v>5272</v>
      </c>
      <c r="F967" s="2">
        <v>40054</v>
      </c>
    </row>
    <row r="968" spans="1:6" x14ac:dyDescent="0.35">
      <c r="A968">
        <v>2018</v>
      </c>
      <c r="B968" t="s">
        <v>55</v>
      </c>
      <c r="C968" t="s">
        <v>7</v>
      </c>
      <c r="D968">
        <v>177</v>
      </c>
      <c r="E968" s="1">
        <v>1535</v>
      </c>
      <c r="F968" s="2">
        <v>39987</v>
      </c>
    </row>
    <row r="969" spans="1:6" x14ac:dyDescent="0.35">
      <c r="A969">
        <v>2018</v>
      </c>
      <c r="B969" t="s">
        <v>55</v>
      </c>
      <c r="C969" t="s">
        <v>8</v>
      </c>
      <c r="D969" s="1">
        <v>5289</v>
      </c>
      <c r="E969" s="1">
        <v>72507</v>
      </c>
      <c r="F969" s="2">
        <v>34681</v>
      </c>
    </row>
    <row r="970" spans="1:6" x14ac:dyDescent="0.35">
      <c r="A970">
        <v>2018</v>
      </c>
      <c r="B970" t="s">
        <v>55</v>
      </c>
      <c r="C970" t="s">
        <v>9</v>
      </c>
      <c r="D970" s="1">
        <v>2630</v>
      </c>
      <c r="E970" s="1">
        <v>29395</v>
      </c>
      <c r="F970" s="2">
        <v>42010</v>
      </c>
    </row>
    <row r="971" spans="1:6" x14ac:dyDescent="0.35">
      <c r="A971">
        <v>2018</v>
      </c>
      <c r="B971" t="s">
        <v>55</v>
      </c>
      <c r="C971" t="s">
        <v>10</v>
      </c>
      <c r="D971" s="1">
        <v>2500</v>
      </c>
      <c r="E971" s="1">
        <v>26636</v>
      </c>
      <c r="F971" s="2">
        <v>39998</v>
      </c>
    </row>
    <row r="972" spans="1:6" x14ac:dyDescent="0.35">
      <c r="A972">
        <v>2018</v>
      </c>
      <c r="B972" t="s">
        <v>55</v>
      </c>
      <c r="C972" t="s">
        <v>11</v>
      </c>
      <c r="D972" s="1">
        <v>2785</v>
      </c>
      <c r="E972" s="1">
        <v>26452</v>
      </c>
      <c r="F972" s="2">
        <v>50101</v>
      </c>
    </row>
    <row r="973" spans="1:6" x14ac:dyDescent="0.35">
      <c r="A973">
        <v>2018</v>
      </c>
      <c r="B973" t="s">
        <v>55</v>
      </c>
      <c r="C973" t="s">
        <v>12</v>
      </c>
      <c r="D973" s="1">
        <v>2217</v>
      </c>
      <c r="E973" s="1">
        <v>21236</v>
      </c>
      <c r="F973" s="2">
        <v>48605</v>
      </c>
    </row>
    <row r="974" spans="1:6" x14ac:dyDescent="0.35">
      <c r="A974">
        <v>2018</v>
      </c>
      <c r="B974" t="s">
        <v>55</v>
      </c>
      <c r="C974" t="s">
        <v>13</v>
      </c>
      <c r="D974" s="1">
        <v>2830</v>
      </c>
      <c r="E974" s="1">
        <v>23077</v>
      </c>
      <c r="F974" s="2">
        <v>42989</v>
      </c>
    </row>
    <row r="975" spans="1:6" x14ac:dyDescent="0.35">
      <c r="A975">
        <v>2018</v>
      </c>
      <c r="B975" t="s">
        <v>55</v>
      </c>
      <c r="C975" t="s">
        <v>14</v>
      </c>
      <c r="D975" s="1">
        <v>2658</v>
      </c>
      <c r="E975" s="1">
        <v>19284</v>
      </c>
      <c r="F975" s="2">
        <v>47004</v>
      </c>
    </row>
    <row r="976" spans="1:6" x14ac:dyDescent="0.35">
      <c r="A976">
        <v>2018</v>
      </c>
      <c r="B976" t="s">
        <v>55</v>
      </c>
      <c r="C976" t="s">
        <v>15</v>
      </c>
      <c r="D976" s="1">
        <v>1559</v>
      </c>
      <c r="E976" s="1">
        <v>18569</v>
      </c>
      <c r="F976" s="2">
        <v>56223</v>
      </c>
    </row>
    <row r="977" spans="1:6" x14ac:dyDescent="0.35">
      <c r="A977">
        <v>2018</v>
      </c>
      <c r="B977" t="s">
        <v>55</v>
      </c>
      <c r="C977" t="s">
        <v>16</v>
      </c>
      <c r="D977" s="1">
        <v>3089</v>
      </c>
      <c r="E977" s="1">
        <v>43598</v>
      </c>
      <c r="F977" s="2">
        <v>84277</v>
      </c>
    </row>
    <row r="978" spans="1:6" x14ac:dyDescent="0.35">
      <c r="A978">
        <v>2018</v>
      </c>
      <c r="B978" t="s">
        <v>55</v>
      </c>
      <c r="C978" t="s">
        <v>17</v>
      </c>
      <c r="D978" s="1">
        <v>1372</v>
      </c>
      <c r="E978" s="1">
        <v>7143</v>
      </c>
      <c r="F978" s="2">
        <v>41187</v>
      </c>
    </row>
    <row r="979" spans="1:6" x14ac:dyDescent="0.35">
      <c r="A979">
        <v>2018</v>
      </c>
      <c r="B979" t="s">
        <v>55</v>
      </c>
      <c r="C979" t="s">
        <v>18</v>
      </c>
      <c r="D979">
        <v>723</v>
      </c>
      <c r="E979" s="1">
        <v>6447</v>
      </c>
      <c r="F979" s="2">
        <v>43100</v>
      </c>
    </row>
    <row r="980" spans="1:6" x14ac:dyDescent="0.35">
      <c r="A980">
        <v>2018</v>
      </c>
      <c r="B980" t="s">
        <v>55</v>
      </c>
      <c r="C980" t="s">
        <v>19</v>
      </c>
      <c r="D980">
        <v>985</v>
      </c>
      <c r="E980" s="1">
        <v>9626</v>
      </c>
      <c r="F980" s="2">
        <v>61244</v>
      </c>
    </row>
    <row r="981" spans="1:6" x14ac:dyDescent="0.35">
      <c r="A981">
        <v>2018</v>
      </c>
      <c r="B981" t="s">
        <v>55</v>
      </c>
      <c r="C981" t="s">
        <v>20</v>
      </c>
      <c r="D981" s="1">
        <v>3282</v>
      </c>
      <c r="E981" s="1">
        <v>35874</v>
      </c>
      <c r="F981" s="2">
        <v>40516</v>
      </c>
    </row>
    <row r="982" spans="1:6" x14ac:dyDescent="0.35">
      <c r="A982">
        <v>2018</v>
      </c>
      <c r="B982" t="s">
        <v>55</v>
      </c>
      <c r="C982" t="s">
        <v>21</v>
      </c>
      <c r="D982" s="1">
        <v>3071</v>
      </c>
      <c r="E982" s="1">
        <v>27642</v>
      </c>
      <c r="F982" s="2">
        <v>50521</v>
      </c>
    </row>
    <row r="983" spans="1:6" x14ac:dyDescent="0.35">
      <c r="A983">
        <v>2018</v>
      </c>
      <c r="B983" t="s">
        <v>55</v>
      </c>
      <c r="C983" t="s">
        <v>22</v>
      </c>
      <c r="D983" s="1">
        <v>2153</v>
      </c>
      <c r="E983" s="1">
        <v>16234</v>
      </c>
      <c r="F983" s="2">
        <v>47028</v>
      </c>
    </row>
    <row r="984" spans="1:6" x14ac:dyDescent="0.35">
      <c r="A984">
        <v>2018</v>
      </c>
      <c r="B984" t="s">
        <v>55</v>
      </c>
      <c r="C984" t="s">
        <v>23</v>
      </c>
      <c r="D984" s="1">
        <v>1935</v>
      </c>
      <c r="E984" s="1">
        <v>16642</v>
      </c>
      <c r="F984" s="2">
        <v>43331</v>
      </c>
    </row>
    <row r="985" spans="1:6" x14ac:dyDescent="0.35">
      <c r="A985">
        <v>2018</v>
      </c>
      <c r="B985" t="s">
        <v>55</v>
      </c>
      <c r="C985" t="s">
        <v>24</v>
      </c>
      <c r="D985" s="1">
        <v>1771</v>
      </c>
      <c r="E985" s="1">
        <v>12503</v>
      </c>
      <c r="F985" s="2">
        <v>67090</v>
      </c>
    </row>
    <row r="986" spans="1:6" x14ac:dyDescent="0.35">
      <c r="A986">
        <v>2018</v>
      </c>
      <c r="B986" t="s">
        <v>55</v>
      </c>
      <c r="C986" t="s">
        <v>25</v>
      </c>
      <c r="D986" s="1">
        <v>2378</v>
      </c>
      <c r="E986" s="1">
        <v>15823</v>
      </c>
      <c r="F986" s="2">
        <v>41084</v>
      </c>
    </row>
    <row r="987" spans="1:6" x14ac:dyDescent="0.35">
      <c r="A987">
        <v>2018</v>
      </c>
      <c r="B987" t="s">
        <v>55</v>
      </c>
      <c r="C987" t="s">
        <v>26</v>
      </c>
      <c r="D987">
        <v>641</v>
      </c>
      <c r="E987" s="1">
        <v>19336</v>
      </c>
      <c r="F987" s="2">
        <v>82872</v>
      </c>
    </row>
    <row r="988" spans="1:6" x14ac:dyDescent="0.35">
      <c r="A988">
        <v>2018</v>
      </c>
      <c r="B988" t="s">
        <v>55</v>
      </c>
      <c r="C988" t="s">
        <v>27</v>
      </c>
      <c r="D988">
        <v>344</v>
      </c>
      <c r="E988" s="1">
        <v>2619</v>
      </c>
      <c r="F988" s="2">
        <v>42081</v>
      </c>
    </row>
    <row r="989" spans="1:6" x14ac:dyDescent="0.35">
      <c r="A989">
        <v>2018</v>
      </c>
      <c r="B989" t="s">
        <v>55</v>
      </c>
      <c r="C989" t="s">
        <v>28</v>
      </c>
      <c r="D989" s="1">
        <v>1003</v>
      </c>
      <c r="E989" s="1">
        <v>12165</v>
      </c>
      <c r="F989" s="2">
        <v>39981</v>
      </c>
    </row>
    <row r="990" spans="1:6" x14ac:dyDescent="0.35">
      <c r="A990">
        <v>2018</v>
      </c>
      <c r="B990" t="s">
        <v>55</v>
      </c>
      <c r="C990" t="s">
        <v>29</v>
      </c>
      <c r="D990" s="1">
        <v>2007</v>
      </c>
      <c r="E990" s="1">
        <v>35856</v>
      </c>
      <c r="F990" s="2">
        <v>64393</v>
      </c>
    </row>
    <row r="991" spans="1:6" x14ac:dyDescent="0.35">
      <c r="A991">
        <v>2018</v>
      </c>
      <c r="B991" t="s">
        <v>55</v>
      </c>
      <c r="C991" t="s">
        <v>30</v>
      </c>
      <c r="D991" s="1">
        <v>3062</v>
      </c>
      <c r="E991" s="1">
        <v>31787</v>
      </c>
      <c r="F991" s="2">
        <v>41230</v>
      </c>
    </row>
    <row r="992" spans="1:6" x14ac:dyDescent="0.35">
      <c r="A992">
        <v>2018</v>
      </c>
      <c r="B992" t="s">
        <v>55</v>
      </c>
      <c r="C992" t="s">
        <v>31</v>
      </c>
      <c r="D992" s="1">
        <v>3330</v>
      </c>
      <c r="E992" s="1">
        <v>30208</v>
      </c>
      <c r="F992" s="2">
        <v>39062</v>
      </c>
    </row>
    <row r="993" spans="1:6" x14ac:dyDescent="0.35">
      <c r="A993">
        <v>2018</v>
      </c>
      <c r="B993" t="s">
        <v>55</v>
      </c>
      <c r="C993" t="s">
        <v>32</v>
      </c>
      <c r="D993" s="1">
        <v>1766</v>
      </c>
      <c r="E993" s="1">
        <v>25422</v>
      </c>
      <c r="F993" s="2">
        <v>95073</v>
      </c>
    </row>
    <row r="994" spans="1:6" x14ac:dyDescent="0.35">
      <c r="A994">
        <v>2018</v>
      </c>
      <c r="B994" t="s">
        <v>55</v>
      </c>
      <c r="C994" t="s">
        <v>33</v>
      </c>
      <c r="D994" s="1">
        <v>2470</v>
      </c>
      <c r="E994" s="1">
        <v>28520</v>
      </c>
      <c r="F994" s="2">
        <v>51145</v>
      </c>
    </row>
    <row r="995" spans="1:6" x14ac:dyDescent="0.35">
      <c r="A995">
        <v>2018</v>
      </c>
      <c r="B995" t="s">
        <v>55</v>
      </c>
      <c r="C995" t="s">
        <v>34</v>
      </c>
      <c r="D995" s="1">
        <v>4348</v>
      </c>
      <c r="E995" s="1">
        <v>64020</v>
      </c>
      <c r="F995" s="2">
        <v>91135</v>
      </c>
    </row>
    <row r="996" spans="1:6" x14ac:dyDescent="0.35">
      <c r="A996">
        <v>2018</v>
      </c>
      <c r="B996" t="s">
        <v>55</v>
      </c>
      <c r="C996" t="s">
        <v>35</v>
      </c>
      <c r="D996" s="1">
        <v>4560</v>
      </c>
      <c r="E996" s="1">
        <v>53530</v>
      </c>
      <c r="F996" s="2">
        <v>37495</v>
      </c>
    </row>
    <row r="997" spans="1:6" x14ac:dyDescent="0.35">
      <c r="A997">
        <v>2018</v>
      </c>
      <c r="B997" t="s">
        <v>55</v>
      </c>
      <c r="C997" t="s">
        <v>36</v>
      </c>
      <c r="D997" s="1">
        <v>3585</v>
      </c>
      <c r="E997" s="1">
        <v>52523</v>
      </c>
      <c r="F997" s="2">
        <v>62951</v>
      </c>
    </row>
    <row r="998" spans="1:6" x14ac:dyDescent="0.35">
      <c r="A998">
        <v>2018</v>
      </c>
      <c r="B998" t="s">
        <v>55</v>
      </c>
      <c r="C998" t="s">
        <v>37</v>
      </c>
      <c r="D998">
        <v>194</v>
      </c>
      <c r="E998" s="1">
        <v>1056</v>
      </c>
      <c r="F998" s="2">
        <v>39071</v>
      </c>
    </row>
    <row r="999" spans="1:6" x14ac:dyDescent="0.35">
      <c r="A999">
        <v>2018</v>
      </c>
      <c r="B999" t="s">
        <v>55</v>
      </c>
      <c r="C999" t="s">
        <v>38</v>
      </c>
      <c r="D999" s="1">
        <v>1286</v>
      </c>
      <c r="E999" s="1">
        <v>12662</v>
      </c>
      <c r="F999" s="2">
        <v>40536</v>
      </c>
    </row>
    <row r="1000" spans="1:6" x14ac:dyDescent="0.35">
      <c r="A1000">
        <v>2018</v>
      </c>
      <c r="B1000" t="s">
        <v>55</v>
      </c>
      <c r="C1000" t="s">
        <v>39</v>
      </c>
      <c r="D1000" s="1">
        <v>1047</v>
      </c>
      <c r="E1000" s="1">
        <v>6831</v>
      </c>
      <c r="F1000" s="2">
        <v>42904</v>
      </c>
    </row>
    <row r="1001" spans="1:6" x14ac:dyDescent="0.35">
      <c r="A1001">
        <v>2018</v>
      </c>
      <c r="B1001" t="s">
        <v>55</v>
      </c>
      <c r="C1001" t="s">
        <v>40</v>
      </c>
      <c r="D1001" s="1">
        <v>1099</v>
      </c>
      <c r="E1001" s="1">
        <v>11051</v>
      </c>
      <c r="F1001" s="2">
        <v>46634</v>
      </c>
    </row>
    <row r="1002" spans="1:6" x14ac:dyDescent="0.35">
      <c r="A1002">
        <v>2018</v>
      </c>
      <c r="B1002" t="s">
        <v>55</v>
      </c>
      <c r="C1002" t="s">
        <v>41</v>
      </c>
      <c r="D1002" s="1">
        <v>19761</v>
      </c>
      <c r="E1002" s="1">
        <v>304275</v>
      </c>
      <c r="F1002" s="2">
        <v>109449</v>
      </c>
    </row>
    <row r="1003" spans="1:6" x14ac:dyDescent="0.35">
      <c r="A1003">
        <v>2018</v>
      </c>
      <c r="B1003" t="s">
        <v>55</v>
      </c>
      <c r="C1003" t="s">
        <v>42</v>
      </c>
      <c r="D1003" s="1">
        <v>1002</v>
      </c>
      <c r="E1003" s="1">
        <v>15159</v>
      </c>
      <c r="F1003" s="2">
        <v>61171</v>
      </c>
    </row>
    <row r="1004" spans="1:6" x14ac:dyDescent="0.35">
      <c r="A1004">
        <v>2018</v>
      </c>
      <c r="B1004" t="s">
        <v>55</v>
      </c>
      <c r="C1004" t="s">
        <v>43</v>
      </c>
      <c r="D1004">
        <v>548</v>
      </c>
      <c r="E1004" s="1">
        <v>3930</v>
      </c>
      <c r="F1004" s="2">
        <v>38605</v>
      </c>
    </row>
    <row r="1005" spans="1:6" x14ac:dyDescent="0.35">
      <c r="A1005">
        <v>2018</v>
      </c>
      <c r="B1005" t="s">
        <v>55</v>
      </c>
      <c r="C1005" t="s">
        <v>44</v>
      </c>
      <c r="D1005" s="1">
        <v>2101</v>
      </c>
      <c r="E1005" s="1">
        <v>19281</v>
      </c>
      <c r="F1005" s="2">
        <v>47043</v>
      </c>
    </row>
    <row r="1006" spans="1:6" x14ac:dyDescent="0.35">
      <c r="A1006">
        <v>2018</v>
      </c>
      <c r="B1006" t="s">
        <v>55</v>
      </c>
      <c r="C1006" t="s">
        <v>45</v>
      </c>
      <c r="D1006" s="1">
        <v>7317</v>
      </c>
      <c r="E1006" s="1">
        <v>109210</v>
      </c>
      <c r="F1006" s="2">
        <v>33346</v>
      </c>
    </row>
    <row r="1007" spans="1:6" x14ac:dyDescent="0.35">
      <c r="A1007">
        <v>2018</v>
      </c>
      <c r="B1007" t="s">
        <v>55</v>
      </c>
      <c r="C1007" t="s">
        <v>46</v>
      </c>
      <c r="D1007" s="1">
        <v>1199</v>
      </c>
      <c r="E1007" s="1">
        <v>23481</v>
      </c>
      <c r="F1007" s="2">
        <v>80012</v>
      </c>
    </row>
    <row r="1008" spans="1:6" x14ac:dyDescent="0.35">
      <c r="A1008">
        <v>2018</v>
      </c>
      <c r="B1008" t="s">
        <v>55</v>
      </c>
      <c r="C1008" t="s">
        <v>47</v>
      </c>
      <c r="D1008" s="1">
        <v>2926</v>
      </c>
      <c r="E1008" s="1">
        <v>32257</v>
      </c>
      <c r="F1008" s="2">
        <v>39437</v>
      </c>
    </row>
    <row r="1009" spans="1:6" x14ac:dyDescent="0.35">
      <c r="A1009">
        <v>2018</v>
      </c>
      <c r="B1009" t="s">
        <v>55</v>
      </c>
      <c r="C1009" t="s">
        <v>48</v>
      </c>
      <c r="D1009" s="1">
        <v>1438</v>
      </c>
      <c r="E1009" s="1">
        <v>23488</v>
      </c>
      <c r="F1009" s="2">
        <v>83751</v>
      </c>
    </row>
    <row r="1010" spans="1:6" x14ac:dyDescent="0.35">
      <c r="A1010">
        <v>2018</v>
      </c>
      <c r="B1010" t="s">
        <v>51</v>
      </c>
      <c r="C1010" t="s">
        <v>1</v>
      </c>
      <c r="D1010" s="1">
        <v>9897</v>
      </c>
      <c r="E1010" s="1">
        <v>89207</v>
      </c>
      <c r="F1010" s="2">
        <v>53957</v>
      </c>
    </row>
    <row r="1011" spans="1:6" x14ac:dyDescent="0.35">
      <c r="A1011">
        <v>2018</v>
      </c>
      <c r="B1011" t="s">
        <v>51</v>
      </c>
      <c r="C1011" t="s">
        <v>2</v>
      </c>
      <c r="D1011" s="1">
        <v>12867</v>
      </c>
      <c r="E1011" s="1">
        <v>158251</v>
      </c>
      <c r="F1011" s="2">
        <v>55989</v>
      </c>
    </row>
    <row r="1012" spans="1:6" x14ac:dyDescent="0.35">
      <c r="A1012">
        <v>2018</v>
      </c>
      <c r="B1012" t="s">
        <v>51</v>
      </c>
      <c r="C1012" t="s">
        <v>3</v>
      </c>
      <c r="D1012" s="1">
        <v>6945</v>
      </c>
      <c r="E1012" s="1">
        <v>50848</v>
      </c>
      <c r="F1012" s="2">
        <v>47988</v>
      </c>
    </row>
    <row r="1013" spans="1:6" x14ac:dyDescent="0.35">
      <c r="A1013">
        <v>2018</v>
      </c>
      <c r="B1013" t="s">
        <v>51</v>
      </c>
      <c r="C1013" t="s">
        <v>4</v>
      </c>
      <c r="D1013" s="1">
        <v>80657</v>
      </c>
      <c r="E1013" s="1">
        <v>860278</v>
      </c>
      <c r="F1013" s="2">
        <v>70084</v>
      </c>
    </row>
    <row r="1014" spans="1:6" x14ac:dyDescent="0.35">
      <c r="A1014">
        <v>2018</v>
      </c>
      <c r="B1014" t="s">
        <v>51</v>
      </c>
      <c r="C1014" t="s">
        <v>5</v>
      </c>
      <c r="D1014" s="1">
        <v>19884</v>
      </c>
      <c r="E1014" s="1">
        <v>173096</v>
      </c>
      <c r="F1014" s="2">
        <v>62414</v>
      </c>
    </row>
    <row r="1015" spans="1:6" x14ac:dyDescent="0.35">
      <c r="A1015">
        <v>2018</v>
      </c>
      <c r="B1015" t="s">
        <v>51</v>
      </c>
      <c r="C1015" t="s">
        <v>6</v>
      </c>
      <c r="D1015" s="1">
        <v>9399</v>
      </c>
      <c r="E1015" s="1">
        <v>58769</v>
      </c>
      <c r="F1015" s="2">
        <v>69727</v>
      </c>
    </row>
    <row r="1016" spans="1:6" x14ac:dyDescent="0.35">
      <c r="A1016">
        <v>2018</v>
      </c>
      <c r="B1016" t="s">
        <v>51</v>
      </c>
      <c r="C1016" t="s">
        <v>7</v>
      </c>
      <c r="D1016" s="1">
        <v>2871</v>
      </c>
      <c r="E1016" s="1">
        <v>22192</v>
      </c>
      <c r="F1016" s="2">
        <v>59797</v>
      </c>
    </row>
    <row r="1017" spans="1:6" x14ac:dyDescent="0.35">
      <c r="A1017">
        <v>2018</v>
      </c>
      <c r="B1017" t="s">
        <v>51</v>
      </c>
      <c r="C1017" t="s">
        <v>8</v>
      </c>
      <c r="D1017" s="1">
        <v>70819</v>
      </c>
      <c r="E1017" s="1">
        <v>541083</v>
      </c>
      <c r="F1017" s="2">
        <v>51286</v>
      </c>
    </row>
    <row r="1018" spans="1:6" x14ac:dyDescent="0.35">
      <c r="A1018">
        <v>2018</v>
      </c>
      <c r="B1018" t="s">
        <v>51</v>
      </c>
      <c r="C1018" t="s">
        <v>9</v>
      </c>
      <c r="D1018" s="1">
        <v>20577</v>
      </c>
      <c r="E1018" s="1">
        <v>195221</v>
      </c>
      <c r="F1018" s="2">
        <v>61018</v>
      </c>
    </row>
    <row r="1019" spans="1:6" x14ac:dyDescent="0.35">
      <c r="A1019">
        <v>2018</v>
      </c>
      <c r="B1019" t="s">
        <v>51</v>
      </c>
      <c r="C1019" t="s">
        <v>10</v>
      </c>
      <c r="D1019" s="1">
        <v>8174</v>
      </c>
      <c r="E1019" s="1">
        <v>46827</v>
      </c>
      <c r="F1019" s="2">
        <v>44285</v>
      </c>
    </row>
    <row r="1020" spans="1:6" x14ac:dyDescent="0.35">
      <c r="A1020">
        <v>2018</v>
      </c>
      <c r="B1020" t="s">
        <v>51</v>
      </c>
      <c r="C1020" t="s">
        <v>11</v>
      </c>
      <c r="D1020" s="1">
        <v>32305</v>
      </c>
      <c r="E1020" s="1">
        <v>225991</v>
      </c>
      <c r="F1020" s="2">
        <v>71957</v>
      </c>
    </row>
    <row r="1021" spans="1:6" x14ac:dyDescent="0.35">
      <c r="A1021">
        <v>2018</v>
      </c>
      <c r="B1021" t="s">
        <v>51</v>
      </c>
      <c r="C1021" t="s">
        <v>12</v>
      </c>
      <c r="D1021" s="1">
        <v>15176</v>
      </c>
      <c r="E1021" s="1">
        <v>141028</v>
      </c>
      <c r="F1021" s="2">
        <v>58404</v>
      </c>
    </row>
    <row r="1022" spans="1:6" x14ac:dyDescent="0.35">
      <c r="A1022">
        <v>2018</v>
      </c>
      <c r="B1022" t="s">
        <v>51</v>
      </c>
      <c r="C1022" t="s">
        <v>13</v>
      </c>
      <c r="D1022" s="1">
        <v>9447</v>
      </c>
      <c r="E1022" s="1">
        <v>77230</v>
      </c>
      <c r="F1022" s="2">
        <v>57435</v>
      </c>
    </row>
    <row r="1023" spans="1:6" x14ac:dyDescent="0.35">
      <c r="A1023">
        <v>2018</v>
      </c>
      <c r="B1023" t="s">
        <v>51</v>
      </c>
      <c r="C1023" t="s">
        <v>14</v>
      </c>
      <c r="D1023" s="1">
        <v>7555</v>
      </c>
      <c r="E1023" s="1">
        <v>61206</v>
      </c>
      <c r="F1023" s="2">
        <v>54735</v>
      </c>
    </row>
    <row r="1024" spans="1:6" x14ac:dyDescent="0.35">
      <c r="A1024">
        <v>2018</v>
      </c>
      <c r="B1024" t="s">
        <v>51</v>
      </c>
      <c r="C1024" t="s">
        <v>15</v>
      </c>
      <c r="D1024" s="1">
        <v>9466</v>
      </c>
      <c r="E1024" s="1">
        <v>77934</v>
      </c>
      <c r="F1024" s="2">
        <v>53957</v>
      </c>
    </row>
    <row r="1025" spans="1:6" x14ac:dyDescent="0.35">
      <c r="A1025">
        <v>2018</v>
      </c>
      <c r="B1025" t="s">
        <v>51</v>
      </c>
      <c r="C1025" t="s">
        <v>16</v>
      </c>
      <c r="D1025" s="1">
        <v>10844</v>
      </c>
      <c r="E1025" s="1">
        <v>151993</v>
      </c>
      <c r="F1025" s="2">
        <v>63892</v>
      </c>
    </row>
    <row r="1026" spans="1:6" x14ac:dyDescent="0.35">
      <c r="A1026">
        <v>2018</v>
      </c>
      <c r="B1026" t="s">
        <v>51</v>
      </c>
      <c r="C1026" t="s">
        <v>17</v>
      </c>
      <c r="D1026" s="1">
        <v>5475</v>
      </c>
      <c r="E1026" s="1">
        <v>29285</v>
      </c>
      <c r="F1026" s="2">
        <v>49575</v>
      </c>
    </row>
    <row r="1027" spans="1:6" x14ac:dyDescent="0.35">
      <c r="A1027">
        <v>2018</v>
      </c>
      <c r="B1027" t="s">
        <v>51</v>
      </c>
      <c r="C1027" t="s">
        <v>18</v>
      </c>
      <c r="D1027" s="1">
        <v>16487</v>
      </c>
      <c r="E1027" s="1">
        <v>163210</v>
      </c>
      <c r="F1027" s="2">
        <v>65971</v>
      </c>
    </row>
    <row r="1028" spans="1:6" x14ac:dyDescent="0.35">
      <c r="A1028">
        <v>2018</v>
      </c>
      <c r="B1028" t="s">
        <v>51</v>
      </c>
      <c r="C1028" t="s">
        <v>19</v>
      </c>
      <c r="D1028" s="1">
        <v>21120</v>
      </c>
      <c r="E1028" s="1">
        <v>158656</v>
      </c>
      <c r="F1028" s="2">
        <v>78802</v>
      </c>
    </row>
    <row r="1029" spans="1:6" x14ac:dyDescent="0.35">
      <c r="A1029">
        <v>2018</v>
      </c>
      <c r="B1029" t="s">
        <v>51</v>
      </c>
      <c r="C1029" t="s">
        <v>20</v>
      </c>
      <c r="D1029" s="1">
        <v>19952</v>
      </c>
      <c r="E1029" s="1">
        <v>168632</v>
      </c>
      <c r="F1029" s="2">
        <v>62378</v>
      </c>
    </row>
    <row r="1030" spans="1:6" x14ac:dyDescent="0.35">
      <c r="A1030">
        <v>2018</v>
      </c>
      <c r="B1030" t="s">
        <v>51</v>
      </c>
      <c r="C1030" t="s">
        <v>21</v>
      </c>
      <c r="D1030" s="1">
        <v>16480</v>
      </c>
      <c r="E1030" s="1">
        <v>121665</v>
      </c>
      <c r="F1030" s="2">
        <v>67248</v>
      </c>
    </row>
    <row r="1031" spans="1:6" x14ac:dyDescent="0.35">
      <c r="A1031">
        <v>2018</v>
      </c>
      <c r="B1031" t="s">
        <v>51</v>
      </c>
      <c r="C1031" t="s">
        <v>22</v>
      </c>
      <c r="D1031" s="1">
        <v>5760</v>
      </c>
      <c r="E1031" s="1">
        <v>43911</v>
      </c>
      <c r="F1031" s="2">
        <v>50325</v>
      </c>
    </row>
    <row r="1032" spans="1:6" x14ac:dyDescent="0.35">
      <c r="A1032">
        <v>2018</v>
      </c>
      <c r="B1032" t="s">
        <v>51</v>
      </c>
      <c r="C1032" t="s">
        <v>23</v>
      </c>
      <c r="D1032" s="1">
        <v>14591</v>
      </c>
      <c r="E1032" s="1">
        <v>122662</v>
      </c>
      <c r="F1032" s="2">
        <v>59442</v>
      </c>
    </row>
    <row r="1033" spans="1:6" x14ac:dyDescent="0.35">
      <c r="A1033">
        <v>2018</v>
      </c>
      <c r="B1033" t="s">
        <v>51</v>
      </c>
      <c r="C1033" t="s">
        <v>24</v>
      </c>
      <c r="D1033" s="1">
        <v>6514</v>
      </c>
      <c r="E1033" s="1">
        <v>29077</v>
      </c>
      <c r="F1033" s="2">
        <v>52969</v>
      </c>
    </row>
    <row r="1034" spans="1:6" x14ac:dyDescent="0.35">
      <c r="A1034">
        <v>2018</v>
      </c>
      <c r="B1034" t="s">
        <v>51</v>
      </c>
      <c r="C1034" t="s">
        <v>25</v>
      </c>
      <c r="D1034" s="1">
        <v>7068</v>
      </c>
      <c r="E1034" s="1">
        <v>52320</v>
      </c>
      <c r="F1034" s="2">
        <v>51657</v>
      </c>
    </row>
    <row r="1035" spans="1:6" x14ac:dyDescent="0.35">
      <c r="A1035">
        <v>2018</v>
      </c>
      <c r="B1035" t="s">
        <v>51</v>
      </c>
      <c r="C1035" t="s">
        <v>26</v>
      </c>
      <c r="D1035" s="1">
        <v>5898</v>
      </c>
      <c r="E1035" s="1">
        <v>89125</v>
      </c>
      <c r="F1035" s="2">
        <v>61123</v>
      </c>
    </row>
    <row r="1036" spans="1:6" x14ac:dyDescent="0.35">
      <c r="A1036">
        <v>2018</v>
      </c>
      <c r="B1036" t="s">
        <v>51</v>
      </c>
      <c r="C1036" t="s">
        <v>27</v>
      </c>
      <c r="D1036" s="1">
        <v>4498</v>
      </c>
      <c r="E1036" s="1">
        <v>26890</v>
      </c>
      <c r="F1036" s="2">
        <v>62661</v>
      </c>
    </row>
    <row r="1037" spans="1:6" x14ac:dyDescent="0.35">
      <c r="A1037">
        <v>2018</v>
      </c>
      <c r="B1037" t="s">
        <v>51</v>
      </c>
      <c r="C1037" t="s">
        <v>28</v>
      </c>
      <c r="D1037" s="1">
        <v>22416</v>
      </c>
      <c r="E1037" s="1">
        <v>157147</v>
      </c>
      <c r="F1037" s="2">
        <v>72658</v>
      </c>
    </row>
    <row r="1038" spans="1:6" x14ac:dyDescent="0.35">
      <c r="A1038">
        <v>2018</v>
      </c>
      <c r="B1038" t="s">
        <v>51</v>
      </c>
      <c r="C1038" t="s">
        <v>29</v>
      </c>
      <c r="D1038" s="1">
        <v>5337</v>
      </c>
      <c r="E1038" s="1">
        <v>47224</v>
      </c>
      <c r="F1038" s="2">
        <v>49350</v>
      </c>
    </row>
    <row r="1039" spans="1:6" x14ac:dyDescent="0.35">
      <c r="A1039">
        <v>2018</v>
      </c>
      <c r="B1039" t="s">
        <v>51</v>
      </c>
      <c r="C1039" t="s">
        <v>30</v>
      </c>
      <c r="D1039" s="1">
        <v>50281</v>
      </c>
      <c r="E1039" s="1">
        <v>399629</v>
      </c>
      <c r="F1039" s="2">
        <v>73248</v>
      </c>
    </row>
    <row r="1040" spans="1:6" x14ac:dyDescent="0.35">
      <c r="A1040">
        <v>2018</v>
      </c>
      <c r="B1040" t="s">
        <v>51</v>
      </c>
      <c r="C1040" t="s">
        <v>31</v>
      </c>
      <c r="D1040" s="1">
        <v>26741</v>
      </c>
      <c r="E1040" s="1">
        <v>220692</v>
      </c>
      <c r="F1040" s="2">
        <v>54587</v>
      </c>
    </row>
    <row r="1041" spans="1:6" x14ac:dyDescent="0.35">
      <c r="A1041">
        <v>2018</v>
      </c>
      <c r="B1041" t="s">
        <v>51</v>
      </c>
      <c r="C1041" t="s">
        <v>32</v>
      </c>
      <c r="D1041" s="1">
        <v>3798</v>
      </c>
      <c r="E1041" s="1">
        <v>26002</v>
      </c>
      <c r="F1041" s="2">
        <v>64586</v>
      </c>
    </row>
    <row r="1042" spans="1:6" x14ac:dyDescent="0.35">
      <c r="A1042">
        <v>2018</v>
      </c>
      <c r="B1042" t="s">
        <v>51</v>
      </c>
      <c r="C1042" t="s">
        <v>33</v>
      </c>
      <c r="D1042" s="1">
        <v>23076</v>
      </c>
      <c r="E1042" s="1">
        <v>220709</v>
      </c>
      <c r="F1042" s="2">
        <v>61194</v>
      </c>
    </row>
    <row r="1043" spans="1:6" x14ac:dyDescent="0.35">
      <c r="A1043">
        <v>2018</v>
      </c>
      <c r="B1043" t="s">
        <v>51</v>
      </c>
      <c r="C1043" t="s">
        <v>34</v>
      </c>
      <c r="D1043" s="1">
        <v>9765</v>
      </c>
      <c r="E1043" s="1">
        <v>80295</v>
      </c>
      <c r="F1043" s="2">
        <v>52777</v>
      </c>
    </row>
    <row r="1044" spans="1:6" x14ac:dyDescent="0.35">
      <c r="A1044">
        <v>2018</v>
      </c>
      <c r="B1044" t="s">
        <v>51</v>
      </c>
      <c r="C1044" t="s">
        <v>35</v>
      </c>
      <c r="D1044" s="1">
        <v>14244</v>
      </c>
      <c r="E1044" s="1">
        <v>104561</v>
      </c>
      <c r="F1044" s="2">
        <v>60523</v>
      </c>
    </row>
    <row r="1045" spans="1:6" x14ac:dyDescent="0.35">
      <c r="A1045">
        <v>2018</v>
      </c>
      <c r="B1045" t="s">
        <v>51</v>
      </c>
      <c r="C1045" t="s">
        <v>36</v>
      </c>
      <c r="D1045" s="1">
        <v>28749</v>
      </c>
      <c r="E1045" s="1">
        <v>255910</v>
      </c>
      <c r="F1045" s="2">
        <v>66852</v>
      </c>
    </row>
    <row r="1046" spans="1:6" x14ac:dyDescent="0.35">
      <c r="A1046">
        <v>2018</v>
      </c>
      <c r="B1046" t="s">
        <v>51</v>
      </c>
      <c r="C1046" t="s">
        <v>37</v>
      </c>
      <c r="D1046" s="1">
        <v>3743</v>
      </c>
      <c r="E1046" s="1">
        <v>19229</v>
      </c>
      <c r="F1046" s="2">
        <v>61579</v>
      </c>
    </row>
    <row r="1047" spans="1:6" x14ac:dyDescent="0.35">
      <c r="A1047">
        <v>2018</v>
      </c>
      <c r="B1047" t="s">
        <v>51</v>
      </c>
      <c r="C1047" t="s">
        <v>38</v>
      </c>
      <c r="D1047" s="1">
        <v>12124</v>
      </c>
      <c r="E1047" s="1">
        <v>104324</v>
      </c>
      <c r="F1047" s="2">
        <v>52634</v>
      </c>
    </row>
    <row r="1048" spans="1:6" x14ac:dyDescent="0.35">
      <c r="A1048">
        <v>2018</v>
      </c>
      <c r="B1048" t="s">
        <v>51</v>
      </c>
      <c r="C1048" t="s">
        <v>39</v>
      </c>
      <c r="D1048" s="1">
        <v>3884</v>
      </c>
      <c r="E1048" s="1">
        <v>22971</v>
      </c>
      <c r="F1048" s="2">
        <v>48981</v>
      </c>
    </row>
    <row r="1049" spans="1:6" x14ac:dyDescent="0.35">
      <c r="A1049">
        <v>2018</v>
      </c>
      <c r="B1049" t="s">
        <v>51</v>
      </c>
      <c r="C1049" t="s">
        <v>40</v>
      </c>
      <c r="D1049" s="1">
        <v>12110</v>
      </c>
      <c r="E1049" s="1">
        <v>124488</v>
      </c>
      <c r="F1049" s="2">
        <v>57033</v>
      </c>
    </row>
    <row r="1050" spans="1:6" x14ac:dyDescent="0.35">
      <c r="A1050">
        <v>2018</v>
      </c>
      <c r="B1050" t="s">
        <v>51</v>
      </c>
      <c r="C1050" t="s">
        <v>41</v>
      </c>
      <c r="D1050" s="1">
        <v>51405</v>
      </c>
      <c r="E1050" s="1">
        <v>739156</v>
      </c>
      <c r="F1050" s="2">
        <v>65554</v>
      </c>
    </row>
    <row r="1051" spans="1:6" x14ac:dyDescent="0.35">
      <c r="A1051">
        <v>2018</v>
      </c>
      <c r="B1051" t="s">
        <v>51</v>
      </c>
      <c r="C1051" t="s">
        <v>42</v>
      </c>
      <c r="D1051" s="1">
        <v>11572</v>
      </c>
      <c r="E1051" s="1">
        <v>104339</v>
      </c>
      <c r="F1051" s="2">
        <v>51052</v>
      </c>
    </row>
    <row r="1052" spans="1:6" x14ac:dyDescent="0.35">
      <c r="A1052">
        <v>2018</v>
      </c>
      <c r="B1052" t="s">
        <v>51</v>
      </c>
      <c r="C1052" t="s">
        <v>43</v>
      </c>
      <c r="D1052" s="1">
        <v>2878</v>
      </c>
      <c r="E1052" s="1">
        <v>15262</v>
      </c>
      <c r="F1052" s="2">
        <v>51025</v>
      </c>
    </row>
    <row r="1053" spans="1:6" x14ac:dyDescent="0.35">
      <c r="A1053">
        <v>2018</v>
      </c>
      <c r="B1053" t="s">
        <v>51</v>
      </c>
      <c r="C1053" t="s">
        <v>44</v>
      </c>
      <c r="D1053" s="1">
        <v>21508</v>
      </c>
      <c r="E1053" s="1">
        <v>197292</v>
      </c>
      <c r="F1053" s="2">
        <v>58050</v>
      </c>
    </row>
    <row r="1054" spans="1:6" x14ac:dyDescent="0.35">
      <c r="A1054">
        <v>2018</v>
      </c>
      <c r="B1054" t="s">
        <v>51</v>
      </c>
      <c r="C1054" t="s">
        <v>45</v>
      </c>
      <c r="D1054" s="1">
        <v>26015</v>
      </c>
      <c r="E1054" s="1">
        <v>199867</v>
      </c>
      <c r="F1054" s="2">
        <v>64432</v>
      </c>
    </row>
    <row r="1055" spans="1:6" x14ac:dyDescent="0.35">
      <c r="A1055">
        <v>2018</v>
      </c>
      <c r="B1055" t="s">
        <v>51</v>
      </c>
      <c r="C1055" t="s">
        <v>46</v>
      </c>
      <c r="D1055" s="1">
        <v>4435</v>
      </c>
      <c r="E1055" s="1">
        <v>40126</v>
      </c>
      <c r="F1055" s="2">
        <v>72255</v>
      </c>
    </row>
    <row r="1056" spans="1:6" x14ac:dyDescent="0.35">
      <c r="A1056">
        <v>2018</v>
      </c>
      <c r="B1056" t="s">
        <v>51</v>
      </c>
      <c r="C1056" t="s">
        <v>47</v>
      </c>
      <c r="D1056" s="1">
        <v>14814</v>
      </c>
      <c r="E1056" s="1">
        <v>122396</v>
      </c>
      <c r="F1056" s="2">
        <v>62063</v>
      </c>
    </row>
    <row r="1057" spans="1:6" x14ac:dyDescent="0.35">
      <c r="A1057">
        <v>2018</v>
      </c>
      <c r="B1057" t="s">
        <v>51</v>
      </c>
      <c r="C1057" t="s">
        <v>48</v>
      </c>
      <c r="D1057" s="1">
        <v>3375</v>
      </c>
      <c r="E1057" s="1">
        <v>20253</v>
      </c>
      <c r="F1057" s="2">
        <v>53554</v>
      </c>
    </row>
    <row r="1058" spans="1:6" x14ac:dyDescent="0.35">
      <c r="A1058">
        <v>2018</v>
      </c>
      <c r="B1058" t="s">
        <v>52</v>
      </c>
      <c r="C1058" t="s">
        <v>1</v>
      </c>
      <c r="D1058" s="1">
        <v>5566</v>
      </c>
      <c r="E1058" s="1">
        <v>266798</v>
      </c>
      <c r="F1058" s="2">
        <v>57068</v>
      </c>
    </row>
    <row r="1059" spans="1:6" x14ac:dyDescent="0.35">
      <c r="A1059">
        <v>2018</v>
      </c>
      <c r="B1059" t="s">
        <v>52</v>
      </c>
      <c r="C1059" t="s">
        <v>2</v>
      </c>
      <c r="D1059" s="1">
        <v>4926</v>
      </c>
      <c r="E1059" s="1">
        <v>169675</v>
      </c>
      <c r="F1059" s="2">
        <v>76139</v>
      </c>
    </row>
    <row r="1060" spans="1:6" x14ac:dyDescent="0.35">
      <c r="A1060">
        <v>2018</v>
      </c>
      <c r="B1060" t="s">
        <v>52</v>
      </c>
      <c r="C1060" t="s">
        <v>3</v>
      </c>
      <c r="D1060" s="1">
        <v>2918</v>
      </c>
      <c r="E1060" s="1">
        <v>160597</v>
      </c>
      <c r="F1060" s="2">
        <v>47984</v>
      </c>
    </row>
    <row r="1061" spans="1:6" x14ac:dyDescent="0.35">
      <c r="A1061">
        <v>2018</v>
      </c>
      <c r="B1061" t="s">
        <v>52</v>
      </c>
      <c r="C1061" t="s">
        <v>4</v>
      </c>
      <c r="D1061" s="1">
        <v>44706</v>
      </c>
      <c r="E1061" s="1">
        <v>1320068</v>
      </c>
      <c r="F1061" s="2">
        <v>95627</v>
      </c>
    </row>
    <row r="1062" spans="1:6" x14ac:dyDescent="0.35">
      <c r="A1062">
        <v>2018</v>
      </c>
      <c r="B1062" t="s">
        <v>52</v>
      </c>
      <c r="C1062" t="s">
        <v>5</v>
      </c>
      <c r="D1062" s="1">
        <v>5804</v>
      </c>
      <c r="E1062" s="1">
        <v>147285</v>
      </c>
      <c r="F1062" s="2">
        <v>70677</v>
      </c>
    </row>
    <row r="1063" spans="1:6" x14ac:dyDescent="0.35">
      <c r="A1063">
        <v>2018</v>
      </c>
      <c r="B1063" t="s">
        <v>52</v>
      </c>
      <c r="C1063" t="s">
        <v>6</v>
      </c>
      <c r="D1063" s="1">
        <v>4408</v>
      </c>
      <c r="E1063" s="1">
        <v>160500</v>
      </c>
      <c r="F1063" s="2">
        <v>82569</v>
      </c>
    </row>
    <row r="1064" spans="1:6" x14ac:dyDescent="0.35">
      <c r="A1064">
        <v>2018</v>
      </c>
      <c r="B1064" t="s">
        <v>52</v>
      </c>
      <c r="C1064" t="s">
        <v>7</v>
      </c>
      <c r="D1064">
        <v>661</v>
      </c>
      <c r="E1064" s="1">
        <v>27077</v>
      </c>
      <c r="F1064" s="2">
        <v>64153</v>
      </c>
    </row>
    <row r="1065" spans="1:6" x14ac:dyDescent="0.35">
      <c r="A1065">
        <v>2018</v>
      </c>
      <c r="B1065" t="s">
        <v>52</v>
      </c>
      <c r="C1065" t="s">
        <v>8</v>
      </c>
      <c r="D1065" s="1">
        <v>20548</v>
      </c>
      <c r="E1065" s="1">
        <v>371590</v>
      </c>
      <c r="F1065" s="2">
        <v>61740</v>
      </c>
    </row>
    <row r="1066" spans="1:6" x14ac:dyDescent="0.35">
      <c r="A1066">
        <v>2018</v>
      </c>
      <c r="B1066" t="s">
        <v>52</v>
      </c>
      <c r="C1066" t="s">
        <v>9</v>
      </c>
      <c r="D1066" s="1">
        <v>9884</v>
      </c>
      <c r="E1066" s="1">
        <v>406818</v>
      </c>
      <c r="F1066" s="2">
        <v>59168</v>
      </c>
    </row>
    <row r="1067" spans="1:6" x14ac:dyDescent="0.35">
      <c r="A1067">
        <v>2018</v>
      </c>
      <c r="B1067" t="s">
        <v>52</v>
      </c>
      <c r="C1067" t="s">
        <v>10</v>
      </c>
      <c r="D1067" s="1">
        <v>2807</v>
      </c>
      <c r="E1067" s="1">
        <v>67792</v>
      </c>
      <c r="F1067" s="2">
        <v>63932</v>
      </c>
    </row>
    <row r="1068" spans="1:6" x14ac:dyDescent="0.35">
      <c r="A1068">
        <v>2018</v>
      </c>
      <c r="B1068" t="s">
        <v>52</v>
      </c>
      <c r="C1068" t="s">
        <v>11</v>
      </c>
      <c r="D1068" s="1">
        <v>17883</v>
      </c>
      <c r="E1068" s="1">
        <v>586130</v>
      </c>
      <c r="F1068" s="2">
        <v>71895</v>
      </c>
    </row>
    <row r="1069" spans="1:6" x14ac:dyDescent="0.35">
      <c r="A1069">
        <v>2018</v>
      </c>
      <c r="B1069" t="s">
        <v>52</v>
      </c>
      <c r="C1069" t="s">
        <v>12</v>
      </c>
      <c r="D1069" s="1">
        <v>8825</v>
      </c>
      <c r="E1069" s="1">
        <v>541836</v>
      </c>
      <c r="F1069" s="2">
        <v>62680</v>
      </c>
    </row>
    <row r="1070" spans="1:6" x14ac:dyDescent="0.35">
      <c r="A1070">
        <v>2018</v>
      </c>
      <c r="B1070" t="s">
        <v>52</v>
      </c>
      <c r="C1070" t="s">
        <v>13</v>
      </c>
      <c r="D1070" s="1">
        <v>4142</v>
      </c>
      <c r="E1070" s="1">
        <v>222586</v>
      </c>
      <c r="F1070" s="2">
        <v>60257</v>
      </c>
    </row>
    <row r="1071" spans="1:6" x14ac:dyDescent="0.35">
      <c r="A1071">
        <v>2018</v>
      </c>
      <c r="B1071" t="s">
        <v>52</v>
      </c>
      <c r="C1071" t="s">
        <v>14</v>
      </c>
      <c r="D1071" s="1">
        <v>3143</v>
      </c>
      <c r="E1071" s="1">
        <v>165056</v>
      </c>
      <c r="F1071" s="2">
        <v>59206</v>
      </c>
    </row>
    <row r="1072" spans="1:6" x14ac:dyDescent="0.35">
      <c r="A1072">
        <v>2018</v>
      </c>
      <c r="B1072" t="s">
        <v>52</v>
      </c>
      <c r="C1072" t="s">
        <v>15</v>
      </c>
      <c r="D1072" s="1">
        <v>4443</v>
      </c>
      <c r="E1072" s="1">
        <v>251454</v>
      </c>
      <c r="F1072" s="2">
        <v>59208</v>
      </c>
    </row>
    <row r="1073" spans="1:6" x14ac:dyDescent="0.35">
      <c r="A1073">
        <v>2018</v>
      </c>
      <c r="B1073" t="s">
        <v>52</v>
      </c>
      <c r="C1073" t="s">
        <v>16</v>
      </c>
      <c r="D1073" s="1">
        <v>4428</v>
      </c>
      <c r="E1073" s="1">
        <v>135510</v>
      </c>
      <c r="F1073" s="2">
        <v>75881</v>
      </c>
    </row>
    <row r="1074" spans="1:6" x14ac:dyDescent="0.35">
      <c r="A1074">
        <v>2018</v>
      </c>
      <c r="B1074" t="s">
        <v>52</v>
      </c>
      <c r="C1074" t="s">
        <v>17</v>
      </c>
      <c r="D1074" s="1">
        <v>1856</v>
      </c>
      <c r="E1074" s="1">
        <v>51836</v>
      </c>
      <c r="F1074" s="2">
        <v>55894</v>
      </c>
    </row>
    <row r="1075" spans="1:6" x14ac:dyDescent="0.35">
      <c r="A1075">
        <v>2018</v>
      </c>
      <c r="B1075" t="s">
        <v>52</v>
      </c>
      <c r="C1075" t="s">
        <v>18</v>
      </c>
      <c r="D1075" s="1">
        <v>4035</v>
      </c>
      <c r="E1075" s="1">
        <v>109683</v>
      </c>
      <c r="F1075" s="2">
        <v>78350</v>
      </c>
    </row>
    <row r="1076" spans="1:6" x14ac:dyDescent="0.35">
      <c r="A1076">
        <v>2018</v>
      </c>
      <c r="B1076" t="s">
        <v>52</v>
      </c>
      <c r="C1076" t="s">
        <v>19</v>
      </c>
      <c r="D1076" s="1">
        <v>6711</v>
      </c>
      <c r="E1076" s="1">
        <v>245091</v>
      </c>
      <c r="F1076" s="2">
        <v>88576</v>
      </c>
    </row>
    <row r="1077" spans="1:6" x14ac:dyDescent="0.35">
      <c r="A1077">
        <v>2018</v>
      </c>
      <c r="B1077" t="s">
        <v>52</v>
      </c>
      <c r="C1077" t="s">
        <v>20</v>
      </c>
      <c r="D1077" s="1">
        <v>16070</v>
      </c>
      <c r="E1077" s="1">
        <v>627751</v>
      </c>
      <c r="F1077" s="2">
        <v>67537</v>
      </c>
    </row>
    <row r="1078" spans="1:6" x14ac:dyDescent="0.35">
      <c r="A1078">
        <v>2018</v>
      </c>
      <c r="B1078" t="s">
        <v>52</v>
      </c>
      <c r="C1078" t="s">
        <v>21</v>
      </c>
      <c r="D1078" s="1">
        <v>8487</v>
      </c>
      <c r="E1078" s="1">
        <v>321908</v>
      </c>
      <c r="F1078" s="2">
        <v>67096</v>
      </c>
    </row>
    <row r="1079" spans="1:6" x14ac:dyDescent="0.35">
      <c r="A1079">
        <v>2018</v>
      </c>
      <c r="B1079" t="s">
        <v>52</v>
      </c>
      <c r="C1079" t="s">
        <v>22</v>
      </c>
      <c r="D1079" s="1">
        <v>2421</v>
      </c>
      <c r="E1079" s="1">
        <v>144816</v>
      </c>
      <c r="F1079" s="2">
        <v>49254</v>
      </c>
    </row>
    <row r="1080" spans="1:6" x14ac:dyDescent="0.35">
      <c r="A1080">
        <v>2018</v>
      </c>
      <c r="B1080" t="s">
        <v>52</v>
      </c>
      <c r="C1080" t="s">
        <v>23</v>
      </c>
      <c r="D1080" s="1">
        <v>6476</v>
      </c>
      <c r="E1080" s="1">
        <v>273163</v>
      </c>
      <c r="F1080" s="2">
        <v>58359</v>
      </c>
    </row>
    <row r="1081" spans="1:6" x14ac:dyDescent="0.35">
      <c r="A1081">
        <v>2018</v>
      </c>
      <c r="B1081" t="s">
        <v>52</v>
      </c>
      <c r="C1081" t="s">
        <v>24</v>
      </c>
      <c r="D1081" s="1">
        <v>1634</v>
      </c>
      <c r="E1081" s="1">
        <v>20560</v>
      </c>
      <c r="F1081" s="2">
        <v>50194</v>
      </c>
    </row>
    <row r="1082" spans="1:6" x14ac:dyDescent="0.35">
      <c r="A1082">
        <v>2018</v>
      </c>
      <c r="B1082" t="s">
        <v>52</v>
      </c>
      <c r="C1082" t="s">
        <v>25</v>
      </c>
      <c r="D1082" s="1">
        <v>1988</v>
      </c>
      <c r="E1082" s="1">
        <v>99807</v>
      </c>
      <c r="F1082" s="2">
        <v>51566</v>
      </c>
    </row>
    <row r="1083" spans="1:6" x14ac:dyDescent="0.35">
      <c r="A1083">
        <v>2018</v>
      </c>
      <c r="B1083" t="s">
        <v>52</v>
      </c>
      <c r="C1083" t="s">
        <v>26</v>
      </c>
      <c r="D1083" s="1">
        <v>2066</v>
      </c>
      <c r="E1083" s="1">
        <v>55405</v>
      </c>
      <c r="F1083" s="2">
        <v>58543</v>
      </c>
    </row>
    <row r="1084" spans="1:6" x14ac:dyDescent="0.35">
      <c r="A1084">
        <v>2018</v>
      </c>
      <c r="B1084" t="s">
        <v>52</v>
      </c>
      <c r="C1084" t="s">
        <v>27</v>
      </c>
      <c r="D1084" s="1">
        <v>2032</v>
      </c>
      <c r="E1084" s="1">
        <v>70582</v>
      </c>
      <c r="F1084" s="2">
        <v>71722</v>
      </c>
    </row>
    <row r="1085" spans="1:6" x14ac:dyDescent="0.35">
      <c r="A1085">
        <v>2018</v>
      </c>
      <c r="B1085" t="s">
        <v>52</v>
      </c>
      <c r="C1085" t="s">
        <v>28</v>
      </c>
      <c r="D1085" s="1">
        <v>8976</v>
      </c>
      <c r="E1085" s="1">
        <v>245593</v>
      </c>
      <c r="F1085" s="2">
        <v>80088</v>
      </c>
    </row>
    <row r="1086" spans="1:6" x14ac:dyDescent="0.35">
      <c r="A1086">
        <v>2018</v>
      </c>
      <c r="B1086" t="s">
        <v>52</v>
      </c>
      <c r="C1086" t="s">
        <v>29</v>
      </c>
      <c r="D1086" s="1">
        <v>1768</v>
      </c>
      <c r="E1086" s="1">
        <v>27145</v>
      </c>
      <c r="F1086" s="2">
        <v>53139</v>
      </c>
    </row>
    <row r="1087" spans="1:6" x14ac:dyDescent="0.35">
      <c r="A1087">
        <v>2018</v>
      </c>
      <c r="B1087" t="s">
        <v>52</v>
      </c>
      <c r="C1087" t="s">
        <v>30</v>
      </c>
      <c r="D1087" s="1">
        <v>16910</v>
      </c>
      <c r="E1087" s="1">
        <v>441590</v>
      </c>
      <c r="F1087" s="2">
        <v>67614</v>
      </c>
    </row>
    <row r="1088" spans="1:6" x14ac:dyDescent="0.35">
      <c r="A1088">
        <v>2018</v>
      </c>
      <c r="B1088" t="s">
        <v>52</v>
      </c>
      <c r="C1088" t="s">
        <v>31</v>
      </c>
      <c r="D1088" s="1">
        <v>10219</v>
      </c>
      <c r="E1088" s="1">
        <v>474932</v>
      </c>
      <c r="F1088" s="2">
        <v>59827</v>
      </c>
    </row>
    <row r="1089" spans="1:6" x14ac:dyDescent="0.35">
      <c r="A1089">
        <v>2018</v>
      </c>
      <c r="B1089" t="s">
        <v>52</v>
      </c>
      <c r="C1089" t="s">
        <v>32</v>
      </c>
      <c r="D1089">
        <v>807</v>
      </c>
      <c r="E1089" s="1">
        <v>25906</v>
      </c>
      <c r="F1089" s="2">
        <v>53882</v>
      </c>
    </row>
    <row r="1090" spans="1:6" x14ac:dyDescent="0.35">
      <c r="A1090">
        <v>2018</v>
      </c>
      <c r="B1090" t="s">
        <v>52</v>
      </c>
      <c r="C1090" t="s">
        <v>33</v>
      </c>
      <c r="D1090" s="1">
        <v>15409</v>
      </c>
      <c r="E1090" s="1">
        <v>698950</v>
      </c>
      <c r="F1090" s="2">
        <v>61487</v>
      </c>
    </row>
    <row r="1091" spans="1:6" x14ac:dyDescent="0.35">
      <c r="A1091">
        <v>2018</v>
      </c>
      <c r="B1091" t="s">
        <v>52</v>
      </c>
      <c r="C1091" t="s">
        <v>34</v>
      </c>
      <c r="D1091" s="1">
        <v>4164</v>
      </c>
      <c r="E1091" s="1">
        <v>137739</v>
      </c>
      <c r="F1091" s="2">
        <v>58770</v>
      </c>
    </row>
    <row r="1092" spans="1:6" x14ac:dyDescent="0.35">
      <c r="A1092">
        <v>2018</v>
      </c>
      <c r="B1092" t="s">
        <v>52</v>
      </c>
      <c r="C1092" t="s">
        <v>35</v>
      </c>
      <c r="D1092" s="1">
        <v>6240</v>
      </c>
      <c r="E1092" s="1">
        <v>194693</v>
      </c>
      <c r="F1092" s="2">
        <v>70641</v>
      </c>
    </row>
    <row r="1093" spans="1:6" x14ac:dyDescent="0.35">
      <c r="A1093">
        <v>2018</v>
      </c>
      <c r="B1093" t="s">
        <v>52</v>
      </c>
      <c r="C1093" t="s">
        <v>36</v>
      </c>
      <c r="D1093" s="1">
        <v>14407</v>
      </c>
      <c r="E1093" s="1">
        <v>569811</v>
      </c>
      <c r="F1093" s="2">
        <v>62561</v>
      </c>
    </row>
    <row r="1094" spans="1:6" x14ac:dyDescent="0.35">
      <c r="A1094">
        <v>2018</v>
      </c>
      <c r="B1094" t="s">
        <v>52</v>
      </c>
      <c r="C1094" t="s">
        <v>37</v>
      </c>
      <c r="D1094" s="1">
        <v>1572</v>
      </c>
      <c r="E1094" s="1">
        <v>40340</v>
      </c>
      <c r="F1094" s="2">
        <v>58468</v>
      </c>
    </row>
    <row r="1095" spans="1:6" x14ac:dyDescent="0.35">
      <c r="A1095">
        <v>2018</v>
      </c>
      <c r="B1095" t="s">
        <v>52</v>
      </c>
      <c r="C1095" t="s">
        <v>38</v>
      </c>
      <c r="D1095" s="1">
        <v>6087</v>
      </c>
      <c r="E1095" s="1">
        <v>249719</v>
      </c>
      <c r="F1095" s="2">
        <v>59522</v>
      </c>
    </row>
    <row r="1096" spans="1:6" x14ac:dyDescent="0.35">
      <c r="A1096">
        <v>2018</v>
      </c>
      <c r="B1096" t="s">
        <v>52</v>
      </c>
      <c r="C1096" t="s">
        <v>39</v>
      </c>
      <c r="D1096" s="1">
        <v>1084</v>
      </c>
      <c r="E1096" s="1">
        <v>44442</v>
      </c>
      <c r="F1096" s="2">
        <v>49320</v>
      </c>
    </row>
    <row r="1097" spans="1:6" x14ac:dyDescent="0.35">
      <c r="A1097">
        <v>2018</v>
      </c>
      <c r="B1097" t="s">
        <v>52</v>
      </c>
      <c r="C1097" t="s">
        <v>40</v>
      </c>
      <c r="D1097" s="1">
        <v>7051</v>
      </c>
      <c r="E1097" s="1">
        <v>351073</v>
      </c>
      <c r="F1097" s="2">
        <v>59495</v>
      </c>
    </row>
    <row r="1098" spans="1:6" x14ac:dyDescent="0.35">
      <c r="A1098">
        <v>2018</v>
      </c>
      <c r="B1098" t="s">
        <v>52</v>
      </c>
      <c r="C1098" t="s">
        <v>41</v>
      </c>
      <c r="D1098" s="1">
        <v>24758</v>
      </c>
      <c r="E1098" s="1">
        <v>879509</v>
      </c>
      <c r="F1098" s="2">
        <v>77648</v>
      </c>
    </row>
    <row r="1099" spans="1:6" x14ac:dyDescent="0.35">
      <c r="A1099">
        <v>2018</v>
      </c>
      <c r="B1099" t="s">
        <v>52</v>
      </c>
      <c r="C1099" t="s">
        <v>42</v>
      </c>
      <c r="D1099" s="1">
        <v>4386</v>
      </c>
      <c r="E1099" s="1">
        <v>132149</v>
      </c>
      <c r="F1099" s="2">
        <v>58006</v>
      </c>
    </row>
    <row r="1100" spans="1:6" x14ac:dyDescent="0.35">
      <c r="A1100">
        <v>2018</v>
      </c>
      <c r="B1100" t="s">
        <v>52</v>
      </c>
      <c r="C1100" t="s">
        <v>43</v>
      </c>
      <c r="D1100" s="1">
        <v>1108</v>
      </c>
      <c r="E1100" s="1">
        <v>29827</v>
      </c>
      <c r="F1100" s="2">
        <v>59390</v>
      </c>
    </row>
    <row r="1101" spans="1:6" x14ac:dyDescent="0.35">
      <c r="A1101">
        <v>2018</v>
      </c>
      <c r="B1101" t="s">
        <v>52</v>
      </c>
      <c r="C1101" t="s">
        <v>44</v>
      </c>
      <c r="D1101" s="1">
        <v>6750</v>
      </c>
      <c r="E1101" s="1">
        <v>238645</v>
      </c>
      <c r="F1101" s="2">
        <v>59974</v>
      </c>
    </row>
    <row r="1102" spans="1:6" x14ac:dyDescent="0.35">
      <c r="A1102">
        <v>2018</v>
      </c>
      <c r="B1102" t="s">
        <v>52</v>
      </c>
      <c r="C1102" t="s">
        <v>45</v>
      </c>
      <c r="D1102" s="1">
        <v>7798</v>
      </c>
      <c r="E1102" s="1">
        <v>284112</v>
      </c>
      <c r="F1102" s="2">
        <v>79321</v>
      </c>
    </row>
    <row r="1103" spans="1:6" x14ac:dyDescent="0.35">
      <c r="A1103">
        <v>2018</v>
      </c>
      <c r="B1103" t="s">
        <v>52</v>
      </c>
      <c r="C1103" t="s">
        <v>46</v>
      </c>
      <c r="D1103" s="1">
        <v>1268</v>
      </c>
      <c r="E1103" s="1">
        <v>46952</v>
      </c>
      <c r="F1103" s="2">
        <v>60459</v>
      </c>
    </row>
    <row r="1104" spans="1:6" x14ac:dyDescent="0.35">
      <c r="A1104">
        <v>2018</v>
      </c>
      <c r="B1104" t="s">
        <v>52</v>
      </c>
      <c r="C1104" t="s">
        <v>47</v>
      </c>
      <c r="D1104" s="1">
        <v>9432</v>
      </c>
      <c r="E1104" s="1">
        <v>475510</v>
      </c>
      <c r="F1104" s="2">
        <v>58047</v>
      </c>
    </row>
    <row r="1105" spans="1:6" x14ac:dyDescent="0.35">
      <c r="A1105">
        <v>2018</v>
      </c>
      <c r="B1105" t="s">
        <v>52</v>
      </c>
      <c r="C1105" t="s">
        <v>48</v>
      </c>
      <c r="D1105">
        <v>600</v>
      </c>
      <c r="E1105" s="1">
        <v>9721</v>
      </c>
      <c r="F1105" s="2">
        <v>67060</v>
      </c>
    </row>
    <row r="1106" spans="1:6" x14ac:dyDescent="0.35">
      <c r="A1106">
        <v>2018</v>
      </c>
      <c r="B1106" t="s">
        <v>54</v>
      </c>
      <c r="C1106" t="s">
        <v>1</v>
      </c>
      <c r="D1106" s="1">
        <v>32481</v>
      </c>
      <c r="E1106" s="1">
        <v>377561</v>
      </c>
      <c r="F1106" s="2">
        <v>41970</v>
      </c>
    </row>
    <row r="1107" spans="1:6" x14ac:dyDescent="0.35">
      <c r="A1107">
        <v>2018</v>
      </c>
      <c r="B1107" t="s">
        <v>54</v>
      </c>
      <c r="C1107" t="s">
        <v>2</v>
      </c>
      <c r="D1107" s="1">
        <v>31775</v>
      </c>
      <c r="E1107" s="1">
        <v>532318</v>
      </c>
      <c r="F1107" s="2">
        <v>46734</v>
      </c>
    </row>
    <row r="1108" spans="1:6" x14ac:dyDescent="0.35">
      <c r="A1108">
        <v>2018</v>
      </c>
      <c r="B1108" t="s">
        <v>54</v>
      </c>
      <c r="C1108" t="s">
        <v>3</v>
      </c>
      <c r="D1108" s="1">
        <v>21642</v>
      </c>
      <c r="E1108" s="1">
        <v>248584</v>
      </c>
      <c r="F1108" s="2">
        <v>41450</v>
      </c>
    </row>
    <row r="1109" spans="1:6" x14ac:dyDescent="0.35">
      <c r="A1109">
        <v>2018</v>
      </c>
      <c r="B1109" t="s">
        <v>54</v>
      </c>
      <c r="C1109" t="s">
        <v>4</v>
      </c>
      <c r="D1109" s="1">
        <v>196511</v>
      </c>
      <c r="E1109" s="1">
        <v>3033009</v>
      </c>
      <c r="F1109" s="2">
        <v>52020</v>
      </c>
    </row>
    <row r="1110" spans="1:6" x14ac:dyDescent="0.35">
      <c r="A1110">
        <v>2018</v>
      </c>
      <c r="B1110" t="s">
        <v>54</v>
      </c>
      <c r="C1110" t="s">
        <v>5</v>
      </c>
      <c r="D1110" s="1">
        <v>35891</v>
      </c>
      <c r="E1110" s="1">
        <v>466602</v>
      </c>
      <c r="F1110" s="2">
        <v>50043</v>
      </c>
    </row>
    <row r="1111" spans="1:6" x14ac:dyDescent="0.35">
      <c r="A1111">
        <v>2018</v>
      </c>
      <c r="B1111" t="s">
        <v>54</v>
      </c>
      <c r="C1111" t="s">
        <v>6</v>
      </c>
      <c r="D1111" s="1">
        <v>24902</v>
      </c>
      <c r="E1111" s="1">
        <v>296173</v>
      </c>
      <c r="F1111" s="2">
        <v>51041</v>
      </c>
    </row>
    <row r="1112" spans="1:6" x14ac:dyDescent="0.35">
      <c r="A1112">
        <v>2018</v>
      </c>
      <c r="B1112" t="s">
        <v>54</v>
      </c>
      <c r="C1112" t="s">
        <v>7</v>
      </c>
      <c r="D1112" s="1">
        <v>6850</v>
      </c>
      <c r="E1112" s="1">
        <v>79300</v>
      </c>
      <c r="F1112" s="2">
        <v>40843</v>
      </c>
    </row>
    <row r="1113" spans="1:6" x14ac:dyDescent="0.35">
      <c r="A1113">
        <v>2018</v>
      </c>
      <c r="B1113" t="s">
        <v>54</v>
      </c>
      <c r="C1113" t="s">
        <v>8</v>
      </c>
      <c r="D1113" s="1">
        <v>139486</v>
      </c>
      <c r="E1113" s="1">
        <v>1772605</v>
      </c>
      <c r="F1113" s="2">
        <v>44766</v>
      </c>
    </row>
    <row r="1114" spans="1:6" x14ac:dyDescent="0.35">
      <c r="A1114">
        <v>2018</v>
      </c>
      <c r="B1114" t="s">
        <v>54</v>
      </c>
      <c r="C1114" t="s">
        <v>9</v>
      </c>
      <c r="D1114" s="1">
        <v>60996</v>
      </c>
      <c r="E1114" s="1">
        <v>934259</v>
      </c>
      <c r="F1114" s="2">
        <v>49352</v>
      </c>
    </row>
    <row r="1115" spans="1:6" x14ac:dyDescent="0.35">
      <c r="A1115">
        <v>2018</v>
      </c>
      <c r="B1115" t="s">
        <v>54</v>
      </c>
      <c r="C1115" t="s">
        <v>10</v>
      </c>
      <c r="D1115" s="1">
        <v>11969</v>
      </c>
      <c r="E1115" s="1">
        <v>139473</v>
      </c>
      <c r="F1115" s="2">
        <v>39972</v>
      </c>
    </row>
    <row r="1116" spans="1:6" x14ac:dyDescent="0.35">
      <c r="A1116">
        <v>2018</v>
      </c>
      <c r="B1116" t="s">
        <v>54</v>
      </c>
      <c r="C1116" t="s">
        <v>11</v>
      </c>
      <c r="D1116" s="1">
        <v>78063</v>
      </c>
      <c r="E1116" s="1">
        <v>1192654</v>
      </c>
      <c r="F1116" s="2">
        <v>51570</v>
      </c>
    </row>
    <row r="1117" spans="1:6" x14ac:dyDescent="0.35">
      <c r="A1117">
        <v>2018</v>
      </c>
      <c r="B1117" t="s">
        <v>54</v>
      </c>
      <c r="C1117" t="s">
        <v>12</v>
      </c>
      <c r="D1117" s="1">
        <v>40681</v>
      </c>
      <c r="E1117" s="1">
        <v>591234</v>
      </c>
      <c r="F1117" s="2">
        <v>42092</v>
      </c>
    </row>
    <row r="1118" spans="1:6" x14ac:dyDescent="0.35">
      <c r="A1118">
        <v>2018</v>
      </c>
      <c r="B1118" t="s">
        <v>54</v>
      </c>
      <c r="C1118" t="s">
        <v>13</v>
      </c>
      <c r="D1118" s="1">
        <v>23521</v>
      </c>
      <c r="E1118" s="1">
        <v>309603</v>
      </c>
      <c r="F1118" s="2">
        <v>40539</v>
      </c>
    </row>
    <row r="1119" spans="1:6" x14ac:dyDescent="0.35">
      <c r="A1119">
        <v>2018</v>
      </c>
      <c r="B1119" t="s">
        <v>54</v>
      </c>
      <c r="C1119" t="s">
        <v>14</v>
      </c>
      <c r="D1119" s="1">
        <v>20370</v>
      </c>
      <c r="E1119" s="1">
        <v>263858</v>
      </c>
      <c r="F1119" s="2">
        <v>42235</v>
      </c>
    </row>
    <row r="1120" spans="1:6" x14ac:dyDescent="0.35">
      <c r="A1120">
        <v>2018</v>
      </c>
      <c r="B1120" t="s">
        <v>54</v>
      </c>
      <c r="C1120" t="s">
        <v>15</v>
      </c>
      <c r="D1120" s="1">
        <v>28056</v>
      </c>
      <c r="E1120" s="1">
        <v>399946</v>
      </c>
      <c r="F1120" s="2">
        <v>42623</v>
      </c>
    </row>
    <row r="1121" spans="1:6" x14ac:dyDescent="0.35">
      <c r="A1121">
        <v>2018</v>
      </c>
      <c r="B1121" t="s">
        <v>54</v>
      </c>
      <c r="C1121" t="s">
        <v>16</v>
      </c>
      <c r="D1121" s="1">
        <v>30545</v>
      </c>
      <c r="E1121" s="1">
        <v>377555</v>
      </c>
      <c r="F1121" s="2">
        <v>42196</v>
      </c>
    </row>
    <row r="1122" spans="1:6" x14ac:dyDescent="0.35">
      <c r="A1122">
        <v>2018</v>
      </c>
      <c r="B1122" t="s">
        <v>54</v>
      </c>
      <c r="C1122" t="s">
        <v>17</v>
      </c>
      <c r="D1122" s="1">
        <v>10761</v>
      </c>
      <c r="E1122" s="1">
        <v>118191</v>
      </c>
      <c r="F1122" s="2">
        <v>37589</v>
      </c>
    </row>
    <row r="1123" spans="1:6" x14ac:dyDescent="0.35">
      <c r="A1123">
        <v>2018</v>
      </c>
      <c r="B1123" t="s">
        <v>54</v>
      </c>
      <c r="C1123" t="s">
        <v>18</v>
      </c>
      <c r="D1123" s="1">
        <v>32767</v>
      </c>
      <c r="E1123" s="1">
        <v>462590</v>
      </c>
      <c r="F1123" s="2">
        <v>46648</v>
      </c>
    </row>
    <row r="1124" spans="1:6" x14ac:dyDescent="0.35">
      <c r="A1124">
        <v>2018</v>
      </c>
      <c r="B1124" t="s">
        <v>54</v>
      </c>
      <c r="C1124" t="s">
        <v>19</v>
      </c>
      <c r="D1124" s="1">
        <v>42171</v>
      </c>
      <c r="E1124" s="1">
        <v>577061</v>
      </c>
      <c r="F1124" s="2">
        <v>52937</v>
      </c>
    </row>
    <row r="1125" spans="1:6" x14ac:dyDescent="0.35">
      <c r="A1125">
        <v>2018</v>
      </c>
      <c r="B1125" t="s">
        <v>54</v>
      </c>
      <c r="C1125" t="s">
        <v>20</v>
      </c>
      <c r="D1125" s="1">
        <v>52459</v>
      </c>
      <c r="E1125" s="1">
        <v>786892</v>
      </c>
      <c r="F1125" s="2">
        <v>47200</v>
      </c>
    </row>
    <row r="1126" spans="1:6" x14ac:dyDescent="0.35">
      <c r="A1126">
        <v>2018</v>
      </c>
      <c r="B1126" t="s">
        <v>54</v>
      </c>
      <c r="C1126" t="s">
        <v>21</v>
      </c>
      <c r="D1126" s="1">
        <v>37272</v>
      </c>
      <c r="E1126" s="1">
        <v>531669</v>
      </c>
      <c r="F1126" s="2">
        <v>49570</v>
      </c>
    </row>
    <row r="1127" spans="1:6" x14ac:dyDescent="0.35">
      <c r="A1127">
        <v>2018</v>
      </c>
      <c r="B1127" t="s">
        <v>54</v>
      </c>
      <c r="C1127" t="s">
        <v>22</v>
      </c>
      <c r="D1127" s="1">
        <v>19763</v>
      </c>
      <c r="E1127" s="1">
        <v>229107</v>
      </c>
      <c r="F1127" s="2">
        <v>36497</v>
      </c>
    </row>
    <row r="1128" spans="1:6" x14ac:dyDescent="0.35">
      <c r="A1128">
        <v>2018</v>
      </c>
      <c r="B1128" t="s">
        <v>54</v>
      </c>
      <c r="C1128" t="s">
        <v>23</v>
      </c>
      <c r="D1128" s="1">
        <v>38808</v>
      </c>
      <c r="E1128" s="1">
        <v>537150</v>
      </c>
      <c r="F1128" s="2">
        <v>42469</v>
      </c>
    </row>
    <row r="1129" spans="1:6" x14ac:dyDescent="0.35">
      <c r="A1129">
        <v>2018</v>
      </c>
      <c r="B1129" t="s">
        <v>54</v>
      </c>
      <c r="C1129" t="s">
        <v>24</v>
      </c>
      <c r="D1129" s="1">
        <v>9250</v>
      </c>
      <c r="E1129" s="1">
        <v>91355</v>
      </c>
      <c r="F1129" s="2">
        <v>39170</v>
      </c>
    </row>
    <row r="1130" spans="1:6" x14ac:dyDescent="0.35">
      <c r="A1130">
        <v>2018</v>
      </c>
      <c r="B1130" t="s">
        <v>54</v>
      </c>
      <c r="C1130" t="s">
        <v>25</v>
      </c>
      <c r="D1130" s="1">
        <v>14923</v>
      </c>
      <c r="E1130" s="1">
        <v>189793</v>
      </c>
      <c r="F1130" s="2">
        <v>39891</v>
      </c>
    </row>
    <row r="1131" spans="1:6" x14ac:dyDescent="0.35">
      <c r="A1131">
        <v>2018</v>
      </c>
      <c r="B1131" t="s">
        <v>54</v>
      </c>
      <c r="C1131" t="s">
        <v>26</v>
      </c>
      <c r="D1131" s="1">
        <v>15829</v>
      </c>
      <c r="E1131" s="1">
        <v>254417</v>
      </c>
      <c r="F1131" s="2">
        <v>44190</v>
      </c>
    </row>
    <row r="1132" spans="1:6" x14ac:dyDescent="0.35">
      <c r="A1132">
        <v>2018</v>
      </c>
      <c r="B1132" t="s">
        <v>54</v>
      </c>
      <c r="C1132" t="s">
        <v>27</v>
      </c>
      <c r="D1132" s="1">
        <v>12509</v>
      </c>
      <c r="E1132" s="1">
        <v>139183</v>
      </c>
      <c r="F1132" s="2">
        <v>47777</v>
      </c>
    </row>
    <row r="1133" spans="1:6" x14ac:dyDescent="0.35">
      <c r="A1133">
        <v>2018</v>
      </c>
      <c r="B1133" t="s">
        <v>54</v>
      </c>
      <c r="C1133" t="s">
        <v>28</v>
      </c>
      <c r="D1133" s="1">
        <v>54238</v>
      </c>
      <c r="E1133" s="1">
        <v>876344</v>
      </c>
      <c r="F1133" s="2">
        <v>53723</v>
      </c>
    </row>
    <row r="1134" spans="1:6" x14ac:dyDescent="0.35">
      <c r="A1134">
        <v>2018</v>
      </c>
      <c r="B1134" t="s">
        <v>54</v>
      </c>
      <c r="C1134" t="s">
        <v>29</v>
      </c>
      <c r="D1134" s="1">
        <v>10758</v>
      </c>
      <c r="E1134" s="1">
        <v>135970</v>
      </c>
      <c r="F1134" s="2">
        <v>38078</v>
      </c>
    </row>
    <row r="1135" spans="1:6" x14ac:dyDescent="0.35">
      <c r="A1135">
        <v>2018</v>
      </c>
      <c r="B1135" t="s">
        <v>54</v>
      </c>
      <c r="C1135" t="s">
        <v>30</v>
      </c>
      <c r="D1135" s="1">
        <v>123741</v>
      </c>
      <c r="E1135" s="1">
        <v>1554768</v>
      </c>
      <c r="F1135" s="2">
        <v>51832</v>
      </c>
    </row>
    <row r="1136" spans="1:6" x14ac:dyDescent="0.35">
      <c r="A1136">
        <v>2018</v>
      </c>
      <c r="B1136" t="s">
        <v>54</v>
      </c>
      <c r="C1136" t="s">
        <v>31</v>
      </c>
      <c r="D1136" s="1">
        <v>61525</v>
      </c>
      <c r="E1136" s="1">
        <v>830550</v>
      </c>
      <c r="F1136" s="2">
        <v>43092</v>
      </c>
    </row>
    <row r="1137" spans="1:6" x14ac:dyDescent="0.35">
      <c r="A1137">
        <v>2018</v>
      </c>
      <c r="B1137" t="s">
        <v>54</v>
      </c>
      <c r="C1137" t="s">
        <v>32</v>
      </c>
      <c r="D1137" s="1">
        <v>7753</v>
      </c>
      <c r="E1137" s="1">
        <v>91635</v>
      </c>
      <c r="F1137" s="2">
        <v>49819</v>
      </c>
    </row>
    <row r="1138" spans="1:6" x14ac:dyDescent="0.35">
      <c r="A1138">
        <v>2018</v>
      </c>
      <c r="B1138" t="s">
        <v>54</v>
      </c>
      <c r="C1138" t="s">
        <v>33</v>
      </c>
      <c r="D1138" s="1">
        <v>68615</v>
      </c>
      <c r="E1138" s="1">
        <v>1017249</v>
      </c>
      <c r="F1138" s="2">
        <v>44247</v>
      </c>
    </row>
    <row r="1139" spans="1:6" x14ac:dyDescent="0.35">
      <c r="A1139">
        <v>2018</v>
      </c>
      <c r="B1139" t="s">
        <v>54</v>
      </c>
      <c r="C1139" t="s">
        <v>34</v>
      </c>
      <c r="D1139" s="1">
        <v>23748</v>
      </c>
      <c r="E1139" s="1">
        <v>297631</v>
      </c>
      <c r="F1139" s="2">
        <v>41554</v>
      </c>
    </row>
    <row r="1140" spans="1:6" x14ac:dyDescent="0.35">
      <c r="A1140">
        <v>2018</v>
      </c>
      <c r="B1140" t="s">
        <v>54</v>
      </c>
      <c r="C1140" t="s">
        <v>35</v>
      </c>
      <c r="D1140" s="1">
        <v>26503</v>
      </c>
      <c r="E1140" s="1">
        <v>349656</v>
      </c>
      <c r="F1140" s="2">
        <v>44347</v>
      </c>
    </row>
    <row r="1141" spans="1:6" x14ac:dyDescent="0.35">
      <c r="A1141">
        <v>2018</v>
      </c>
      <c r="B1141" t="s">
        <v>54</v>
      </c>
      <c r="C1141" t="s">
        <v>36</v>
      </c>
      <c r="D1141" s="1">
        <v>74845</v>
      </c>
      <c r="E1141" s="1">
        <v>1117054</v>
      </c>
      <c r="F1141" s="2">
        <v>45000</v>
      </c>
    </row>
    <row r="1142" spans="1:6" x14ac:dyDescent="0.35">
      <c r="A1142">
        <v>2018</v>
      </c>
      <c r="B1142" t="s">
        <v>54</v>
      </c>
      <c r="C1142" t="s">
        <v>37</v>
      </c>
      <c r="D1142" s="1">
        <v>7658</v>
      </c>
      <c r="E1142" s="1">
        <v>76762</v>
      </c>
      <c r="F1142" s="2">
        <v>43902</v>
      </c>
    </row>
    <row r="1143" spans="1:6" x14ac:dyDescent="0.35">
      <c r="A1143">
        <v>2018</v>
      </c>
      <c r="B1143" t="s">
        <v>54</v>
      </c>
      <c r="C1143" t="s">
        <v>38</v>
      </c>
      <c r="D1143" s="1">
        <v>30013</v>
      </c>
      <c r="E1143" s="1">
        <v>402308</v>
      </c>
      <c r="F1143" s="2">
        <v>39429</v>
      </c>
    </row>
    <row r="1144" spans="1:6" x14ac:dyDescent="0.35">
      <c r="A1144">
        <v>2018</v>
      </c>
      <c r="B1144" t="s">
        <v>54</v>
      </c>
      <c r="C1144" t="s">
        <v>39</v>
      </c>
      <c r="D1144" s="1">
        <v>8059</v>
      </c>
      <c r="E1144" s="1">
        <v>85734</v>
      </c>
      <c r="F1144" s="2">
        <v>39650</v>
      </c>
    </row>
    <row r="1145" spans="1:6" x14ac:dyDescent="0.35">
      <c r="A1145">
        <v>2018</v>
      </c>
      <c r="B1145" t="s">
        <v>54</v>
      </c>
      <c r="C1145" t="s">
        <v>40</v>
      </c>
      <c r="D1145" s="1">
        <v>40040</v>
      </c>
      <c r="E1145" s="1">
        <v>623566</v>
      </c>
      <c r="F1145" s="2">
        <v>46137</v>
      </c>
    </row>
    <row r="1146" spans="1:6" x14ac:dyDescent="0.35">
      <c r="A1146">
        <v>2018</v>
      </c>
      <c r="B1146" t="s">
        <v>54</v>
      </c>
      <c r="C1146" t="s">
        <v>41</v>
      </c>
      <c r="D1146" s="1">
        <v>147447</v>
      </c>
      <c r="E1146" s="1">
        <v>2465009</v>
      </c>
      <c r="F1146" s="2">
        <v>52337</v>
      </c>
    </row>
    <row r="1147" spans="1:6" x14ac:dyDescent="0.35">
      <c r="A1147">
        <v>2018</v>
      </c>
      <c r="B1147" t="s">
        <v>54</v>
      </c>
      <c r="C1147" t="s">
        <v>42</v>
      </c>
      <c r="D1147" s="1">
        <v>19531</v>
      </c>
      <c r="E1147" s="1">
        <v>284283</v>
      </c>
      <c r="F1147" s="2">
        <v>44163</v>
      </c>
    </row>
    <row r="1148" spans="1:6" x14ac:dyDescent="0.35">
      <c r="A1148">
        <v>2018</v>
      </c>
      <c r="B1148" t="s">
        <v>54</v>
      </c>
      <c r="C1148" t="s">
        <v>43</v>
      </c>
      <c r="D1148" s="1">
        <v>5084</v>
      </c>
      <c r="E1148" s="1">
        <v>54476</v>
      </c>
      <c r="F1148" s="2">
        <v>40351</v>
      </c>
    </row>
    <row r="1149" spans="1:6" x14ac:dyDescent="0.35">
      <c r="A1149">
        <v>2018</v>
      </c>
      <c r="B1149" t="s">
        <v>54</v>
      </c>
      <c r="C1149" t="s">
        <v>44</v>
      </c>
      <c r="D1149" s="1">
        <v>43180</v>
      </c>
      <c r="E1149" s="1">
        <v>650233</v>
      </c>
      <c r="F1149" s="2">
        <v>43886</v>
      </c>
    </row>
    <row r="1150" spans="1:6" x14ac:dyDescent="0.35">
      <c r="A1150">
        <v>2018</v>
      </c>
      <c r="B1150" t="s">
        <v>54</v>
      </c>
      <c r="C1150" t="s">
        <v>45</v>
      </c>
      <c r="D1150" s="1">
        <v>39324</v>
      </c>
      <c r="E1150" s="1">
        <v>621384</v>
      </c>
      <c r="F1150" s="2">
        <v>63994</v>
      </c>
    </row>
    <row r="1151" spans="1:6" x14ac:dyDescent="0.35">
      <c r="A1151">
        <v>2018</v>
      </c>
      <c r="B1151" t="s">
        <v>54</v>
      </c>
      <c r="C1151" t="s">
        <v>46</v>
      </c>
      <c r="D1151" s="1">
        <v>10925</v>
      </c>
      <c r="E1151" s="1">
        <v>128211</v>
      </c>
      <c r="F1151" s="2">
        <v>38698</v>
      </c>
    </row>
    <row r="1152" spans="1:6" x14ac:dyDescent="0.35">
      <c r="A1152">
        <v>2018</v>
      </c>
      <c r="B1152" t="s">
        <v>54</v>
      </c>
      <c r="C1152" t="s">
        <v>47</v>
      </c>
      <c r="D1152" s="1">
        <v>36496</v>
      </c>
      <c r="E1152" s="1">
        <v>541333</v>
      </c>
      <c r="F1152" s="2">
        <v>41512</v>
      </c>
    </row>
    <row r="1153" spans="1:6" x14ac:dyDescent="0.35">
      <c r="A1153">
        <v>2018</v>
      </c>
      <c r="B1153" t="s">
        <v>54</v>
      </c>
      <c r="C1153" t="s">
        <v>48</v>
      </c>
      <c r="D1153" s="1">
        <v>4830</v>
      </c>
      <c r="E1153" s="1">
        <v>49819</v>
      </c>
      <c r="F1153" s="2">
        <v>42737</v>
      </c>
    </row>
    <row r="1154" spans="1:6" x14ac:dyDescent="0.35">
      <c r="A1154">
        <v>2018</v>
      </c>
      <c r="B1154" t="s">
        <v>53</v>
      </c>
      <c r="C1154" t="s">
        <v>1</v>
      </c>
      <c r="D1154" s="1">
        <v>2168</v>
      </c>
      <c r="E1154" s="1">
        <v>21030</v>
      </c>
      <c r="F1154" s="2">
        <v>60025</v>
      </c>
    </row>
    <row r="1155" spans="1:6" x14ac:dyDescent="0.35">
      <c r="A1155">
        <v>2018</v>
      </c>
      <c r="B1155" t="s">
        <v>53</v>
      </c>
      <c r="C1155" t="s">
        <v>2</v>
      </c>
      <c r="D1155" s="1">
        <v>3113</v>
      </c>
      <c r="E1155" s="1">
        <v>47340</v>
      </c>
      <c r="F1155" s="2">
        <v>75499</v>
      </c>
    </row>
    <row r="1156" spans="1:6" x14ac:dyDescent="0.35">
      <c r="A1156">
        <v>2018</v>
      </c>
      <c r="B1156" t="s">
        <v>53</v>
      </c>
      <c r="C1156" t="s">
        <v>3</v>
      </c>
      <c r="D1156" s="1">
        <v>1210</v>
      </c>
      <c r="E1156" s="1">
        <v>10913</v>
      </c>
      <c r="F1156" s="2">
        <v>53828</v>
      </c>
    </row>
    <row r="1157" spans="1:6" x14ac:dyDescent="0.35">
      <c r="A1157">
        <v>2018</v>
      </c>
      <c r="B1157" t="s">
        <v>53</v>
      </c>
      <c r="C1157" t="s">
        <v>4</v>
      </c>
      <c r="D1157" s="1">
        <v>26592</v>
      </c>
      <c r="E1157" s="1">
        <v>525771</v>
      </c>
      <c r="F1157" s="2">
        <v>188173</v>
      </c>
    </row>
    <row r="1158" spans="1:6" x14ac:dyDescent="0.35">
      <c r="A1158">
        <v>2018</v>
      </c>
      <c r="B1158" t="s">
        <v>53</v>
      </c>
      <c r="C1158" t="s">
        <v>5</v>
      </c>
      <c r="D1158" s="1">
        <v>4173</v>
      </c>
      <c r="E1158" s="1">
        <v>75076</v>
      </c>
      <c r="F1158" s="2">
        <v>100735</v>
      </c>
    </row>
    <row r="1159" spans="1:6" x14ac:dyDescent="0.35">
      <c r="A1159">
        <v>2018</v>
      </c>
      <c r="B1159" t="s">
        <v>53</v>
      </c>
      <c r="C1159" t="s">
        <v>6</v>
      </c>
      <c r="D1159" s="1">
        <v>2306</v>
      </c>
      <c r="E1159" s="1">
        <v>31734</v>
      </c>
      <c r="F1159" s="2">
        <v>110642</v>
      </c>
    </row>
    <row r="1160" spans="1:6" x14ac:dyDescent="0.35">
      <c r="A1160">
        <v>2018</v>
      </c>
      <c r="B1160" t="s">
        <v>53</v>
      </c>
      <c r="C1160" t="s">
        <v>7</v>
      </c>
      <c r="D1160">
        <v>433</v>
      </c>
      <c r="E1160" s="1">
        <v>4065</v>
      </c>
      <c r="F1160" s="2">
        <v>65782</v>
      </c>
    </row>
    <row r="1161" spans="1:6" x14ac:dyDescent="0.35">
      <c r="A1161">
        <v>2018</v>
      </c>
      <c r="B1161" t="s">
        <v>53</v>
      </c>
      <c r="C1161" t="s">
        <v>8</v>
      </c>
      <c r="D1161" s="1">
        <v>11205</v>
      </c>
      <c r="E1161" s="1">
        <v>138995</v>
      </c>
      <c r="F1161" s="2">
        <v>81168</v>
      </c>
    </row>
    <row r="1162" spans="1:6" x14ac:dyDescent="0.35">
      <c r="A1162">
        <v>2018</v>
      </c>
      <c r="B1162" t="s">
        <v>53</v>
      </c>
      <c r="C1162" t="s">
        <v>9</v>
      </c>
      <c r="D1162" s="1">
        <v>5113</v>
      </c>
      <c r="E1162" s="1">
        <v>114231</v>
      </c>
      <c r="F1162" s="2">
        <v>96613</v>
      </c>
    </row>
    <row r="1163" spans="1:6" x14ac:dyDescent="0.35">
      <c r="A1163">
        <v>2018</v>
      </c>
      <c r="B1163" t="s">
        <v>53</v>
      </c>
      <c r="C1163" t="s">
        <v>10</v>
      </c>
      <c r="D1163" s="1">
        <v>1223</v>
      </c>
      <c r="E1163" s="1">
        <v>8798</v>
      </c>
      <c r="F1163" s="2">
        <v>52761</v>
      </c>
    </row>
    <row r="1164" spans="1:6" x14ac:dyDescent="0.35">
      <c r="A1164">
        <v>2018</v>
      </c>
      <c r="B1164" t="s">
        <v>53</v>
      </c>
      <c r="C1164" t="s">
        <v>11</v>
      </c>
      <c r="D1164" s="1">
        <v>6688</v>
      </c>
      <c r="E1164" s="1">
        <v>94330</v>
      </c>
      <c r="F1164" s="2">
        <v>91164</v>
      </c>
    </row>
    <row r="1165" spans="1:6" x14ac:dyDescent="0.35">
      <c r="A1165">
        <v>2018</v>
      </c>
      <c r="B1165" t="s">
        <v>53</v>
      </c>
      <c r="C1165" t="s">
        <v>12</v>
      </c>
      <c r="D1165" s="1">
        <v>2123</v>
      </c>
      <c r="E1165" s="1">
        <v>29375</v>
      </c>
      <c r="F1165" s="2">
        <v>60371</v>
      </c>
    </row>
    <row r="1166" spans="1:6" x14ac:dyDescent="0.35">
      <c r="A1166">
        <v>2018</v>
      </c>
      <c r="B1166" t="s">
        <v>53</v>
      </c>
      <c r="C1166" t="s">
        <v>13</v>
      </c>
      <c r="D1166" s="1">
        <v>1742</v>
      </c>
      <c r="E1166" s="1">
        <v>22018</v>
      </c>
      <c r="F1166" s="2">
        <v>58519</v>
      </c>
    </row>
    <row r="1167" spans="1:6" x14ac:dyDescent="0.35">
      <c r="A1167">
        <v>2018</v>
      </c>
      <c r="B1167" t="s">
        <v>53</v>
      </c>
      <c r="C1167" t="s">
        <v>14</v>
      </c>
      <c r="D1167" s="1">
        <v>1308</v>
      </c>
      <c r="E1167" s="1">
        <v>18664</v>
      </c>
      <c r="F1167" s="2">
        <v>63399</v>
      </c>
    </row>
    <row r="1168" spans="1:6" x14ac:dyDescent="0.35">
      <c r="A1168">
        <v>2018</v>
      </c>
      <c r="B1168" t="s">
        <v>53</v>
      </c>
      <c r="C1168" t="s">
        <v>15</v>
      </c>
      <c r="D1168" s="1">
        <v>1785</v>
      </c>
      <c r="E1168" s="1">
        <v>21989</v>
      </c>
      <c r="F1168" s="2">
        <v>54629</v>
      </c>
    </row>
    <row r="1169" spans="1:6" x14ac:dyDescent="0.35">
      <c r="A1169">
        <v>2018</v>
      </c>
      <c r="B1169" t="s">
        <v>53</v>
      </c>
      <c r="C1169" t="s">
        <v>16</v>
      </c>
      <c r="D1169" s="1">
        <v>1716</v>
      </c>
      <c r="E1169" s="1">
        <v>22869</v>
      </c>
      <c r="F1169" s="2">
        <v>58223</v>
      </c>
    </row>
    <row r="1170" spans="1:6" x14ac:dyDescent="0.35">
      <c r="A1170">
        <v>2018</v>
      </c>
      <c r="B1170" t="s">
        <v>53</v>
      </c>
      <c r="C1170" t="s">
        <v>17</v>
      </c>
      <c r="D1170">
        <v>849</v>
      </c>
      <c r="E1170" s="1">
        <v>7397</v>
      </c>
      <c r="F1170" s="2">
        <v>54502</v>
      </c>
    </row>
    <row r="1171" spans="1:6" x14ac:dyDescent="0.35">
      <c r="A1171">
        <v>2018</v>
      </c>
      <c r="B1171" t="s">
        <v>53</v>
      </c>
      <c r="C1171" t="s">
        <v>18</v>
      </c>
      <c r="D1171" s="1">
        <v>2737</v>
      </c>
      <c r="E1171" s="1">
        <v>36210</v>
      </c>
      <c r="F1171" s="2">
        <v>92844</v>
      </c>
    </row>
    <row r="1172" spans="1:6" x14ac:dyDescent="0.35">
      <c r="A1172">
        <v>2018</v>
      </c>
      <c r="B1172" t="s">
        <v>53</v>
      </c>
      <c r="C1172" t="s">
        <v>19</v>
      </c>
      <c r="D1172" s="1">
        <v>5379</v>
      </c>
      <c r="E1172" s="1">
        <v>91783</v>
      </c>
      <c r="F1172" s="2">
        <v>123118</v>
      </c>
    </row>
    <row r="1173" spans="1:6" x14ac:dyDescent="0.35">
      <c r="A1173">
        <v>2018</v>
      </c>
      <c r="B1173" t="s">
        <v>53</v>
      </c>
      <c r="C1173" t="s">
        <v>20</v>
      </c>
      <c r="D1173" s="1">
        <v>6287</v>
      </c>
      <c r="E1173" s="1">
        <v>56247</v>
      </c>
      <c r="F1173" s="2">
        <v>73556</v>
      </c>
    </row>
    <row r="1174" spans="1:6" x14ac:dyDescent="0.35">
      <c r="A1174">
        <v>2018</v>
      </c>
      <c r="B1174" t="s">
        <v>53</v>
      </c>
      <c r="C1174" t="s">
        <v>21</v>
      </c>
      <c r="D1174" s="1">
        <v>3977</v>
      </c>
      <c r="E1174" s="1">
        <v>49170</v>
      </c>
      <c r="F1174" s="2">
        <v>78903</v>
      </c>
    </row>
    <row r="1175" spans="1:6" x14ac:dyDescent="0.35">
      <c r="A1175">
        <v>2018</v>
      </c>
      <c r="B1175" t="s">
        <v>53</v>
      </c>
      <c r="C1175" t="s">
        <v>22</v>
      </c>
      <c r="D1175">
        <v>940</v>
      </c>
      <c r="E1175" s="1">
        <v>10980</v>
      </c>
      <c r="F1175" s="2">
        <v>49173</v>
      </c>
    </row>
    <row r="1176" spans="1:6" x14ac:dyDescent="0.35">
      <c r="A1176">
        <v>2018</v>
      </c>
      <c r="B1176" t="s">
        <v>53</v>
      </c>
      <c r="C1176" t="s">
        <v>23</v>
      </c>
      <c r="D1176" s="1">
        <v>3049</v>
      </c>
      <c r="E1176" s="1">
        <v>47666</v>
      </c>
      <c r="F1176" s="2">
        <v>81842</v>
      </c>
    </row>
    <row r="1177" spans="1:6" x14ac:dyDescent="0.35">
      <c r="A1177">
        <v>2018</v>
      </c>
      <c r="B1177" t="s">
        <v>53</v>
      </c>
      <c r="C1177" t="s">
        <v>24</v>
      </c>
      <c r="D1177">
        <v>801</v>
      </c>
      <c r="E1177" s="1">
        <v>6350</v>
      </c>
      <c r="F1177" s="2">
        <v>54475</v>
      </c>
    </row>
    <row r="1178" spans="1:6" x14ac:dyDescent="0.35">
      <c r="A1178">
        <v>2018</v>
      </c>
      <c r="B1178" t="s">
        <v>53</v>
      </c>
      <c r="C1178" t="s">
        <v>25</v>
      </c>
      <c r="D1178">
        <v>973</v>
      </c>
      <c r="E1178" s="1">
        <v>17653</v>
      </c>
      <c r="F1178" s="2">
        <v>64407</v>
      </c>
    </row>
    <row r="1179" spans="1:6" x14ac:dyDescent="0.35">
      <c r="A1179">
        <v>2018</v>
      </c>
      <c r="B1179" t="s">
        <v>53</v>
      </c>
      <c r="C1179" t="s">
        <v>26</v>
      </c>
      <c r="D1179" s="1">
        <v>1541</v>
      </c>
      <c r="E1179" s="1">
        <v>15646</v>
      </c>
      <c r="F1179" s="2">
        <v>70292</v>
      </c>
    </row>
    <row r="1180" spans="1:6" x14ac:dyDescent="0.35">
      <c r="A1180">
        <v>2018</v>
      </c>
      <c r="B1180" t="s">
        <v>53</v>
      </c>
      <c r="C1180" t="s">
        <v>27</v>
      </c>
      <c r="D1180">
        <v>892</v>
      </c>
      <c r="E1180" s="1">
        <v>12351</v>
      </c>
      <c r="F1180" s="2">
        <v>93599</v>
      </c>
    </row>
    <row r="1181" spans="1:6" x14ac:dyDescent="0.35">
      <c r="A1181">
        <v>2018</v>
      </c>
      <c r="B1181" t="s">
        <v>53</v>
      </c>
      <c r="C1181" t="s">
        <v>28</v>
      </c>
      <c r="D1181" s="1">
        <v>3722</v>
      </c>
      <c r="E1181" s="1">
        <v>69519</v>
      </c>
      <c r="F1181" s="2">
        <v>114630</v>
      </c>
    </row>
    <row r="1182" spans="1:6" x14ac:dyDescent="0.35">
      <c r="A1182">
        <v>2018</v>
      </c>
      <c r="B1182" t="s">
        <v>53</v>
      </c>
      <c r="C1182" t="s">
        <v>29</v>
      </c>
      <c r="D1182">
        <v>987</v>
      </c>
      <c r="E1182" s="1">
        <v>12015</v>
      </c>
      <c r="F1182" s="2">
        <v>53204</v>
      </c>
    </row>
    <row r="1183" spans="1:6" x14ac:dyDescent="0.35">
      <c r="A1183">
        <v>2018</v>
      </c>
      <c r="B1183" t="s">
        <v>53</v>
      </c>
      <c r="C1183" t="s">
        <v>30</v>
      </c>
      <c r="D1183" s="1">
        <v>12672</v>
      </c>
      <c r="E1183" s="1">
        <v>275598</v>
      </c>
      <c r="F1183" s="2">
        <v>129853</v>
      </c>
    </row>
    <row r="1184" spans="1:6" x14ac:dyDescent="0.35">
      <c r="A1184">
        <v>2018</v>
      </c>
      <c r="B1184" t="s">
        <v>53</v>
      </c>
      <c r="C1184" t="s">
        <v>31</v>
      </c>
      <c r="D1184" s="1">
        <v>5238</v>
      </c>
      <c r="E1184" s="1">
        <v>79945</v>
      </c>
      <c r="F1184" s="2">
        <v>83920</v>
      </c>
    </row>
    <row r="1185" spans="1:6" x14ac:dyDescent="0.35">
      <c r="A1185">
        <v>2018</v>
      </c>
      <c r="B1185" t="s">
        <v>53</v>
      </c>
      <c r="C1185" t="s">
        <v>32</v>
      </c>
      <c r="D1185">
        <v>395</v>
      </c>
      <c r="E1185" s="1">
        <v>6221</v>
      </c>
      <c r="F1185" s="2">
        <v>70208</v>
      </c>
    </row>
    <row r="1186" spans="1:6" x14ac:dyDescent="0.35">
      <c r="A1186">
        <v>2018</v>
      </c>
      <c r="B1186" t="s">
        <v>53</v>
      </c>
      <c r="C1186" t="s">
        <v>33</v>
      </c>
      <c r="D1186" s="1">
        <v>4616</v>
      </c>
      <c r="E1186" s="1">
        <v>70930</v>
      </c>
      <c r="F1186" s="2">
        <v>70006</v>
      </c>
    </row>
    <row r="1187" spans="1:6" x14ac:dyDescent="0.35">
      <c r="A1187">
        <v>2018</v>
      </c>
      <c r="B1187" t="s">
        <v>53</v>
      </c>
      <c r="C1187" t="s">
        <v>34</v>
      </c>
      <c r="D1187" s="1">
        <v>1469</v>
      </c>
      <c r="E1187" s="1">
        <v>19859</v>
      </c>
      <c r="F1187" s="2">
        <v>58997</v>
      </c>
    </row>
    <row r="1188" spans="1:6" x14ac:dyDescent="0.35">
      <c r="A1188">
        <v>2018</v>
      </c>
      <c r="B1188" t="s">
        <v>53</v>
      </c>
      <c r="C1188" t="s">
        <v>35</v>
      </c>
      <c r="D1188" s="1">
        <v>3768</v>
      </c>
      <c r="E1188" s="1">
        <v>34277</v>
      </c>
      <c r="F1188" s="2">
        <v>87733</v>
      </c>
    </row>
    <row r="1189" spans="1:6" x14ac:dyDescent="0.35">
      <c r="A1189">
        <v>2018</v>
      </c>
      <c r="B1189" t="s">
        <v>53</v>
      </c>
      <c r="C1189" t="s">
        <v>36</v>
      </c>
      <c r="D1189" s="1">
        <v>4896</v>
      </c>
      <c r="E1189" s="1">
        <v>85970</v>
      </c>
      <c r="F1189" s="2">
        <v>87091</v>
      </c>
    </row>
    <row r="1190" spans="1:6" x14ac:dyDescent="0.35">
      <c r="A1190">
        <v>2018</v>
      </c>
      <c r="B1190" t="s">
        <v>53</v>
      </c>
      <c r="C1190" t="s">
        <v>37</v>
      </c>
      <c r="D1190">
        <v>715</v>
      </c>
      <c r="E1190" s="1">
        <v>5930</v>
      </c>
      <c r="F1190" s="2">
        <v>74327</v>
      </c>
    </row>
    <row r="1191" spans="1:6" x14ac:dyDescent="0.35">
      <c r="A1191">
        <v>2018</v>
      </c>
      <c r="B1191" t="s">
        <v>53</v>
      </c>
      <c r="C1191" t="s">
        <v>38</v>
      </c>
      <c r="D1191" s="1">
        <v>2548</v>
      </c>
      <c r="E1191" s="1">
        <v>28067</v>
      </c>
      <c r="F1191" s="2">
        <v>61977</v>
      </c>
    </row>
    <row r="1192" spans="1:6" x14ac:dyDescent="0.35">
      <c r="A1192">
        <v>2018</v>
      </c>
      <c r="B1192" t="s">
        <v>53</v>
      </c>
      <c r="C1192" t="s">
        <v>39</v>
      </c>
      <c r="D1192">
        <v>561</v>
      </c>
      <c r="E1192" s="1">
        <v>5589</v>
      </c>
      <c r="F1192" s="2">
        <v>49334</v>
      </c>
    </row>
    <row r="1193" spans="1:6" x14ac:dyDescent="0.35">
      <c r="A1193">
        <v>2018</v>
      </c>
      <c r="B1193" t="s">
        <v>53</v>
      </c>
      <c r="C1193" t="s">
        <v>40</v>
      </c>
      <c r="D1193" s="1">
        <v>3519</v>
      </c>
      <c r="E1193" s="1">
        <v>44851</v>
      </c>
      <c r="F1193" s="2">
        <v>73821</v>
      </c>
    </row>
    <row r="1194" spans="1:6" x14ac:dyDescent="0.35">
      <c r="A1194">
        <v>2018</v>
      </c>
      <c r="B1194" t="s">
        <v>53</v>
      </c>
      <c r="C1194" t="s">
        <v>41</v>
      </c>
      <c r="D1194" s="1">
        <v>9828</v>
      </c>
      <c r="E1194" s="1">
        <v>203822</v>
      </c>
      <c r="F1194" s="2">
        <v>87085</v>
      </c>
    </row>
    <row r="1195" spans="1:6" x14ac:dyDescent="0.35">
      <c r="A1195">
        <v>2018</v>
      </c>
      <c r="B1195" t="s">
        <v>53</v>
      </c>
      <c r="C1195" t="s">
        <v>42</v>
      </c>
      <c r="D1195" s="1">
        <v>2489</v>
      </c>
      <c r="E1195" s="1">
        <v>36783</v>
      </c>
      <c r="F1195" s="2">
        <v>78404</v>
      </c>
    </row>
    <row r="1196" spans="1:6" x14ac:dyDescent="0.35">
      <c r="A1196">
        <v>2018</v>
      </c>
      <c r="B1196" t="s">
        <v>53</v>
      </c>
      <c r="C1196" t="s">
        <v>43</v>
      </c>
      <c r="D1196">
        <v>505</v>
      </c>
      <c r="E1196" s="1">
        <v>4280</v>
      </c>
      <c r="F1196" s="2">
        <v>59800</v>
      </c>
    </row>
    <row r="1197" spans="1:6" x14ac:dyDescent="0.35">
      <c r="A1197">
        <v>2018</v>
      </c>
      <c r="B1197" t="s">
        <v>53</v>
      </c>
      <c r="C1197" t="s">
        <v>44</v>
      </c>
      <c r="D1197" s="1">
        <v>4379</v>
      </c>
      <c r="E1197" s="1">
        <v>66998</v>
      </c>
      <c r="F1197" s="2">
        <v>100731</v>
      </c>
    </row>
    <row r="1198" spans="1:6" x14ac:dyDescent="0.35">
      <c r="A1198">
        <v>2018</v>
      </c>
      <c r="B1198" t="s">
        <v>53</v>
      </c>
      <c r="C1198" t="s">
        <v>45</v>
      </c>
      <c r="D1198" s="1">
        <v>4629</v>
      </c>
      <c r="E1198" s="1">
        <v>133126</v>
      </c>
      <c r="F1198" s="2">
        <v>194631</v>
      </c>
    </row>
    <row r="1199" spans="1:6" x14ac:dyDescent="0.35">
      <c r="A1199">
        <v>2018</v>
      </c>
      <c r="B1199" t="s">
        <v>53</v>
      </c>
      <c r="C1199" t="s">
        <v>46</v>
      </c>
      <c r="D1199">
        <v>789</v>
      </c>
      <c r="E1199" s="1">
        <v>8288</v>
      </c>
      <c r="F1199" s="2">
        <v>52508</v>
      </c>
    </row>
    <row r="1200" spans="1:6" x14ac:dyDescent="0.35">
      <c r="A1200">
        <v>2018</v>
      </c>
      <c r="B1200" t="s">
        <v>53</v>
      </c>
      <c r="C1200" t="s">
        <v>47</v>
      </c>
      <c r="D1200" s="1">
        <v>2298</v>
      </c>
      <c r="E1200" s="1">
        <v>47152</v>
      </c>
      <c r="F1200" s="2">
        <v>75414</v>
      </c>
    </row>
    <row r="1201" spans="1:6" x14ac:dyDescent="0.35">
      <c r="A1201">
        <v>2018</v>
      </c>
      <c r="B1201" t="s">
        <v>53</v>
      </c>
      <c r="C1201" t="s">
        <v>48</v>
      </c>
      <c r="D1201">
        <v>398</v>
      </c>
      <c r="E1201" s="1">
        <v>3554</v>
      </c>
      <c r="F1201" s="2">
        <v>47401</v>
      </c>
    </row>
    <row r="1202" spans="1:6" x14ac:dyDescent="0.35">
      <c r="A1202">
        <v>2018</v>
      </c>
      <c r="B1202" t="s">
        <v>56</v>
      </c>
      <c r="C1202" t="s">
        <v>1</v>
      </c>
      <c r="D1202" s="1">
        <v>13364</v>
      </c>
      <c r="E1202" s="1">
        <v>94561</v>
      </c>
      <c r="F1202" s="2">
        <v>69240</v>
      </c>
    </row>
    <row r="1203" spans="1:6" x14ac:dyDescent="0.35">
      <c r="A1203">
        <v>2018</v>
      </c>
      <c r="B1203" t="s">
        <v>56</v>
      </c>
      <c r="C1203" t="s">
        <v>2</v>
      </c>
      <c r="D1203" s="1">
        <v>17978</v>
      </c>
      <c r="E1203" s="1">
        <v>214637</v>
      </c>
      <c r="F1203" s="2">
        <v>70877</v>
      </c>
    </row>
    <row r="1204" spans="1:6" x14ac:dyDescent="0.35">
      <c r="A1204">
        <v>2018</v>
      </c>
      <c r="B1204" t="s">
        <v>56</v>
      </c>
      <c r="C1204" t="s">
        <v>3</v>
      </c>
      <c r="D1204" s="1">
        <v>8418</v>
      </c>
      <c r="E1204" s="1">
        <v>50647</v>
      </c>
      <c r="F1204" s="2">
        <v>58119</v>
      </c>
    </row>
    <row r="1205" spans="1:6" x14ac:dyDescent="0.35">
      <c r="A1205">
        <v>2018</v>
      </c>
      <c r="B1205" t="s">
        <v>56</v>
      </c>
      <c r="C1205" t="s">
        <v>4</v>
      </c>
      <c r="D1205" s="1">
        <v>106953</v>
      </c>
      <c r="E1205" s="1">
        <v>835896</v>
      </c>
      <c r="F1205" s="2">
        <v>107228</v>
      </c>
    </row>
    <row r="1206" spans="1:6" x14ac:dyDescent="0.35">
      <c r="A1206">
        <v>2018</v>
      </c>
      <c r="B1206" t="s">
        <v>56</v>
      </c>
      <c r="C1206" t="s">
        <v>5</v>
      </c>
      <c r="D1206" s="1">
        <v>23326</v>
      </c>
      <c r="E1206" s="1">
        <v>164801</v>
      </c>
      <c r="F1206" s="2">
        <v>84615</v>
      </c>
    </row>
    <row r="1207" spans="1:6" x14ac:dyDescent="0.35">
      <c r="A1207">
        <v>2018</v>
      </c>
      <c r="B1207" t="s">
        <v>56</v>
      </c>
      <c r="C1207" t="s">
        <v>6</v>
      </c>
      <c r="D1207" s="1">
        <v>10879</v>
      </c>
      <c r="E1207" s="1">
        <v>123655</v>
      </c>
      <c r="F1207" s="2">
        <v>155433</v>
      </c>
    </row>
    <row r="1208" spans="1:6" x14ac:dyDescent="0.35">
      <c r="A1208">
        <v>2018</v>
      </c>
      <c r="B1208" t="s">
        <v>56</v>
      </c>
      <c r="C1208" t="s">
        <v>7</v>
      </c>
      <c r="D1208" s="1">
        <v>2859</v>
      </c>
      <c r="E1208" s="1">
        <v>47609</v>
      </c>
      <c r="F1208" s="2">
        <v>95574</v>
      </c>
    </row>
    <row r="1209" spans="1:6" x14ac:dyDescent="0.35">
      <c r="A1209">
        <v>2018</v>
      </c>
      <c r="B1209" t="s">
        <v>56</v>
      </c>
      <c r="C1209" t="s">
        <v>8</v>
      </c>
      <c r="D1209" s="1">
        <v>73412</v>
      </c>
      <c r="E1209" s="1">
        <v>570645</v>
      </c>
      <c r="F1209" s="2">
        <v>75337</v>
      </c>
    </row>
    <row r="1210" spans="1:6" x14ac:dyDescent="0.35">
      <c r="A1210">
        <v>2018</v>
      </c>
      <c r="B1210" t="s">
        <v>56</v>
      </c>
      <c r="C1210" t="s">
        <v>9</v>
      </c>
      <c r="D1210" s="1">
        <v>26225</v>
      </c>
      <c r="E1210" s="1">
        <v>237900</v>
      </c>
      <c r="F1210" s="2">
        <v>84587</v>
      </c>
    </row>
    <row r="1211" spans="1:6" x14ac:dyDescent="0.35">
      <c r="A1211">
        <v>2018</v>
      </c>
      <c r="B1211" t="s">
        <v>56</v>
      </c>
      <c r="C1211" t="s">
        <v>10</v>
      </c>
      <c r="D1211" s="1">
        <v>5824</v>
      </c>
      <c r="E1211" s="1">
        <v>32493</v>
      </c>
      <c r="F1211" s="2">
        <v>56024</v>
      </c>
    </row>
    <row r="1212" spans="1:6" x14ac:dyDescent="0.35">
      <c r="A1212">
        <v>2018</v>
      </c>
      <c r="B1212" t="s">
        <v>56</v>
      </c>
      <c r="C1212" t="s">
        <v>11</v>
      </c>
      <c r="D1212" s="1">
        <v>32448</v>
      </c>
      <c r="E1212" s="1">
        <v>373685</v>
      </c>
      <c r="F1212" s="2">
        <v>109598</v>
      </c>
    </row>
    <row r="1213" spans="1:6" x14ac:dyDescent="0.35">
      <c r="A1213">
        <v>2018</v>
      </c>
      <c r="B1213" t="s">
        <v>56</v>
      </c>
      <c r="C1213" t="s">
        <v>12</v>
      </c>
      <c r="D1213" s="1">
        <v>16542</v>
      </c>
      <c r="E1213" s="1">
        <v>133603</v>
      </c>
      <c r="F1213" s="2">
        <v>65167</v>
      </c>
    </row>
    <row r="1214" spans="1:6" x14ac:dyDescent="0.35">
      <c r="A1214">
        <v>2018</v>
      </c>
      <c r="B1214" t="s">
        <v>56</v>
      </c>
      <c r="C1214" t="s">
        <v>13</v>
      </c>
      <c r="D1214" s="1">
        <v>10213</v>
      </c>
      <c r="E1214" s="1">
        <v>109030</v>
      </c>
      <c r="F1214" s="2">
        <v>73894</v>
      </c>
    </row>
    <row r="1215" spans="1:6" x14ac:dyDescent="0.35">
      <c r="A1215">
        <v>2018</v>
      </c>
      <c r="B1215" t="s">
        <v>56</v>
      </c>
      <c r="C1215" t="s">
        <v>14</v>
      </c>
      <c r="D1215" s="1">
        <v>8870</v>
      </c>
      <c r="E1215" s="1">
        <v>73500</v>
      </c>
      <c r="F1215" s="2">
        <v>67710</v>
      </c>
    </row>
    <row r="1216" spans="1:6" x14ac:dyDescent="0.35">
      <c r="A1216">
        <v>2018</v>
      </c>
      <c r="B1216" t="s">
        <v>56</v>
      </c>
      <c r="C1216" t="s">
        <v>15</v>
      </c>
      <c r="D1216" s="1">
        <v>11035</v>
      </c>
      <c r="E1216" s="1">
        <v>92881</v>
      </c>
      <c r="F1216" s="2">
        <v>67733</v>
      </c>
    </row>
    <row r="1217" spans="1:6" x14ac:dyDescent="0.35">
      <c r="A1217">
        <v>2018</v>
      </c>
      <c r="B1217" t="s">
        <v>56</v>
      </c>
      <c r="C1217" t="s">
        <v>16</v>
      </c>
      <c r="D1217" s="1">
        <v>13754</v>
      </c>
      <c r="E1217" s="1">
        <v>85071</v>
      </c>
      <c r="F1217" s="2">
        <v>62731</v>
      </c>
    </row>
    <row r="1218" spans="1:6" x14ac:dyDescent="0.35">
      <c r="A1218">
        <v>2018</v>
      </c>
      <c r="B1218" t="s">
        <v>56</v>
      </c>
      <c r="C1218" t="s">
        <v>17</v>
      </c>
      <c r="D1218" s="1">
        <v>3804</v>
      </c>
      <c r="E1218" s="1">
        <v>29811</v>
      </c>
      <c r="F1218" s="2">
        <v>68174</v>
      </c>
    </row>
    <row r="1219" spans="1:6" x14ac:dyDescent="0.35">
      <c r="A1219">
        <v>2018</v>
      </c>
      <c r="B1219" t="s">
        <v>56</v>
      </c>
      <c r="C1219" t="s">
        <v>18</v>
      </c>
      <c r="D1219" s="1">
        <v>15277</v>
      </c>
      <c r="E1219" s="1">
        <v>138261</v>
      </c>
      <c r="F1219" s="2">
        <v>94201</v>
      </c>
    </row>
    <row r="1220" spans="1:6" x14ac:dyDescent="0.35">
      <c r="A1220">
        <v>2018</v>
      </c>
      <c r="B1220" t="s">
        <v>56</v>
      </c>
      <c r="C1220" t="s">
        <v>19</v>
      </c>
      <c r="D1220" s="1">
        <v>17504</v>
      </c>
      <c r="E1220" s="1">
        <v>217151</v>
      </c>
      <c r="F1220" s="2">
        <v>144514</v>
      </c>
    </row>
    <row r="1221" spans="1:6" x14ac:dyDescent="0.35">
      <c r="A1221">
        <v>2018</v>
      </c>
      <c r="B1221" t="s">
        <v>56</v>
      </c>
      <c r="C1221" t="s">
        <v>20</v>
      </c>
      <c r="D1221" s="1">
        <v>19082</v>
      </c>
      <c r="E1221" s="1">
        <v>203261</v>
      </c>
      <c r="F1221" s="2">
        <v>71568</v>
      </c>
    </row>
    <row r="1222" spans="1:6" x14ac:dyDescent="0.35">
      <c r="A1222">
        <v>2018</v>
      </c>
      <c r="B1222" t="s">
        <v>56</v>
      </c>
      <c r="C1222" t="s">
        <v>21</v>
      </c>
      <c r="D1222" s="1">
        <v>15877</v>
      </c>
      <c r="E1222" s="1">
        <v>178309</v>
      </c>
      <c r="F1222" s="2">
        <v>95604</v>
      </c>
    </row>
    <row r="1223" spans="1:6" x14ac:dyDescent="0.35">
      <c r="A1223">
        <v>2018</v>
      </c>
      <c r="B1223" t="s">
        <v>56</v>
      </c>
      <c r="C1223" t="s">
        <v>22</v>
      </c>
      <c r="D1223" s="1">
        <v>7959</v>
      </c>
      <c r="E1223" s="1">
        <v>42911</v>
      </c>
      <c r="F1223" s="2">
        <v>53281</v>
      </c>
    </row>
    <row r="1224" spans="1:6" x14ac:dyDescent="0.35">
      <c r="A1224">
        <v>2018</v>
      </c>
      <c r="B1224" t="s">
        <v>56</v>
      </c>
      <c r="C1224" t="s">
        <v>23</v>
      </c>
      <c r="D1224" s="1">
        <v>17251</v>
      </c>
      <c r="E1224" s="1">
        <v>162755</v>
      </c>
      <c r="F1224" s="2">
        <v>72947</v>
      </c>
    </row>
    <row r="1225" spans="1:6" x14ac:dyDescent="0.35">
      <c r="A1225">
        <v>2018</v>
      </c>
      <c r="B1225" t="s">
        <v>56</v>
      </c>
      <c r="C1225" t="s">
        <v>24</v>
      </c>
      <c r="D1225" s="1">
        <v>4297</v>
      </c>
      <c r="E1225" s="1">
        <v>21204</v>
      </c>
      <c r="F1225" s="2">
        <v>59315</v>
      </c>
    </row>
    <row r="1226" spans="1:6" x14ac:dyDescent="0.35">
      <c r="A1226">
        <v>2018</v>
      </c>
      <c r="B1226" t="s">
        <v>56</v>
      </c>
      <c r="C1226" t="s">
        <v>25</v>
      </c>
      <c r="D1226" s="1">
        <v>6683</v>
      </c>
      <c r="E1226" s="1">
        <v>66245</v>
      </c>
      <c r="F1226" s="2">
        <v>66817</v>
      </c>
    </row>
    <row r="1227" spans="1:6" x14ac:dyDescent="0.35">
      <c r="A1227">
        <v>2018</v>
      </c>
      <c r="B1227" t="s">
        <v>56</v>
      </c>
      <c r="C1227" t="s">
        <v>26</v>
      </c>
      <c r="D1227" s="1">
        <v>9082</v>
      </c>
      <c r="E1227" s="1">
        <v>63303</v>
      </c>
      <c r="F1227" s="2">
        <v>66612</v>
      </c>
    </row>
    <row r="1228" spans="1:6" x14ac:dyDescent="0.35">
      <c r="A1228">
        <v>2018</v>
      </c>
      <c r="B1228" t="s">
        <v>56</v>
      </c>
      <c r="C1228" t="s">
        <v>27</v>
      </c>
      <c r="D1228" s="1">
        <v>3838</v>
      </c>
      <c r="E1228" s="1">
        <v>33486</v>
      </c>
      <c r="F1228" s="2">
        <v>94889</v>
      </c>
    </row>
    <row r="1229" spans="1:6" x14ac:dyDescent="0.35">
      <c r="A1229">
        <v>2018</v>
      </c>
      <c r="B1229" t="s">
        <v>56</v>
      </c>
      <c r="C1229" t="s">
        <v>28</v>
      </c>
      <c r="D1229" s="1">
        <v>19963</v>
      </c>
      <c r="E1229" s="1">
        <v>242994</v>
      </c>
      <c r="F1229" s="2">
        <v>115066</v>
      </c>
    </row>
    <row r="1230" spans="1:6" x14ac:dyDescent="0.35">
      <c r="A1230">
        <v>2018</v>
      </c>
      <c r="B1230" t="s">
        <v>56</v>
      </c>
      <c r="C1230" t="s">
        <v>29</v>
      </c>
      <c r="D1230" s="1">
        <v>5293</v>
      </c>
      <c r="E1230" s="1">
        <v>32955</v>
      </c>
      <c r="F1230" s="2">
        <v>56048</v>
      </c>
    </row>
    <row r="1231" spans="1:6" x14ac:dyDescent="0.35">
      <c r="A1231">
        <v>2018</v>
      </c>
      <c r="B1231" t="s">
        <v>56</v>
      </c>
      <c r="C1231" t="s">
        <v>30</v>
      </c>
      <c r="D1231" s="1">
        <v>64317</v>
      </c>
      <c r="E1231" s="1">
        <v>714540</v>
      </c>
      <c r="F1231" s="2">
        <v>186871</v>
      </c>
    </row>
    <row r="1232" spans="1:6" x14ac:dyDescent="0.35">
      <c r="A1232">
        <v>2018</v>
      </c>
      <c r="B1232" t="s">
        <v>56</v>
      </c>
      <c r="C1232" t="s">
        <v>31</v>
      </c>
      <c r="D1232" s="1">
        <v>27776</v>
      </c>
      <c r="E1232" s="1">
        <v>233277</v>
      </c>
      <c r="F1232" s="2">
        <v>87311</v>
      </c>
    </row>
    <row r="1233" spans="1:6" x14ac:dyDescent="0.35">
      <c r="A1233">
        <v>2018</v>
      </c>
      <c r="B1233" t="s">
        <v>56</v>
      </c>
      <c r="C1233" t="s">
        <v>32</v>
      </c>
      <c r="D1233" s="1">
        <v>2995</v>
      </c>
      <c r="E1233" s="1">
        <v>23145</v>
      </c>
      <c r="F1233" s="2">
        <v>63251</v>
      </c>
    </row>
    <row r="1234" spans="1:6" x14ac:dyDescent="0.35">
      <c r="A1234">
        <v>2018</v>
      </c>
      <c r="B1234" t="s">
        <v>56</v>
      </c>
      <c r="C1234" t="s">
        <v>33</v>
      </c>
      <c r="D1234" s="1">
        <v>28783</v>
      </c>
      <c r="E1234" s="1">
        <v>293549</v>
      </c>
      <c r="F1234" s="2">
        <v>72736</v>
      </c>
    </row>
    <row r="1235" spans="1:6" x14ac:dyDescent="0.35">
      <c r="A1235">
        <v>2018</v>
      </c>
      <c r="B1235" t="s">
        <v>56</v>
      </c>
      <c r="C1235" t="s">
        <v>34</v>
      </c>
      <c r="D1235" s="1">
        <v>11458</v>
      </c>
      <c r="E1235" s="1">
        <v>77052</v>
      </c>
      <c r="F1235" s="2">
        <v>58044</v>
      </c>
    </row>
    <row r="1236" spans="1:6" x14ac:dyDescent="0.35">
      <c r="A1236">
        <v>2018</v>
      </c>
      <c r="B1236" t="s">
        <v>56</v>
      </c>
      <c r="C1236" t="s">
        <v>35</v>
      </c>
      <c r="D1236" s="1">
        <v>13030</v>
      </c>
      <c r="E1236" s="1">
        <v>84865</v>
      </c>
      <c r="F1236" s="2">
        <v>69649</v>
      </c>
    </row>
    <row r="1237" spans="1:6" x14ac:dyDescent="0.35">
      <c r="A1237">
        <v>2018</v>
      </c>
      <c r="B1237" t="s">
        <v>56</v>
      </c>
      <c r="C1237" t="s">
        <v>36</v>
      </c>
      <c r="D1237" s="1">
        <v>28823</v>
      </c>
      <c r="E1237" s="1">
        <v>325130</v>
      </c>
      <c r="F1237" s="2">
        <v>88831</v>
      </c>
    </row>
    <row r="1238" spans="1:6" x14ac:dyDescent="0.35">
      <c r="A1238">
        <v>2018</v>
      </c>
      <c r="B1238" t="s">
        <v>56</v>
      </c>
      <c r="C1238" t="s">
        <v>37</v>
      </c>
      <c r="D1238" s="1">
        <v>2869</v>
      </c>
      <c r="E1238" s="1">
        <v>32305</v>
      </c>
      <c r="F1238" s="2">
        <v>88061</v>
      </c>
    </row>
    <row r="1239" spans="1:6" x14ac:dyDescent="0.35">
      <c r="A1239">
        <v>2018</v>
      </c>
      <c r="B1239" t="s">
        <v>56</v>
      </c>
      <c r="C1239" t="s">
        <v>38</v>
      </c>
      <c r="D1239" s="1">
        <v>13166</v>
      </c>
      <c r="E1239" s="1">
        <v>100794</v>
      </c>
      <c r="F1239" s="2">
        <v>61713</v>
      </c>
    </row>
    <row r="1240" spans="1:6" x14ac:dyDescent="0.35">
      <c r="A1240">
        <v>2018</v>
      </c>
      <c r="B1240" t="s">
        <v>56</v>
      </c>
      <c r="C1240" t="s">
        <v>39</v>
      </c>
      <c r="D1240" s="1">
        <v>3259</v>
      </c>
      <c r="E1240" s="1">
        <v>28739</v>
      </c>
      <c r="F1240" s="2">
        <v>60160</v>
      </c>
    </row>
    <row r="1241" spans="1:6" x14ac:dyDescent="0.35">
      <c r="A1241">
        <v>2018</v>
      </c>
      <c r="B1241" t="s">
        <v>56</v>
      </c>
      <c r="C1241" t="s">
        <v>40</v>
      </c>
      <c r="D1241" s="1">
        <v>15698</v>
      </c>
      <c r="E1241" s="1">
        <v>150833</v>
      </c>
      <c r="F1241" s="2">
        <v>76718</v>
      </c>
    </row>
    <row r="1242" spans="1:6" x14ac:dyDescent="0.35">
      <c r="A1242">
        <v>2018</v>
      </c>
      <c r="B1242" t="s">
        <v>56</v>
      </c>
      <c r="C1242" t="s">
        <v>41</v>
      </c>
      <c r="D1242" s="1">
        <v>73679</v>
      </c>
      <c r="E1242" s="1">
        <v>756318</v>
      </c>
      <c r="F1242" s="2">
        <v>83356</v>
      </c>
    </row>
    <row r="1243" spans="1:6" x14ac:dyDescent="0.35">
      <c r="A1243">
        <v>2018</v>
      </c>
      <c r="B1243" t="s">
        <v>56</v>
      </c>
      <c r="C1243" t="s">
        <v>42</v>
      </c>
      <c r="D1243" s="1">
        <v>11520</v>
      </c>
      <c r="E1243" s="1">
        <v>87530</v>
      </c>
      <c r="F1243" s="2">
        <v>67933</v>
      </c>
    </row>
    <row r="1244" spans="1:6" x14ac:dyDescent="0.35">
      <c r="A1244">
        <v>2018</v>
      </c>
      <c r="B1244" t="s">
        <v>56</v>
      </c>
      <c r="C1244" t="s">
        <v>43</v>
      </c>
      <c r="D1244" s="1">
        <v>1694</v>
      </c>
      <c r="E1244" s="1">
        <v>11814</v>
      </c>
      <c r="F1244" s="2">
        <v>72078</v>
      </c>
    </row>
    <row r="1245" spans="1:6" x14ac:dyDescent="0.35">
      <c r="A1245">
        <v>2018</v>
      </c>
      <c r="B1245" t="s">
        <v>56</v>
      </c>
      <c r="C1245" t="s">
        <v>44</v>
      </c>
      <c r="D1245" s="1">
        <v>21938</v>
      </c>
      <c r="E1245" s="1">
        <v>194731</v>
      </c>
      <c r="F1245" s="2">
        <v>85723</v>
      </c>
    </row>
    <row r="1246" spans="1:6" x14ac:dyDescent="0.35">
      <c r="A1246">
        <v>2018</v>
      </c>
      <c r="B1246" t="s">
        <v>56</v>
      </c>
      <c r="C1246" t="s">
        <v>45</v>
      </c>
      <c r="D1246" s="1">
        <v>17577</v>
      </c>
      <c r="E1246" s="1">
        <v>147871</v>
      </c>
      <c r="F1246" s="2">
        <v>80466</v>
      </c>
    </row>
    <row r="1247" spans="1:6" x14ac:dyDescent="0.35">
      <c r="A1247">
        <v>2018</v>
      </c>
      <c r="B1247" t="s">
        <v>56</v>
      </c>
      <c r="C1247" t="s">
        <v>46</v>
      </c>
      <c r="D1247" s="1">
        <v>4029</v>
      </c>
      <c r="E1247" s="1">
        <v>24510</v>
      </c>
      <c r="F1247" s="2">
        <v>53206</v>
      </c>
    </row>
    <row r="1248" spans="1:6" x14ac:dyDescent="0.35">
      <c r="A1248">
        <v>2018</v>
      </c>
      <c r="B1248" t="s">
        <v>56</v>
      </c>
      <c r="C1248" t="s">
        <v>47</v>
      </c>
      <c r="D1248" s="1">
        <v>13917</v>
      </c>
      <c r="E1248" s="1">
        <v>148837</v>
      </c>
      <c r="F1248" s="2">
        <v>71561</v>
      </c>
    </row>
    <row r="1249" spans="1:6" x14ac:dyDescent="0.35">
      <c r="A1249">
        <v>2018</v>
      </c>
      <c r="B1249" t="s">
        <v>56</v>
      </c>
      <c r="C1249" t="s">
        <v>48</v>
      </c>
      <c r="D1249" s="1">
        <v>2283</v>
      </c>
      <c r="E1249" s="1">
        <v>11124</v>
      </c>
      <c r="F1249" s="2">
        <v>57486</v>
      </c>
    </row>
    <row r="1250" spans="1:6" x14ac:dyDescent="0.35">
      <c r="A1250">
        <v>2018</v>
      </c>
      <c r="B1250" t="s">
        <v>57</v>
      </c>
      <c r="C1250" t="s">
        <v>1</v>
      </c>
      <c r="D1250" s="1">
        <v>21888</v>
      </c>
      <c r="E1250" s="1">
        <v>245234</v>
      </c>
      <c r="F1250" s="2">
        <v>55653</v>
      </c>
    </row>
    <row r="1251" spans="1:6" x14ac:dyDescent="0.35">
      <c r="A1251">
        <v>2018</v>
      </c>
      <c r="B1251" t="s">
        <v>57</v>
      </c>
      <c r="C1251" t="s">
        <v>2</v>
      </c>
      <c r="D1251" s="1">
        <v>35993</v>
      </c>
      <c r="E1251" s="1">
        <v>430516</v>
      </c>
      <c r="F1251" s="2">
        <v>56745</v>
      </c>
    </row>
    <row r="1252" spans="1:6" x14ac:dyDescent="0.35">
      <c r="A1252">
        <v>2018</v>
      </c>
      <c r="B1252" t="s">
        <v>57</v>
      </c>
      <c r="C1252" t="s">
        <v>3</v>
      </c>
      <c r="D1252" s="1">
        <v>14308</v>
      </c>
      <c r="E1252" s="1">
        <v>146700</v>
      </c>
      <c r="F1252" s="2">
        <v>60316</v>
      </c>
    </row>
    <row r="1253" spans="1:6" x14ac:dyDescent="0.35">
      <c r="A1253">
        <v>2018</v>
      </c>
      <c r="B1253" t="s">
        <v>57</v>
      </c>
      <c r="C1253" t="s">
        <v>4</v>
      </c>
      <c r="D1253" s="1">
        <v>208425</v>
      </c>
      <c r="E1253" s="1">
        <v>2667839</v>
      </c>
      <c r="F1253" s="2">
        <v>91070</v>
      </c>
    </row>
    <row r="1254" spans="1:6" x14ac:dyDescent="0.35">
      <c r="A1254">
        <v>2018</v>
      </c>
      <c r="B1254" t="s">
        <v>57</v>
      </c>
      <c r="C1254" t="s">
        <v>5</v>
      </c>
      <c r="D1254" s="1">
        <v>52525</v>
      </c>
      <c r="E1254" s="1">
        <v>423946</v>
      </c>
      <c r="F1254" s="2">
        <v>81401</v>
      </c>
    </row>
    <row r="1255" spans="1:6" x14ac:dyDescent="0.35">
      <c r="A1255">
        <v>2018</v>
      </c>
      <c r="B1255" t="s">
        <v>57</v>
      </c>
      <c r="C1255" t="s">
        <v>6</v>
      </c>
      <c r="D1255" s="1">
        <v>23279</v>
      </c>
      <c r="E1255" s="1">
        <v>221029</v>
      </c>
      <c r="F1255" s="2">
        <v>87958</v>
      </c>
    </row>
    <row r="1256" spans="1:6" x14ac:dyDescent="0.35">
      <c r="A1256">
        <v>2018</v>
      </c>
      <c r="B1256" t="s">
        <v>57</v>
      </c>
      <c r="C1256" t="s">
        <v>7</v>
      </c>
      <c r="D1256" s="1">
        <v>8956</v>
      </c>
      <c r="E1256" s="1">
        <v>63405</v>
      </c>
      <c r="F1256" s="2">
        <v>80066</v>
      </c>
    </row>
    <row r="1257" spans="1:6" x14ac:dyDescent="0.35">
      <c r="A1257">
        <v>2018</v>
      </c>
      <c r="B1257" t="s">
        <v>57</v>
      </c>
      <c r="C1257" t="s">
        <v>8</v>
      </c>
      <c r="D1257" s="1">
        <v>161890</v>
      </c>
      <c r="E1257" s="1">
        <v>1365136</v>
      </c>
      <c r="F1257" s="2">
        <v>60914</v>
      </c>
    </row>
    <row r="1258" spans="1:6" x14ac:dyDescent="0.35">
      <c r="A1258">
        <v>2018</v>
      </c>
      <c r="B1258" t="s">
        <v>57</v>
      </c>
      <c r="C1258" t="s">
        <v>9</v>
      </c>
      <c r="D1258" s="1">
        <v>54714</v>
      </c>
      <c r="E1258" s="1">
        <v>687321</v>
      </c>
      <c r="F1258" s="2">
        <v>66989</v>
      </c>
    </row>
    <row r="1259" spans="1:6" x14ac:dyDescent="0.35">
      <c r="A1259">
        <v>2018</v>
      </c>
      <c r="B1259" t="s">
        <v>57</v>
      </c>
      <c r="C1259" t="s">
        <v>10</v>
      </c>
      <c r="D1259" s="1">
        <v>11562</v>
      </c>
      <c r="E1259" s="1">
        <v>91631</v>
      </c>
      <c r="F1259" s="2">
        <v>51695</v>
      </c>
    </row>
    <row r="1260" spans="1:6" x14ac:dyDescent="0.35">
      <c r="A1260">
        <v>2018</v>
      </c>
      <c r="B1260" t="s">
        <v>57</v>
      </c>
      <c r="C1260" t="s">
        <v>11</v>
      </c>
      <c r="D1260" s="1">
        <v>74587</v>
      </c>
      <c r="E1260" s="1">
        <v>948766</v>
      </c>
      <c r="F1260" s="2">
        <v>76586</v>
      </c>
    </row>
    <row r="1261" spans="1:6" x14ac:dyDescent="0.35">
      <c r="A1261">
        <v>2018</v>
      </c>
      <c r="B1261" t="s">
        <v>57</v>
      </c>
      <c r="C1261" t="s">
        <v>12</v>
      </c>
      <c r="D1261" s="1">
        <v>29755</v>
      </c>
      <c r="E1261" s="1">
        <v>342835</v>
      </c>
      <c r="F1261" s="2">
        <v>52468</v>
      </c>
    </row>
    <row r="1262" spans="1:6" x14ac:dyDescent="0.35">
      <c r="A1262">
        <v>2018</v>
      </c>
      <c r="B1262" t="s">
        <v>57</v>
      </c>
      <c r="C1262" t="s">
        <v>13</v>
      </c>
      <c r="D1262" s="1">
        <v>15839</v>
      </c>
      <c r="E1262" s="1">
        <v>140535</v>
      </c>
      <c r="F1262" s="2">
        <v>54071</v>
      </c>
    </row>
    <row r="1263" spans="1:6" x14ac:dyDescent="0.35">
      <c r="A1263">
        <v>2018</v>
      </c>
      <c r="B1263" t="s">
        <v>57</v>
      </c>
      <c r="C1263" t="s">
        <v>14</v>
      </c>
      <c r="D1263" s="1">
        <v>16731</v>
      </c>
      <c r="E1263" s="1">
        <v>179413</v>
      </c>
      <c r="F1263" s="2">
        <v>61288</v>
      </c>
    </row>
    <row r="1264" spans="1:6" x14ac:dyDescent="0.35">
      <c r="A1264">
        <v>2018</v>
      </c>
      <c r="B1264" t="s">
        <v>57</v>
      </c>
      <c r="C1264" t="s">
        <v>15</v>
      </c>
      <c r="D1264" s="1">
        <v>20542</v>
      </c>
      <c r="E1264" s="1">
        <v>217081</v>
      </c>
      <c r="F1264" s="2">
        <v>50087</v>
      </c>
    </row>
    <row r="1265" spans="1:6" x14ac:dyDescent="0.35">
      <c r="A1265">
        <v>2018</v>
      </c>
      <c r="B1265" t="s">
        <v>57</v>
      </c>
      <c r="C1265" t="s">
        <v>16</v>
      </c>
      <c r="D1265" s="1">
        <v>24537</v>
      </c>
      <c r="E1265" s="1">
        <v>213171</v>
      </c>
      <c r="F1265" s="2">
        <v>56446</v>
      </c>
    </row>
    <row r="1266" spans="1:6" x14ac:dyDescent="0.35">
      <c r="A1266">
        <v>2018</v>
      </c>
      <c r="B1266" t="s">
        <v>57</v>
      </c>
      <c r="C1266" t="s">
        <v>17</v>
      </c>
      <c r="D1266" s="1">
        <v>9940</v>
      </c>
      <c r="E1266" s="1">
        <v>69285</v>
      </c>
      <c r="F1266" s="2">
        <v>57328</v>
      </c>
    </row>
    <row r="1267" spans="1:6" x14ac:dyDescent="0.35">
      <c r="A1267">
        <v>2018</v>
      </c>
      <c r="B1267" t="s">
        <v>57</v>
      </c>
      <c r="C1267" t="s">
        <v>18</v>
      </c>
      <c r="D1267" s="1">
        <v>42809</v>
      </c>
      <c r="E1267" s="1">
        <v>452753</v>
      </c>
      <c r="F1267" s="2">
        <v>79500</v>
      </c>
    </row>
    <row r="1268" spans="1:6" x14ac:dyDescent="0.35">
      <c r="A1268">
        <v>2018</v>
      </c>
      <c r="B1268" t="s">
        <v>57</v>
      </c>
      <c r="C1268" t="s">
        <v>19</v>
      </c>
      <c r="D1268" s="1">
        <v>47416</v>
      </c>
      <c r="E1268" s="1">
        <v>587518</v>
      </c>
      <c r="F1268" s="2">
        <v>107875</v>
      </c>
    </row>
    <row r="1269" spans="1:6" x14ac:dyDescent="0.35">
      <c r="A1269">
        <v>2018</v>
      </c>
      <c r="B1269" t="s">
        <v>57</v>
      </c>
      <c r="C1269" t="s">
        <v>20</v>
      </c>
      <c r="D1269" s="1">
        <v>42545</v>
      </c>
      <c r="E1269" s="1">
        <v>657930</v>
      </c>
      <c r="F1269" s="2">
        <v>69377</v>
      </c>
    </row>
    <row r="1270" spans="1:6" x14ac:dyDescent="0.35">
      <c r="A1270">
        <v>2018</v>
      </c>
      <c r="B1270" t="s">
        <v>57</v>
      </c>
      <c r="C1270" t="s">
        <v>21</v>
      </c>
      <c r="D1270" s="1">
        <v>32020</v>
      </c>
      <c r="E1270" s="1">
        <v>378493</v>
      </c>
      <c r="F1270" s="2">
        <v>82535</v>
      </c>
    </row>
    <row r="1271" spans="1:6" x14ac:dyDescent="0.35">
      <c r="A1271">
        <v>2018</v>
      </c>
      <c r="B1271" t="s">
        <v>57</v>
      </c>
      <c r="C1271" t="s">
        <v>22</v>
      </c>
      <c r="D1271" s="1">
        <v>12259</v>
      </c>
      <c r="E1271" s="1">
        <v>109842</v>
      </c>
      <c r="F1271" s="2">
        <v>42132</v>
      </c>
    </row>
    <row r="1272" spans="1:6" x14ac:dyDescent="0.35">
      <c r="A1272">
        <v>2018</v>
      </c>
      <c r="B1272" t="s">
        <v>57</v>
      </c>
      <c r="C1272" t="s">
        <v>23</v>
      </c>
      <c r="D1272" s="1">
        <v>32577</v>
      </c>
      <c r="E1272" s="1">
        <v>385727</v>
      </c>
      <c r="F1272" s="2">
        <v>66429</v>
      </c>
    </row>
    <row r="1273" spans="1:6" x14ac:dyDescent="0.35">
      <c r="A1273">
        <v>2018</v>
      </c>
      <c r="B1273" t="s">
        <v>57</v>
      </c>
      <c r="C1273" t="s">
        <v>24</v>
      </c>
      <c r="D1273" s="1">
        <v>9359</v>
      </c>
      <c r="E1273" s="1">
        <v>42410</v>
      </c>
      <c r="F1273" s="2">
        <v>52271</v>
      </c>
    </row>
    <row r="1274" spans="1:6" x14ac:dyDescent="0.35">
      <c r="A1274">
        <v>2018</v>
      </c>
      <c r="B1274" t="s">
        <v>57</v>
      </c>
      <c r="C1274" t="s">
        <v>25</v>
      </c>
      <c r="D1274" s="1">
        <v>11582</v>
      </c>
      <c r="E1274" s="1">
        <v>119167</v>
      </c>
      <c r="F1274" s="2">
        <v>58836</v>
      </c>
    </row>
    <row r="1275" spans="1:6" x14ac:dyDescent="0.35">
      <c r="A1275">
        <v>2018</v>
      </c>
      <c r="B1275" t="s">
        <v>57</v>
      </c>
      <c r="C1275" t="s">
        <v>26</v>
      </c>
      <c r="D1275" s="1">
        <v>19970</v>
      </c>
      <c r="E1275" s="1">
        <v>190736</v>
      </c>
      <c r="F1275" s="2">
        <v>61821</v>
      </c>
    </row>
    <row r="1276" spans="1:6" x14ac:dyDescent="0.35">
      <c r="A1276">
        <v>2018</v>
      </c>
      <c r="B1276" t="s">
        <v>57</v>
      </c>
      <c r="C1276" t="s">
        <v>27</v>
      </c>
      <c r="D1276" s="1">
        <v>12323</v>
      </c>
      <c r="E1276" s="1">
        <v>82831</v>
      </c>
      <c r="F1276" s="2">
        <v>77486</v>
      </c>
    </row>
    <row r="1277" spans="1:6" x14ac:dyDescent="0.35">
      <c r="A1277">
        <v>2018</v>
      </c>
      <c r="B1277" t="s">
        <v>57</v>
      </c>
      <c r="C1277" t="s">
        <v>28</v>
      </c>
      <c r="D1277" s="1">
        <v>51837</v>
      </c>
      <c r="E1277" s="1">
        <v>671419</v>
      </c>
      <c r="F1277" s="2">
        <v>90784</v>
      </c>
    </row>
    <row r="1278" spans="1:6" x14ac:dyDescent="0.35">
      <c r="A1278">
        <v>2018</v>
      </c>
      <c r="B1278" t="s">
        <v>57</v>
      </c>
      <c r="C1278" t="s">
        <v>29</v>
      </c>
      <c r="D1278" s="1">
        <v>10669</v>
      </c>
      <c r="E1278" s="1">
        <v>106930</v>
      </c>
      <c r="F1278" s="2">
        <v>61899</v>
      </c>
    </row>
    <row r="1279" spans="1:6" x14ac:dyDescent="0.35">
      <c r="A1279">
        <v>2018</v>
      </c>
      <c r="B1279" t="s">
        <v>57</v>
      </c>
      <c r="C1279" t="s">
        <v>30</v>
      </c>
      <c r="D1279" s="1">
        <v>112471</v>
      </c>
      <c r="E1279" s="1">
        <v>1339421</v>
      </c>
      <c r="F1279" s="2">
        <v>95057</v>
      </c>
    </row>
    <row r="1280" spans="1:6" x14ac:dyDescent="0.35">
      <c r="A1280">
        <v>2018</v>
      </c>
      <c r="B1280" t="s">
        <v>57</v>
      </c>
      <c r="C1280" t="s">
        <v>31</v>
      </c>
      <c r="D1280" s="1">
        <v>58892</v>
      </c>
      <c r="E1280" s="1">
        <v>635554</v>
      </c>
      <c r="F1280" s="2">
        <v>65609</v>
      </c>
    </row>
    <row r="1281" spans="1:6" x14ac:dyDescent="0.35">
      <c r="A1281">
        <v>2018</v>
      </c>
      <c r="B1281" t="s">
        <v>57</v>
      </c>
      <c r="C1281" t="s">
        <v>32</v>
      </c>
      <c r="D1281" s="1">
        <v>5130</v>
      </c>
      <c r="E1281" s="1">
        <v>34560</v>
      </c>
      <c r="F1281" s="2">
        <v>61774</v>
      </c>
    </row>
    <row r="1282" spans="1:6" x14ac:dyDescent="0.35">
      <c r="A1282">
        <v>2018</v>
      </c>
      <c r="B1282" t="s">
        <v>57</v>
      </c>
      <c r="C1282" t="s">
        <v>33</v>
      </c>
      <c r="D1282" s="1">
        <v>53280</v>
      </c>
      <c r="E1282" s="1">
        <v>729430</v>
      </c>
      <c r="F1282" s="2">
        <v>64006</v>
      </c>
    </row>
    <row r="1283" spans="1:6" x14ac:dyDescent="0.35">
      <c r="A1283">
        <v>2018</v>
      </c>
      <c r="B1283" t="s">
        <v>57</v>
      </c>
      <c r="C1283" t="s">
        <v>34</v>
      </c>
      <c r="D1283" s="1">
        <v>20594</v>
      </c>
      <c r="E1283" s="1">
        <v>191261</v>
      </c>
      <c r="F1283" s="2">
        <v>52227</v>
      </c>
    </row>
    <row r="1284" spans="1:6" x14ac:dyDescent="0.35">
      <c r="A1284">
        <v>2018</v>
      </c>
      <c r="B1284" t="s">
        <v>57</v>
      </c>
      <c r="C1284" t="s">
        <v>35</v>
      </c>
      <c r="D1284" s="1">
        <v>25462</v>
      </c>
      <c r="E1284" s="1">
        <v>248627</v>
      </c>
      <c r="F1284" s="2">
        <v>69806</v>
      </c>
    </row>
    <row r="1285" spans="1:6" x14ac:dyDescent="0.35">
      <c r="A1285">
        <v>2018</v>
      </c>
      <c r="B1285" t="s">
        <v>57</v>
      </c>
      <c r="C1285" t="s">
        <v>36</v>
      </c>
      <c r="D1285" s="1">
        <v>63415</v>
      </c>
      <c r="E1285" s="1">
        <v>806555</v>
      </c>
      <c r="F1285" s="2">
        <v>78092</v>
      </c>
    </row>
    <row r="1286" spans="1:6" x14ac:dyDescent="0.35">
      <c r="A1286">
        <v>2018</v>
      </c>
      <c r="B1286" t="s">
        <v>57</v>
      </c>
      <c r="C1286" t="s">
        <v>37</v>
      </c>
      <c r="D1286" s="1">
        <v>8651</v>
      </c>
      <c r="E1286" s="1">
        <v>68430</v>
      </c>
      <c r="F1286" s="2">
        <v>68957</v>
      </c>
    </row>
    <row r="1287" spans="1:6" x14ac:dyDescent="0.35">
      <c r="A1287">
        <v>2018</v>
      </c>
      <c r="B1287" t="s">
        <v>57</v>
      </c>
      <c r="C1287" t="s">
        <v>38</v>
      </c>
      <c r="D1287" s="1">
        <v>26993</v>
      </c>
      <c r="E1287" s="1">
        <v>293499</v>
      </c>
      <c r="F1287" s="2">
        <v>50391</v>
      </c>
    </row>
    <row r="1288" spans="1:6" x14ac:dyDescent="0.35">
      <c r="A1288">
        <v>2018</v>
      </c>
      <c r="B1288" t="s">
        <v>57</v>
      </c>
      <c r="C1288" t="s">
        <v>39</v>
      </c>
      <c r="D1288" s="1">
        <v>5205</v>
      </c>
      <c r="E1288" s="1">
        <v>32354</v>
      </c>
      <c r="F1288" s="2">
        <v>56384</v>
      </c>
    </row>
    <row r="1289" spans="1:6" x14ac:dyDescent="0.35">
      <c r="A1289">
        <v>2018</v>
      </c>
      <c r="B1289" t="s">
        <v>57</v>
      </c>
      <c r="C1289" t="s">
        <v>40</v>
      </c>
      <c r="D1289" s="1">
        <v>29519</v>
      </c>
      <c r="E1289" s="1">
        <v>417345</v>
      </c>
      <c r="F1289" s="2">
        <v>59851</v>
      </c>
    </row>
    <row r="1290" spans="1:6" x14ac:dyDescent="0.35">
      <c r="A1290">
        <v>2018</v>
      </c>
      <c r="B1290" t="s">
        <v>57</v>
      </c>
      <c r="C1290" t="s">
        <v>41</v>
      </c>
      <c r="D1290" s="1">
        <v>134025</v>
      </c>
      <c r="E1290" s="1">
        <v>1736415</v>
      </c>
      <c r="F1290" s="2">
        <v>74443</v>
      </c>
    </row>
    <row r="1291" spans="1:6" x14ac:dyDescent="0.35">
      <c r="A1291">
        <v>2018</v>
      </c>
      <c r="B1291" t="s">
        <v>57</v>
      </c>
      <c r="C1291" t="s">
        <v>42</v>
      </c>
      <c r="D1291" s="1">
        <v>23036</v>
      </c>
      <c r="E1291" s="1">
        <v>215564</v>
      </c>
      <c r="F1291" s="2">
        <v>59543</v>
      </c>
    </row>
    <row r="1292" spans="1:6" x14ac:dyDescent="0.35">
      <c r="A1292">
        <v>2018</v>
      </c>
      <c r="B1292" t="s">
        <v>57</v>
      </c>
      <c r="C1292" t="s">
        <v>43</v>
      </c>
      <c r="D1292" s="1">
        <v>5661</v>
      </c>
      <c r="E1292" s="1">
        <v>28976</v>
      </c>
      <c r="F1292" s="2">
        <v>64917</v>
      </c>
    </row>
    <row r="1293" spans="1:6" x14ac:dyDescent="0.35">
      <c r="A1293">
        <v>2018</v>
      </c>
      <c r="B1293" t="s">
        <v>57</v>
      </c>
      <c r="C1293" t="s">
        <v>44</v>
      </c>
      <c r="D1293" s="1">
        <v>58849</v>
      </c>
      <c r="E1293" s="1">
        <v>746452</v>
      </c>
      <c r="F1293" s="2">
        <v>87511</v>
      </c>
    </row>
    <row r="1294" spans="1:6" x14ac:dyDescent="0.35">
      <c r="A1294">
        <v>2018</v>
      </c>
      <c r="B1294" t="s">
        <v>57</v>
      </c>
      <c r="C1294" t="s">
        <v>45</v>
      </c>
      <c r="D1294" s="1">
        <v>40209</v>
      </c>
      <c r="E1294" s="1">
        <v>414712</v>
      </c>
      <c r="F1294" s="2">
        <v>82245</v>
      </c>
    </row>
    <row r="1295" spans="1:6" x14ac:dyDescent="0.35">
      <c r="A1295">
        <v>2018</v>
      </c>
      <c r="B1295" t="s">
        <v>57</v>
      </c>
      <c r="C1295" t="s">
        <v>46</v>
      </c>
      <c r="D1295" s="1">
        <v>8323</v>
      </c>
      <c r="E1295" s="1">
        <v>68965</v>
      </c>
      <c r="F1295" s="2">
        <v>51745</v>
      </c>
    </row>
    <row r="1296" spans="1:6" x14ac:dyDescent="0.35">
      <c r="A1296">
        <v>2018</v>
      </c>
      <c r="B1296" t="s">
        <v>57</v>
      </c>
      <c r="C1296" t="s">
        <v>47</v>
      </c>
      <c r="D1296" s="1">
        <v>25856</v>
      </c>
      <c r="E1296" s="1">
        <v>327719</v>
      </c>
      <c r="F1296" s="2">
        <v>60773</v>
      </c>
    </row>
    <row r="1297" spans="1:6" x14ac:dyDescent="0.35">
      <c r="A1297">
        <v>2018</v>
      </c>
      <c r="B1297" t="s">
        <v>57</v>
      </c>
      <c r="C1297" t="s">
        <v>48</v>
      </c>
      <c r="D1297" s="1">
        <v>4559</v>
      </c>
      <c r="E1297" s="1">
        <v>18733</v>
      </c>
      <c r="F1297" s="2">
        <v>52783</v>
      </c>
    </row>
    <row r="1298" spans="1:6" x14ac:dyDescent="0.35">
      <c r="A1298">
        <v>2018</v>
      </c>
      <c r="B1298" t="s">
        <v>58</v>
      </c>
      <c r="C1298" t="s">
        <v>1</v>
      </c>
      <c r="D1298" s="1">
        <v>12678</v>
      </c>
      <c r="E1298" s="1">
        <v>233306</v>
      </c>
      <c r="F1298" s="2">
        <v>46432</v>
      </c>
    </row>
    <row r="1299" spans="1:6" x14ac:dyDescent="0.35">
      <c r="A1299">
        <v>2018</v>
      </c>
      <c r="B1299" t="s">
        <v>58</v>
      </c>
      <c r="C1299" t="s">
        <v>2</v>
      </c>
      <c r="D1299" s="1">
        <v>18037</v>
      </c>
      <c r="E1299" s="1">
        <v>440616</v>
      </c>
      <c r="F1299" s="2">
        <v>51125</v>
      </c>
    </row>
    <row r="1300" spans="1:6" x14ac:dyDescent="0.35">
      <c r="A1300">
        <v>2018</v>
      </c>
      <c r="B1300" t="s">
        <v>58</v>
      </c>
      <c r="C1300" t="s">
        <v>3</v>
      </c>
      <c r="D1300" s="1">
        <v>15788</v>
      </c>
      <c r="E1300" s="1">
        <v>186119</v>
      </c>
      <c r="F1300" s="2">
        <v>42468</v>
      </c>
    </row>
    <row r="1301" spans="1:6" x14ac:dyDescent="0.35">
      <c r="A1301">
        <v>2018</v>
      </c>
      <c r="B1301" t="s">
        <v>58</v>
      </c>
      <c r="C1301" t="s">
        <v>4</v>
      </c>
      <c r="D1301" s="1">
        <v>618901</v>
      </c>
      <c r="E1301" s="1">
        <v>2649228</v>
      </c>
      <c r="F1301" s="2">
        <v>52187</v>
      </c>
    </row>
    <row r="1302" spans="1:6" x14ac:dyDescent="0.35">
      <c r="A1302">
        <v>2018</v>
      </c>
      <c r="B1302" t="s">
        <v>58</v>
      </c>
      <c r="C1302" t="s">
        <v>5</v>
      </c>
      <c r="D1302" s="1">
        <v>21666</v>
      </c>
      <c r="E1302" s="1">
        <v>335274</v>
      </c>
      <c r="F1302" s="2">
        <v>50156</v>
      </c>
    </row>
    <row r="1303" spans="1:6" x14ac:dyDescent="0.35">
      <c r="A1303">
        <v>2018</v>
      </c>
      <c r="B1303" t="s">
        <v>58</v>
      </c>
      <c r="C1303" t="s">
        <v>6</v>
      </c>
      <c r="D1303" s="1">
        <v>13090</v>
      </c>
      <c r="E1303" s="1">
        <v>326866</v>
      </c>
      <c r="F1303" s="2">
        <v>55369</v>
      </c>
    </row>
    <row r="1304" spans="1:6" x14ac:dyDescent="0.35">
      <c r="A1304">
        <v>2018</v>
      </c>
      <c r="B1304" t="s">
        <v>58</v>
      </c>
      <c r="C1304" t="s">
        <v>7</v>
      </c>
      <c r="D1304" s="1">
        <v>5063</v>
      </c>
      <c r="E1304" s="1">
        <v>75524</v>
      </c>
      <c r="F1304" s="2">
        <v>53795</v>
      </c>
    </row>
    <row r="1305" spans="1:6" x14ac:dyDescent="0.35">
      <c r="A1305">
        <v>2018</v>
      </c>
      <c r="B1305" t="s">
        <v>58</v>
      </c>
      <c r="C1305" t="s">
        <v>8</v>
      </c>
      <c r="D1305" s="1">
        <v>73761</v>
      </c>
      <c r="E1305" s="1">
        <v>1287814</v>
      </c>
      <c r="F1305" s="2">
        <v>50781</v>
      </c>
    </row>
    <row r="1306" spans="1:6" x14ac:dyDescent="0.35">
      <c r="A1306">
        <v>2018</v>
      </c>
      <c r="B1306" t="s">
        <v>58</v>
      </c>
      <c r="C1306" t="s">
        <v>9</v>
      </c>
      <c r="D1306" s="1">
        <v>28952</v>
      </c>
      <c r="E1306" s="1">
        <v>562436</v>
      </c>
      <c r="F1306" s="2">
        <v>52062</v>
      </c>
    </row>
    <row r="1307" spans="1:6" x14ac:dyDescent="0.35">
      <c r="A1307">
        <v>2018</v>
      </c>
      <c r="B1307" t="s">
        <v>58</v>
      </c>
      <c r="C1307" t="s">
        <v>10</v>
      </c>
      <c r="D1307" s="1">
        <v>7824</v>
      </c>
      <c r="E1307" s="1">
        <v>100212</v>
      </c>
      <c r="F1307" s="2">
        <v>42047</v>
      </c>
    </row>
    <row r="1308" spans="1:6" x14ac:dyDescent="0.35">
      <c r="A1308">
        <v>2018</v>
      </c>
      <c r="B1308" t="s">
        <v>58</v>
      </c>
      <c r="C1308" t="s">
        <v>11</v>
      </c>
      <c r="D1308" s="1">
        <v>34720</v>
      </c>
      <c r="E1308" s="1">
        <v>919288</v>
      </c>
      <c r="F1308" s="2">
        <v>50959</v>
      </c>
    </row>
    <row r="1309" spans="1:6" x14ac:dyDescent="0.35">
      <c r="A1309">
        <v>2018</v>
      </c>
      <c r="B1309" t="s">
        <v>58</v>
      </c>
      <c r="C1309" t="s">
        <v>12</v>
      </c>
      <c r="D1309" s="1">
        <v>15692</v>
      </c>
      <c r="E1309" s="1">
        <v>459398</v>
      </c>
      <c r="F1309" s="2">
        <v>47681</v>
      </c>
    </row>
    <row r="1310" spans="1:6" x14ac:dyDescent="0.35">
      <c r="A1310">
        <v>2018</v>
      </c>
      <c r="B1310" t="s">
        <v>58</v>
      </c>
      <c r="C1310" t="s">
        <v>13</v>
      </c>
      <c r="D1310" s="1">
        <v>11589</v>
      </c>
      <c r="E1310" s="1">
        <v>219674</v>
      </c>
      <c r="F1310" s="2">
        <v>43022</v>
      </c>
    </row>
    <row r="1311" spans="1:6" x14ac:dyDescent="0.35">
      <c r="A1311">
        <v>2018</v>
      </c>
      <c r="B1311" t="s">
        <v>58</v>
      </c>
      <c r="C1311" t="s">
        <v>14</v>
      </c>
      <c r="D1311" s="1">
        <v>10277</v>
      </c>
      <c r="E1311" s="1">
        <v>195132</v>
      </c>
      <c r="F1311" s="2">
        <v>42586</v>
      </c>
    </row>
    <row r="1312" spans="1:6" x14ac:dyDescent="0.35">
      <c r="A1312">
        <v>2018</v>
      </c>
      <c r="B1312" t="s">
        <v>58</v>
      </c>
      <c r="C1312" t="s">
        <v>15</v>
      </c>
      <c r="D1312" s="1">
        <v>18161</v>
      </c>
      <c r="E1312" s="1">
        <v>267486</v>
      </c>
      <c r="F1312" s="2">
        <v>48210</v>
      </c>
    </row>
    <row r="1313" spans="1:6" x14ac:dyDescent="0.35">
      <c r="A1313">
        <v>2018</v>
      </c>
      <c r="B1313" t="s">
        <v>58</v>
      </c>
      <c r="C1313" t="s">
        <v>16</v>
      </c>
      <c r="D1313" s="1">
        <v>15480</v>
      </c>
      <c r="E1313" s="1">
        <v>300015</v>
      </c>
      <c r="F1313" s="2">
        <v>43339</v>
      </c>
    </row>
    <row r="1314" spans="1:6" x14ac:dyDescent="0.35">
      <c r="A1314">
        <v>2018</v>
      </c>
      <c r="B1314" t="s">
        <v>58</v>
      </c>
      <c r="C1314" t="s">
        <v>17</v>
      </c>
      <c r="D1314" s="1">
        <v>5483</v>
      </c>
      <c r="E1314" s="1">
        <v>118009</v>
      </c>
      <c r="F1314" s="2">
        <v>47535</v>
      </c>
    </row>
    <row r="1315" spans="1:6" x14ac:dyDescent="0.35">
      <c r="A1315">
        <v>2018</v>
      </c>
      <c r="B1315" t="s">
        <v>58</v>
      </c>
      <c r="C1315" t="s">
        <v>18</v>
      </c>
      <c r="D1315" s="1">
        <v>20856</v>
      </c>
      <c r="E1315" s="1">
        <v>445328</v>
      </c>
      <c r="F1315" s="2">
        <v>54310</v>
      </c>
    </row>
    <row r="1316" spans="1:6" x14ac:dyDescent="0.35">
      <c r="A1316">
        <v>2018</v>
      </c>
      <c r="B1316" t="s">
        <v>58</v>
      </c>
      <c r="C1316" t="s">
        <v>19</v>
      </c>
      <c r="D1316" s="1">
        <v>66364</v>
      </c>
      <c r="E1316" s="1">
        <v>773683</v>
      </c>
      <c r="F1316" s="2">
        <v>58448</v>
      </c>
    </row>
    <row r="1317" spans="1:6" x14ac:dyDescent="0.35">
      <c r="A1317">
        <v>2018</v>
      </c>
      <c r="B1317" t="s">
        <v>58</v>
      </c>
      <c r="C1317" t="s">
        <v>20</v>
      </c>
      <c r="D1317" s="1">
        <v>24822</v>
      </c>
      <c r="E1317" s="1">
        <v>659230</v>
      </c>
      <c r="F1317" s="2">
        <v>49739</v>
      </c>
    </row>
    <row r="1318" spans="1:6" x14ac:dyDescent="0.35">
      <c r="A1318">
        <v>2018</v>
      </c>
      <c r="B1318" t="s">
        <v>58</v>
      </c>
      <c r="C1318" t="s">
        <v>21</v>
      </c>
      <c r="D1318" s="1">
        <v>19210</v>
      </c>
      <c r="E1318" s="1">
        <v>526556</v>
      </c>
      <c r="F1318" s="2">
        <v>51469</v>
      </c>
    </row>
    <row r="1319" spans="1:6" x14ac:dyDescent="0.35">
      <c r="A1319">
        <v>2018</v>
      </c>
      <c r="B1319" t="s">
        <v>58</v>
      </c>
      <c r="C1319" t="s">
        <v>22</v>
      </c>
      <c r="D1319" s="1">
        <v>7531</v>
      </c>
      <c r="E1319" s="1">
        <v>144105</v>
      </c>
      <c r="F1319" s="2">
        <v>41620</v>
      </c>
    </row>
    <row r="1320" spans="1:6" x14ac:dyDescent="0.35">
      <c r="A1320">
        <v>2018</v>
      </c>
      <c r="B1320" t="s">
        <v>58</v>
      </c>
      <c r="C1320" t="s">
        <v>23</v>
      </c>
      <c r="D1320" s="1">
        <v>48555</v>
      </c>
      <c r="E1320" s="1">
        <v>454728</v>
      </c>
      <c r="F1320" s="2">
        <v>46127</v>
      </c>
    </row>
    <row r="1321" spans="1:6" x14ac:dyDescent="0.35">
      <c r="A1321">
        <v>2018</v>
      </c>
      <c r="B1321" t="s">
        <v>58</v>
      </c>
      <c r="C1321" t="s">
        <v>24</v>
      </c>
      <c r="D1321" s="1">
        <v>4637</v>
      </c>
      <c r="E1321" s="1">
        <v>73530</v>
      </c>
      <c r="F1321" s="2">
        <v>47539</v>
      </c>
    </row>
    <row r="1322" spans="1:6" x14ac:dyDescent="0.35">
      <c r="A1322">
        <v>2018</v>
      </c>
      <c r="B1322" t="s">
        <v>58</v>
      </c>
      <c r="C1322" t="s">
        <v>25</v>
      </c>
      <c r="D1322" s="1">
        <v>12205</v>
      </c>
      <c r="E1322" s="1">
        <v>138155</v>
      </c>
      <c r="F1322" s="2">
        <v>46678</v>
      </c>
    </row>
    <row r="1323" spans="1:6" x14ac:dyDescent="0.35">
      <c r="A1323">
        <v>2018</v>
      </c>
      <c r="B1323" t="s">
        <v>58</v>
      </c>
      <c r="C1323" t="s">
        <v>26</v>
      </c>
      <c r="D1323" s="1">
        <v>8913</v>
      </c>
      <c r="E1323" s="1">
        <v>139036</v>
      </c>
      <c r="F1323" s="2">
        <v>54167</v>
      </c>
    </row>
    <row r="1324" spans="1:6" x14ac:dyDescent="0.35">
      <c r="A1324">
        <v>2018</v>
      </c>
      <c r="B1324" t="s">
        <v>58</v>
      </c>
      <c r="C1324" t="s">
        <v>27</v>
      </c>
      <c r="D1324" s="1">
        <v>4700</v>
      </c>
      <c r="E1324" s="1">
        <v>112567</v>
      </c>
      <c r="F1324" s="2">
        <v>56317</v>
      </c>
    </row>
    <row r="1325" spans="1:6" x14ac:dyDescent="0.35">
      <c r="A1325">
        <v>2018</v>
      </c>
      <c r="B1325" t="s">
        <v>58</v>
      </c>
      <c r="C1325" t="s">
        <v>28</v>
      </c>
      <c r="D1325" s="1">
        <v>37328</v>
      </c>
      <c r="E1325" s="1">
        <v>656716</v>
      </c>
      <c r="F1325" s="2">
        <v>53402</v>
      </c>
    </row>
    <row r="1326" spans="1:6" x14ac:dyDescent="0.35">
      <c r="A1326">
        <v>2018</v>
      </c>
      <c r="B1326" t="s">
        <v>58</v>
      </c>
      <c r="C1326" t="s">
        <v>29</v>
      </c>
      <c r="D1326" s="1">
        <v>10221</v>
      </c>
      <c r="E1326" s="1">
        <v>128590</v>
      </c>
      <c r="F1326" s="2">
        <v>41645</v>
      </c>
    </row>
    <row r="1327" spans="1:6" x14ac:dyDescent="0.35">
      <c r="A1327">
        <v>2018</v>
      </c>
      <c r="B1327" t="s">
        <v>58</v>
      </c>
      <c r="C1327" t="s">
        <v>30</v>
      </c>
      <c r="D1327" s="1">
        <v>67399</v>
      </c>
      <c r="E1327" s="1">
        <v>1914153</v>
      </c>
      <c r="F1327" s="2">
        <v>53467</v>
      </c>
    </row>
    <row r="1328" spans="1:6" x14ac:dyDescent="0.35">
      <c r="A1328">
        <v>2018</v>
      </c>
      <c r="B1328" t="s">
        <v>58</v>
      </c>
      <c r="C1328" t="s">
        <v>31</v>
      </c>
      <c r="D1328" s="1">
        <v>27210</v>
      </c>
      <c r="E1328" s="1">
        <v>592067</v>
      </c>
      <c r="F1328" s="2">
        <v>48381</v>
      </c>
    </row>
    <row r="1329" spans="1:6" x14ac:dyDescent="0.35">
      <c r="A1329">
        <v>2018</v>
      </c>
      <c r="B1329" t="s">
        <v>58</v>
      </c>
      <c r="C1329" t="s">
        <v>32</v>
      </c>
      <c r="D1329" s="1">
        <v>2558</v>
      </c>
      <c r="E1329" s="1">
        <v>62184</v>
      </c>
      <c r="F1329" s="2">
        <v>51404</v>
      </c>
    </row>
    <row r="1330" spans="1:6" x14ac:dyDescent="0.35">
      <c r="A1330">
        <v>2018</v>
      </c>
      <c r="B1330" t="s">
        <v>58</v>
      </c>
      <c r="C1330" t="s">
        <v>33</v>
      </c>
      <c r="D1330" s="1">
        <v>34508</v>
      </c>
      <c r="E1330" s="1">
        <v>904140</v>
      </c>
      <c r="F1330" s="2">
        <v>46408</v>
      </c>
    </row>
    <row r="1331" spans="1:6" x14ac:dyDescent="0.35">
      <c r="A1331">
        <v>2018</v>
      </c>
      <c r="B1331" t="s">
        <v>58</v>
      </c>
      <c r="C1331" t="s">
        <v>34</v>
      </c>
      <c r="D1331" s="1">
        <v>13563</v>
      </c>
      <c r="E1331" s="1">
        <v>209863</v>
      </c>
      <c r="F1331" s="2">
        <v>45570</v>
      </c>
    </row>
    <row r="1332" spans="1:6" x14ac:dyDescent="0.35">
      <c r="A1332">
        <v>2018</v>
      </c>
      <c r="B1332" t="s">
        <v>58</v>
      </c>
      <c r="C1332" t="s">
        <v>35</v>
      </c>
      <c r="D1332" s="1">
        <v>15708</v>
      </c>
      <c r="E1332" s="1">
        <v>288939</v>
      </c>
      <c r="F1332" s="2">
        <v>50107</v>
      </c>
    </row>
    <row r="1333" spans="1:6" x14ac:dyDescent="0.35">
      <c r="A1333">
        <v>2018</v>
      </c>
      <c r="B1333" t="s">
        <v>58</v>
      </c>
      <c r="C1333" t="s">
        <v>36</v>
      </c>
      <c r="D1333" s="1">
        <v>57768</v>
      </c>
      <c r="E1333" s="1">
        <v>1209344</v>
      </c>
      <c r="F1333" s="2">
        <v>51808</v>
      </c>
    </row>
    <row r="1334" spans="1:6" x14ac:dyDescent="0.35">
      <c r="A1334">
        <v>2018</v>
      </c>
      <c r="B1334" t="s">
        <v>58</v>
      </c>
      <c r="C1334" t="s">
        <v>37</v>
      </c>
      <c r="D1334" s="1">
        <v>4545</v>
      </c>
      <c r="E1334" s="1">
        <v>100506</v>
      </c>
      <c r="F1334" s="2">
        <v>48716</v>
      </c>
    </row>
    <row r="1335" spans="1:6" x14ac:dyDescent="0.35">
      <c r="A1335">
        <v>2018</v>
      </c>
      <c r="B1335" t="s">
        <v>58</v>
      </c>
      <c r="C1335" t="s">
        <v>38</v>
      </c>
      <c r="D1335" s="1">
        <v>11971</v>
      </c>
      <c r="E1335" s="1">
        <v>234487</v>
      </c>
      <c r="F1335" s="2">
        <v>45993</v>
      </c>
    </row>
    <row r="1336" spans="1:6" x14ac:dyDescent="0.35">
      <c r="A1336">
        <v>2018</v>
      </c>
      <c r="B1336" t="s">
        <v>58</v>
      </c>
      <c r="C1336" t="s">
        <v>39</v>
      </c>
      <c r="D1336" s="1">
        <v>2839</v>
      </c>
      <c r="E1336" s="1">
        <v>67868</v>
      </c>
      <c r="F1336" s="2">
        <v>50399</v>
      </c>
    </row>
    <row r="1337" spans="1:6" x14ac:dyDescent="0.35">
      <c r="A1337">
        <v>2018</v>
      </c>
      <c r="B1337" t="s">
        <v>58</v>
      </c>
      <c r="C1337" t="s">
        <v>40</v>
      </c>
      <c r="D1337" s="1">
        <v>16127</v>
      </c>
      <c r="E1337" s="1">
        <v>420817</v>
      </c>
      <c r="F1337" s="2">
        <v>52099</v>
      </c>
    </row>
    <row r="1338" spans="1:6" x14ac:dyDescent="0.35">
      <c r="A1338">
        <v>2018</v>
      </c>
      <c r="B1338" t="s">
        <v>58</v>
      </c>
      <c r="C1338" t="s">
        <v>41</v>
      </c>
      <c r="D1338" s="1">
        <v>90552</v>
      </c>
      <c r="E1338" s="1">
        <v>1641637</v>
      </c>
      <c r="F1338" s="2">
        <v>48036</v>
      </c>
    </row>
    <row r="1339" spans="1:6" x14ac:dyDescent="0.35">
      <c r="A1339">
        <v>2018</v>
      </c>
      <c r="B1339" t="s">
        <v>58</v>
      </c>
      <c r="C1339" t="s">
        <v>42</v>
      </c>
      <c r="D1339" s="1">
        <v>12264</v>
      </c>
      <c r="E1339" s="1">
        <v>186785</v>
      </c>
      <c r="F1339" s="2">
        <v>43696</v>
      </c>
    </row>
    <row r="1340" spans="1:6" x14ac:dyDescent="0.35">
      <c r="A1340">
        <v>2018</v>
      </c>
      <c r="B1340" t="s">
        <v>58</v>
      </c>
      <c r="C1340" t="s">
        <v>43</v>
      </c>
      <c r="D1340" s="1">
        <v>2463</v>
      </c>
      <c r="E1340" s="1">
        <v>62630</v>
      </c>
      <c r="F1340" s="2">
        <v>46699</v>
      </c>
    </row>
    <row r="1341" spans="1:6" x14ac:dyDescent="0.35">
      <c r="A1341">
        <v>2018</v>
      </c>
      <c r="B1341" t="s">
        <v>58</v>
      </c>
      <c r="C1341" t="s">
        <v>44</v>
      </c>
      <c r="D1341" s="1">
        <v>43566</v>
      </c>
      <c r="E1341" s="1">
        <v>505487</v>
      </c>
      <c r="F1341" s="2">
        <v>49627</v>
      </c>
    </row>
    <row r="1342" spans="1:6" x14ac:dyDescent="0.35">
      <c r="A1342">
        <v>2018</v>
      </c>
      <c r="B1342" t="s">
        <v>58</v>
      </c>
      <c r="C1342" t="s">
        <v>45</v>
      </c>
      <c r="D1342" s="1">
        <v>61026</v>
      </c>
      <c r="E1342" s="1">
        <v>465717</v>
      </c>
      <c r="F1342" s="2">
        <v>51354</v>
      </c>
    </row>
    <row r="1343" spans="1:6" x14ac:dyDescent="0.35">
      <c r="A1343">
        <v>2018</v>
      </c>
      <c r="B1343" t="s">
        <v>58</v>
      </c>
      <c r="C1343" t="s">
        <v>46</v>
      </c>
      <c r="D1343" s="1">
        <v>5765</v>
      </c>
      <c r="E1343" s="1">
        <v>124431</v>
      </c>
      <c r="F1343" s="2">
        <v>46182</v>
      </c>
    </row>
    <row r="1344" spans="1:6" x14ac:dyDescent="0.35">
      <c r="A1344">
        <v>2018</v>
      </c>
      <c r="B1344" t="s">
        <v>58</v>
      </c>
      <c r="C1344" t="s">
        <v>47</v>
      </c>
      <c r="D1344" s="1">
        <v>28013</v>
      </c>
      <c r="E1344" s="1">
        <v>434143</v>
      </c>
      <c r="F1344" s="2">
        <v>49195</v>
      </c>
    </row>
    <row r="1345" spans="1:6" x14ac:dyDescent="0.35">
      <c r="A1345">
        <v>2018</v>
      </c>
      <c r="B1345" t="s">
        <v>58</v>
      </c>
      <c r="C1345" t="s">
        <v>48</v>
      </c>
      <c r="D1345" s="1">
        <v>3338</v>
      </c>
      <c r="E1345" s="1">
        <v>26972</v>
      </c>
      <c r="F1345" s="2">
        <v>42906</v>
      </c>
    </row>
    <row r="1346" spans="1:6" x14ac:dyDescent="0.35">
      <c r="A1346">
        <v>2018</v>
      </c>
      <c r="B1346" t="s">
        <v>59</v>
      </c>
      <c r="C1346" t="s">
        <v>1</v>
      </c>
      <c r="D1346" s="1">
        <v>10993</v>
      </c>
      <c r="E1346" s="1">
        <v>205942</v>
      </c>
      <c r="F1346" s="2">
        <v>16798</v>
      </c>
    </row>
    <row r="1347" spans="1:6" x14ac:dyDescent="0.35">
      <c r="A1347">
        <v>2018</v>
      </c>
      <c r="B1347" t="s">
        <v>59</v>
      </c>
      <c r="C1347" t="s">
        <v>2</v>
      </c>
      <c r="D1347" s="1">
        <v>13627</v>
      </c>
      <c r="E1347" s="1">
        <v>325897</v>
      </c>
      <c r="F1347" s="2">
        <v>24580</v>
      </c>
    </row>
    <row r="1348" spans="1:6" x14ac:dyDescent="0.35">
      <c r="A1348">
        <v>2018</v>
      </c>
      <c r="B1348" t="s">
        <v>59</v>
      </c>
      <c r="C1348" t="s">
        <v>3</v>
      </c>
      <c r="D1348" s="1">
        <v>7168</v>
      </c>
      <c r="E1348" s="1">
        <v>118405</v>
      </c>
      <c r="F1348" s="2">
        <v>16536</v>
      </c>
    </row>
    <row r="1349" spans="1:6" x14ac:dyDescent="0.35">
      <c r="A1349">
        <v>2018</v>
      </c>
      <c r="B1349" t="s">
        <v>59</v>
      </c>
      <c r="C1349" t="s">
        <v>4</v>
      </c>
      <c r="D1349" s="1">
        <v>111455</v>
      </c>
      <c r="E1349" s="1">
        <v>1988750</v>
      </c>
      <c r="F1349" s="2">
        <v>30527</v>
      </c>
    </row>
    <row r="1350" spans="1:6" x14ac:dyDescent="0.35">
      <c r="A1350">
        <v>2018</v>
      </c>
      <c r="B1350" t="s">
        <v>59</v>
      </c>
      <c r="C1350" t="s">
        <v>5</v>
      </c>
      <c r="D1350" s="1">
        <v>16939</v>
      </c>
      <c r="E1350" s="1">
        <v>339407</v>
      </c>
      <c r="F1350" s="2">
        <v>25878</v>
      </c>
    </row>
    <row r="1351" spans="1:6" x14ac:dyDescent="0.35">
      <c r="A1351">
        <v>2018</v>
      </c>
      <c r="B1351" t="s">
        <v>59</v>
      </c>
      <c r="C1351" t="s">
        <v>6</v>
      </c>
      <c r="D1351" s="1">
        <v>10668</v>
      </c>
      <c r="E1351" s="1">
        <v>157709</v>
      </c>
      <c r="F1351" s="2">
        <v>23705</v>
      </c>
    </row>
    <row r="1352" spans="1:6" x14ac:dyDescent="0.35">
      <c r="A1352">
        <v>2018</v>
      </c>
      <c r="B1352" t="s">
        <v>59</v>
      </c>
      <c r="C1352" t="s">
        <v>7</v>
      </c>
      <c r="D1352" s="1">
        <v>2637</v>
      </c>
      <c r="E1352" s="1">
        <v>51696</v>
      </c>
      <c r="F1352" s="2">
        <v>20414</v>
      </c>
    </row>
    <row r="1353" spans="1:6" x14ac:dyDescent="0.35">
      <c r="A1353">
        <v>2018</v>
      </c>
      <c r="B1353" t="s">
        <v>59</v>
      </c>
      <c r="C1353" t="s">
        <v>8</v>
      </c>
      <c r="D1353" s="1">
        <v>56587</v>
      </c>
      <c r="E1353" s="1">
        <v>1226786</v>
      </c>
      <c r="F1353" s="2">
        <v>25881</v>
      </c>
    </row>
    <row r="1354" spans="1:6" x14ac:dyDescent="0.35">
      <c r="A1354">
        <v>2018</v>
      </c>
      <c r="B1354" t="s">
        <v>59</v>
      </c>
      <c r="C1354" t="s">
        <v>9</v>
      </c>
      <c r="D1354" s="1">
        <v>24275</v>
      </c>
      <c r="E1354" s="1">
        <v>487598</v>
      </c>
      <c r="F1354" s="2">
        <v>20604</v>
      </c>
    </row>
    <row r="1355" spans="1:6" x14ac:dyDescent="0.35">
      <c r="A1355">
        <v>2018</v>
      </c>
      <c r="B1355" t="s">
        <v>59</v>
      </c>
      <c r="C1355" t="s">
        <v>10</v>
      </c>
      <c r="D1355" s="1">
        <v>5008</v>
      </c>
      <c r="E1355" s="1">
        <v>78912</v>
      </c>
      <c r="F1355" s="2">
        <v>17141</v>
      </c>
    </row>
    <row r="1356" spans="1:6" x14ac:dyDescent="0.35">
      <c r="A1356">
        <v>2018</v>
      </c>
      <c r="B1356" t="s">
        <v>59</v>
      </c>
      <c r="C1356" t="s">
        <v>11</v>
      </c>
      <c r="D1356" s="1">
        <v>32619</v>
      </c>
      <c r="E1356" s="1">
        <v>617101</v>
      </c>
      <c r="F1356" s="2">
        <v>23765</v>
      </c>
    </row>
    <row r="1357" spans="1:6" x14ac:dyDescent="0.35">
      <c r="A1357">
        <v>2018</v>
      </c>
      <c r="B1357" t="s">
        <v>59</v>
      </c>
      <c r="C1357" t="s">
        <v>12</v>
      </c>
      <c r="D1357" s="1">
        <v>15564</v>
      </c>
      <c r="E1357" s="1">
        <v>310335</v>
      </c>
      <c r="F1357" s="2">
        <v>18981</v>
      </c>
    </row>
    <row r="1358" spans="1:6" x14ac:dyDescent="0.35">
      <c r="A1358">
        <v>2018</v>
      </c>
      <c r="B1358" t="s">
        <v>59</v>
      </c>
      <c r="C1358" t="s">
        <v>13</v>
      </c>
      <c r="D1358" s="1">
        <v>8670</v>
      </c>
      <c r="E1358" s="1">
        <v>143729</v>
      </c>
      <c r="F1358" s="2">
        <v>16799</v>
      </c>
    </row>
    <row r="1359" spans="1:6" x14ac:dyDescent="0.35">
      <c r="A1359">
        <v>2018</v>
      </c>
      <c r="B1359" t="s">
        <v>59</v>
      </c>
      <c r="C1359" t="s">
        <v>14</v>
      </c>
      <c r="D1359" s="1">
        <v>6895</v>
      </c>
      <c r="E1359" s="1">
        <v>129372</v>
      </c>
      <c r="F1359" s="2">
        <v>16764</v>
      </c>
    </row>
    <row r="1360" spans="1:6" x14ac:dyDescent="0.35">
      <c r="A1360">
        <v>2018</v>
      </c>
      <c r="B1360" t="s">
        <v>59</v>
      </c>
      <c r="C1360" t="s">
        <v>15</v>
      </c>
      <c r="D1360" s="1">
        <v>10080</v>
      </c>
      <c r="E1360" s="1">
        <v>197894</v>
      </c>
      <c r="F1360" s="2">
        <v>17719</v>
      </c>
    </row>
    <row r="1361" spans="1:6" x14ac:dyDescent="0.35">
      <c r="A1361">
        <v>2018</v>
      </c>
      <c r="B1361" t="s">
        <v>59</v>
      </c>
      <c r="C1361" t="s">
        <v>16</v>
      </c>
      <c r="D1361" s="1">
        <v>12415</v>
      </c>
      <c r="E1361" s="1">
        <v>236357</v>
      </c>
      <c r="F1361" s="2">
        <v>21264</v>
      </c>
    </row>
    <row r="1362" spans="1:6" x14ac:dyDescent="0.35">
      <c r="A1362">
        <v>2018</v>
      </c>
      <c r="B1362" t="s">
        <v>59</v>
      </c>
      <c r="C1362" t="s">
        <v>17</v>
      </c>
      <c r="D1362" s="1">
        <v>5047</v>
      </c>
      <c r="E1362" s="1">
        <v>68406</v>
      </c>
      <c r="F1362" s="2">
        <v>22087</v>
      </c>
    </row>
    <row r="1363" spans="1:6" x14ac:dyDescent="0.35">
      <c r="A1363">
        <v>2018</v>
      </c>
      <c r="B1363" t="s">
        <v>59</v>
      </c>
      <c r="C1363" t="s">
        <v>18</v>
      </c>
      <c r="D1363" s="1">
        <v>14772</v>
      </c>
      <c r="E1363" s="1">
        <v>282009</v>
      </c>
      <c r="F1363" s="2">
        <v>24012</v>
      </c>
    </row>
    <row r="1364" spans="1:6" x14ac:dyDescent="0.35">
      <c r="A1364">
        <v>2018</v>
      </c>
      <c r="B1364" t="s">
        <v>59</v>
      </c>
      <c r="C1364" t="s">
        <v>19</v>
      </c>
      <c r="D1364" s="1">
        <v>20642</v>
      </c>
      <c r="E1364" s="1">
        <v>375767</v>
      </c>
      <c r="F1364" s="2">
        <v>27758</v>
      </c>
    </row>
    <row r="1365" spans="1:6" x14ac:dyDescent="0.35">
      <c r="A1365">
        <v>2018</v>
      </c>
      <c r="B1365" t="s">
        <v>59</v>
      </c>
      <c r="C1365" t="s">
        <v>20</v>
      </c>
      <c r="D1365" s="1">
        <v>22025</v>
      </c>
      <c r="E1365" s="1">
        <v>432290</v>
      </c>
      <c r="F1365" s="2">
        <v>20566</v>
      </c>
    </row>
    <row r="1366" spans="1:6" x14ac:dyDescent="0.35">
      <c r="A1366">
        <v>2018</v>
      </c>
      <c r="B1366" t="s">
        <v>59</v>
      </c>
      <c r="C1366" t="s">
        <v>21</v>
      </c>
      <c r="D1366" s="1">
        <v>15294</v>
      </c>
      <c r="E1366" s="1">
        <v>272821</v>
      </c>
      <c r="F1366" s="2">
        <v>22507</v>
      </c>
    </row>
    <row r="1367" spans="1:6" x14ac:dyDescent="0.35">
      <c r="A1367">
        <v>2018</v>
      </c>
      <c r="B1367" t="s">
        <v>59</v>
      </c>
      <c r="C1367" t="s">
        <v>22</v>
      </c>
      <c r="D1367" s="1">
        <v>6464</v>
      </c>
      <c r="E1367" s="1">
        <v>134785</v>
      </c>
      <c r="F1367" s="2">
        <v>17523</v>
      </c>
    </row>
    <row r="1368" spans="1:6" x14ac:dyDescent="0.35">
      <c r="A1368">
        <v>2018</v>
      </c>
      <c r="B1368" t="s">
        <v>59</v>
      </c>
      <c r="C1368" t="s">
        <v>23</v>
      </c>
      <c r="D1368" s="1">
        <v>14797</v>
      </c>
      <c r="E1368" s="1">
        <v>305418</v>
      </c>
      <c r="F1368" s="2">
        <v>20892</v>
      </c>
    </row>
    <row r="1369" spans="1:6" x14ac:dyDescent="0.35">
      <c r="A1369">
        <v>2018</v>
      </c>
      <c r="B1369" t="s">
        <v>59</v>
      </c>
      <c r="C1369" t="s">
        <v>24</v>
      </c>
      <c r="D1369" s="1">
        <v>5071</v>
      </c>
      <c r="E1369" s="1">
        <v>66044</v>
      </c>
      <c r="F1369" s="2">
        <v>19150</v>
      </c>
    </row>
    <row r="1370" spans="1:6" x14ac:dyDescent="0.35">
      <c r="A1370">
        <v>2018</v>
      </c>
      <c r="B1370" t="s">
        <v>59</v>
      </c>
      <c r="C1370" t="s">
        <v>25</v>
      </c>
      <c r="D1370" s="1">
        <v>5561</v>
      </c>
      <c r="E1370" s="1">
        <v>92581</v>
      </c>
      <c r="F1370" s="2">
        <v>16715</v>
      </c>
    </row>
    <row r="1371" spans="1:6" x14ac:dyDescent="0.35">
      <c r="A1371">
        <v>2018</v>
      </c>
      <c r="B1371" t="s">
        <v>59</v>
      </c>
      <c r="C1371" t="s">
        <v>26</v>
      </c>
      <c r="D1371" s="1">
        <v>8499</v>
      </c>
      <c r="E1371" s="1">
        <v>352051</v>
      </c>
      <c r="F1371" s="2">
        <v>33688</v>
      </c>
    </row>
    <row r="1372" spans="1:6" x14ac:dyDescent="0.35">
      <c r="A1372">
        <v>2018</v>
      </c>
      <c r="B1372" t="s">
        <v>59</v>
      </c>
      <c r="C1372" t="s">
        <v>27</v>
      </c>
      <c r="D1372" s="1">
        <v>4595</v>
      </c>
      <c r="E1372" s="1">
        <v>71975</v>
      </c>
      <c r="F1372" s="2">
        <v>21945</v>
      </c>
    </row>
    <row r="1373" spans="1:6" x14ac:dyDescent="0.35">
      <c r="A1373">
        <v>2018</v>
      </c>
      <c r="B1373" t="s">
        <v>59</v>
      </c>
      <c r="C1373" t="s">
        <v>28</v>
      </c>
      <c r="D1373" s="1">
        <v>24132</v>
      </c>
      <c r="E1373" s="1">
        <v>385616</v>
      </c>
      <c r="F1373" s="2">
        <v>26316</v>
      </c>
    </row>
    <row r="1374" spans="1:6" x14ac:dyDescent="0.35">
      <c r="A1374">
        <v>2018</v>
      </c>
      <c r="B1374" t="s">
        <v>59</v>
      </c>
      <c r="C1374" t="s">
        <v>29</v>
      </c>
      <c r="D1374" s="1">
        <v>5107</v>
      </c>
      <c r="E1374" s="1">
        <v>97785</v>
      </c>
      <c r="F1374" s="2">
        <v>18651</v>
      </c>
    </row>
    <row r="1375" spans="1:6" x14ac:dyDescent="0.35">
      <c r="A1375">
        <v>2018</v>
      </c>
      <c r="B1375" t="s">
        <v>59</v>
      </c>
      <c r="C1375" t="s">
        <v>30</v>
      </c>
      <c r="D1375" s="1">
        <v>66285</v>
      </c>
      <c r="E1375" s="1">
        <v>957343</v>
      </c>
      <c r="F1375" s="2">
        <v>33850</v>
      </c>
    </row>
    <row r="1376" spans="1:6" x14ac:dyDescent="0.35">
      <c r="A1376">
        <v>2018</v>
      </c>
      <c r="B1376" t="s">
        <v>59</v>
      </c>
      <c r="C1376" t="s">
        <v>31</v>
      </c>
      <c r="D1376" s="1">
        <v>25859</v>
      </c>
      <c r="E1376" s="1">
        <v>502877</v>
      </c>
      <c r="F1376" s="2">
        <v>19767</v>
      </c>
    </row>
    <row r="1377" spans="1:6" x14ac:dyDescent="0.35">
      <c r="A1377">
        <v>2018</v>
      </c>
      <c r="B1377" t="s">
        <v>59</v>
      </c>
      <c r="C1377" t="s">
        <v>32</v>
      </c>
      <c r="D1377" s="1">
        <v>2627</v>
      </c>
      <c r="E1377" s="1">
        <v>40375</v>
      </c>
      <c r="F1377" s="2">
        <v>17889</v>
      </c>
    </row>
    <row r="1378" spans="1:6" x14ac:dyDescent="0.35">
      <c r="A1378">
        <v>2018</v>
      </c>
      <c r="B1378" t="s">
        <v>59</v>
      </c>
      <c r="C1378" t="s">
        <v>33</v>
      </c>
      <c r="D1378" s="1">
        <v>28523</v>
      </c>
      <c r="E1378" s="1">
        <v>566681</v>
      </c>
      <c r="F1378" s="2">
        <v>19459</v>
      </c>
    </row>
    <row r="1379" spans="1:6" x14ac:dyDescent="0.35">
      <c r="A1379">
        <v>2018</v>
      </c>
      <c r="B1379" t="s">
        <v>59</v>
      </c>
      <c r="C1379" t="s">
        <v>34</v>
      </c>
      <c r="D1379" s="1">
        <v>9140</v>
      </c>
      <c r="E1379" s="1">
        <v>171567</v>
      </c>
      <c r="F1379" s="2">
        <v>18204</v>
      </c>
    </row>
    <row r="1380" spans="1:6" x14ac:dyDescent="0.35">
      <c r="A1380">
        <v>2018</v>
      </c>
      <c r="B1380" t="s">
        <v>59</v>
      </c>
      <c r="C1380" t="s">
        <v>35</v>
      </c>
      <c r="D1380" s="1">
        <v>13794</v>
      </c>
      <c r="E1380" s="1">
        <v>210781</v>
      </c>
      <c r="F1380" s="2">
        <v>22754</v>
      </c>
    </row>
    <row r="1381" spans="1:6" x14ac:dyDescent="0.35">
      <c r="A1381">
        <v>2018</v>
      </c>
      <c r="B1381" t="s">
        <v>59</v>
      </c>
      <c r="C1381" t="s">
        <v>36</v>
      </c>
      <c r="D1381" s="1">
        <v>33471</v>
      </c>
      <c r="E1381" s="1">
        <v>571799</v>
      </c>
      <c r="F1381" s="2">
        <v>21102</v>
      </c>
    </row>
    <row r="1382" spans="1:6" x14ac:dyDescent="0.35">
      <c r="A1382">
        <v>2018</v>
      </c>
      <c r="B1382" t="s">
        <v>59</v>
      </c>
      <c r="C1382" t="s">
        <v>37</v>
      </c>
      <c r="D1382" s="1">
        <v>3748</v>
      </c>
      <c r="E1382" s="1">
        <v>59154</v>
      </c>
      <c r="F1382" s="2">
        <v>22818</v>
      </c>
    </row>
    <row r="1383" spans="1:6" x14ac:dyDescent="0.35">
      <c r="A1383">
        <v>2018</v>
      </c>
      <c r="B1383" t="s">
        <v>59</v>
      </c>
      <c r="C1383" t="s">
        <v>38</v>
      </c>
      <c r="D1383" s="1">
        <v>12841</v>
      </c>
      <c r="E1383" s="1">
        <v>263743</v>
      </c>
      <c r="F1383" s="2">
        <v>17991</v>
      </c>
    </row>
    <row r="1384" spans="1:6" x14ac:dyDescent="0.35">
      <c r="A1384">
        <v>2018</v>
      </c>
      <c r="B1384" t="s">
        <v>59</v>
      </c>
      <c r="C1384" t="s">
        <v>39</v>
      </c>
      <c r="D1384" s="1">
        <v>3149</v>
      </c>
      <c r="E1384" s="1">
        <v>47321</v>
      </c>
      <c r="F1384" s="2">
        <v>16954</v>
      </c>
    </row>
    <row r="1385" spans="1:6" x14ac:dyDescent="0.35">
      <c r="A1385">
        <v>2018</v>
      </c>
      <c r="B1385" t="s">
        <v>59</v>
      </c>
      <c r="C1385" t="s">
        <v>40</v>
      </c>
      <c r="D1385" s="1">
        <v>16427</v>
      </c>
      <c r="E1385" s="1">
        <v>337857</v>
      </c>
      <c r="F1385" s="2">
        <v>23524</v>
      </c>
    </row>
    <row r="1386" spans="1:6" x14ac:dyDescent="0.35">
      <c r="A1386">
        <v>2018</v>
      </c>
      <c r="B1386" t="s">
        <v>59</v>
      </c>
      <c r="C1386" t="s">
        <v>41</v>
      </c>
      <c r="D1386" s="1">
        <v>62760</v>
      </c>
      <c r="E1386" s="1">
        <v>1354468</v>
      </c>
      <c r="F1386" s="2">
        <v>21861</v>
      </c>
    </row>
    <row r="1387" spans="1:6" x14ac:dyDescent="0.35">
      <c r="A1387">
        <v>2018</v>
      </c>
      <c r="B1387" t="s">
        <v>59</v>
      </c>
      <c r="C1387" t="s">
        <v>42</v>
      </c>
      <c r="D1387" s="1">
        <v>7374</v>
      </c>
      <c r="E1387" s="1">
        <v>148446</v>
      </c>
      <c r="F1387" s="2">
        <v>20121</v>
      </c>
    </row>
    <row r="1388" spans="1:6" x14ac:dyDescent="0.35">
      <c r="A1388">
        <v>2018</v>
      </c>
      <c r="B1388" t="s">
        <v>59</v>
      </c>
      <c r="C1388" t="s">
        <v>43</v>
      </c>
      <c r="D1388" s="1">
        <v>2279</v>
      </c>
      <c r="E1388" s="1">
        <v>37198</v>
      </c>
      <c r="F1388" s="2">
        <v>23107</v>
      </c>
    </row>
    <row r="1389" spans="1:6" x14ac:dyDescent="0.35">
      <c r="A1389">
        <v>2018</v>
      </c>
      <c r="B1389" t="s">
        <v>59</v>
      </c>
      <c r="C1389" t="s">
        <v>44</v>
      </c>
      <c r="D1389" s="1">
        <v>20479</v>
      </c>
      <c r="E1389" s="1">
        <v>406321</v>
      </c>
      <c r="F1389" s="2">
        <v>20678</v>
      </c>
    </row>
    <row r="1390" spans="1:6" x14ac:dyDescent="0.35">
      <c r="A1390">
        <v>2018</v>
      </c>
      <c r="B1390" t="s">
        <v>59</v>
      </c>
      <c r="C1390" t="s">
        <v>45</v>
      </c>
      <c r="D1390" s="1">
        <v>20431</v>
      </c>
      <c r="E1390" s="1">
        <v>335635</v>
      </c>
      <c r="F1390" s="2">
        <v>25357</v>
      </c>
    </row>
    <row r="1391" spans="1:6" x14ac:dyDescent="0.35">
      <c r="A1391">
        <v>2018</v>
      </c>
      <c r="B1391" t="s">
        <v>59</v>
      </c>
      <c r="C1391" t="s">
        <v>46</v>
      </c>
      <c r="D1391" s="1">
        <v>4722</v>
      </c>
      <c r="E1391" s="1">
        <v>74133</v>
      </c>
      <c r="F1391" s="2">
        <v>17916</v>
      </c>
    </row>
    <row r="1392" spans="1:6" x14ac:dyDescent="0.35">
      <c r="A1392">
        <v>2018</v>
      </c>
      <c r="B1392" t="s">
        <v>59</v>
      </c>
      <c r="C1392" t="s">
        <v>47</v>
      </c>
      <c r="D1392" s="1">
        <v>16931</v>
      </c>
      <c r="E1392" s="1">
        <v>282313</v>
      </c>
      <c r="F1392" s="2">
        <v>18305</v>
      </c>
    </row>
    <row r="1393" spans="1:6" x14ac:dyDescent="0.35">
      <c r="A1393">
        <v>2018</v>
      </c>
      <c r="B1393" t="s">
        <v>59</v>
      </c>
      <c r="C1393" t="s">
        <v>48</v>
      </c>
      <c r="D1393" s="1">
        <v>2383</v>
      </c>
      <c r="E1393" s="1">
        <v>36403</v>
      </c>
      <c r="F1393" s="2">
        <v>21270</v>
      </c>
    </row>
    <row r="1394" spans="1:6" x14ac:dyDescent="0.35">
      <c r="A1394">
        <v>2018</v>
      </c>
      <c r="B1394" t="s">
        <v>60</v>
      </c>
      <c r="C1394" t="s">
        <v>1</v>
      </c>
      <c r="D1394" s="1">
        <v>10102</v>
      </c>
      <c r="E1394" s="1">
        <v>46094</v>
      </c>
      <c r="F1394" s="2">
        <v>37839</v>
      </c>
    </row>
    <row r="1395" spans="1:6" x14ac:dyDescent="0.35">
      <c r="A1395">
        <v>2018</v>
      </c>
      <c r="B1395" t="s">
        <v>60</v>
      </c>
      <c r="C1395" t="s">
        <v>2</v>
      </c>
      <c r="D1395" s="1">
        <v>11119</v>
      </c>
      <c r="E1395" s="1">
        <v>75319</v>
      </c>
      <c r="F1395" s="2">
        <v>37697</v>
      </c>
    </row>
    <row r="1396" spans="1:6" x14ac:dyDescent="0.35">
      <c r="A1396">
        <v>2018</v>
      </c>
      <c r="B1396" t="s">
        <v>60</v>
      </c>
      <c r="C1396" t="s">
        <v>3</v>
      </c>
      <c r="D1396" s="1">
        <v>5345</v>
      </c>
      <c r="E1396" s="1">
        <v>24966</v>
      </c>
      <c r="F1396" s="2">
        <v>34843</v>
      </c>
    </row>
    <row r="1397" spans="1:6" x14ac:dyDescent="0.35">
      <c r="A1397">
        <v>2018</v>
      </c>
      <c r="B1397" t="s">
        <v>60</v>
      </c>
      <c r="C1397" t="s">
        <v>4</v>
      </c>
      <c r="D1397" s="1">
        <v>95398</v>
      </c>
      <c r="E1397" s="1">
        <v>541832</v>
      </c>
      <c r="F1397" s="2">
        <v>40668</v>
      </c>
    </row>
    <row r="1398" spans="1:6" x14ac:dyDescent="0.35">
      <c r="A1398">
        <v>2018</v>
      </c>
      <c r="B1398" t="s">
        <v>60</v>
      </c>
      <c r="C1398" t="s">
        <v>5</v>
      </c>
      <c r="D1398" s="1">
        <v>16405</v>
      </c>
      <c r="E1398" s="1">
        <v>82040</v>
      </c>
      <c r="F1398" s="2">
        <v>40987</v>
      </c>
    </row>
    <row r="1399" spans="1:6" x14ac:dyDescent="0.35">
      <c r="A1399">
        <v>2018</v>
      </c>
      <c r="B1399" t="s">
        <v>60</v>
      </c>
      <c r="C1399" t="s">
        <v>6</v>
      </c>
      <c r="D1399" s="1">
        <v>17517</v>
      </c>
      <c r="E1399" s="1">
        <v>66913</v>
      </c>
      <c r="F1399" s="2">
        <v>33615</v>
      </c>
    </row>
    <row r="1400" spans="1:6" x14ac:dyDescent="0.35">
      <c r="A1400">
        <v>2018</v>
      </c>
      <c r="B1400" t="s">
        <v>60</v>
      </c>
      <c r="C1400" t="s">
        <v>7</v>
      </c>
      <c r="D1400" s="1">
        <v>2054</v>
      </c>
      <c r="E1400" s="1">
        <v>11930</v>
      </c>
      <c r="F1400" s="2">
        <v>34259</v>
      </c>
    </row>
    <row r="1401" spans="1:6" x14ac:dyDescent="0.35">
      <c r="A1401">
        <v>2018</v>
      </c>
      <c r="B1401" t="s">
        <v>60</v>
      </c>
      <c r="C1401" t="s">
        <v>8</v>
      </c>
      <c r="D1401" s="1">
        <v>55687</v>
      </c>
      <c r="E1401" s="1">
        <v>279269</v>
      </c>
      <c r="F1401" s="2">
        <v>36402</v>
      </c>
    </row>
    <row r="1402" spans="1:6" x14ac:dyDescent="0.35">
      <c r="A1402">
        <v>2018</v>
      </c>
      <c r="B1402" t="s">
        <v>60</v>
      </c>
      <c r="C1402" t="s">
        <v>9</v>
      </c>
      <c r="D1402" s="1">
        <v>17999</v>
      </c>
      <c r="E1402" s="1">
        <v>108656</v>
      </c>
      <c r="F1402" s="2">
        <v>36377</v>
      </c>
    </row>
    <row r="1403" spans="1:6" x14ac:dyDescent="0.35">
      <c r="A1403">
        <v>2018</v>
      </c>
      <c r="B1403" t="s">
        <v>60</v>
      </c>
      <c r="C1403" t="s">
        <v>10</v>
      </c>
      <c r="D1403" s="1">
        <v>3985</v>
      </c>
      <c r="E1403" s="1">
        <v>18622</v>
      </c>
      <c r="F1403" s="2">
        <v>31284</v>
      </c>
    </row>
    <row r="1404" spans="1:6" x14ac:dyDescent="0.35">
      <c r="A1404">
        <v>2018</v>
      </c>
      <c r="B1404" t="s">
        <v>60</v>
      </c>
      <c r="C1404" t="s">
        <v>11</v>
      </c>
      <c r="D1404" s="1">
        <v>39449</v>
      </c>
      <c r="E1404" s="1">
        <v>208655</v>
      </c>
      <c r="F1404" s="2">
        <v>42392</v>
      </c>
    </row>
    <row r="1405" spans="1:6" x14ac:dyDescent="0.35">
      <c r="A1405">
        <v>2018</v>
      </c>
      <c r="B1405" t="s">
        <v>60</v>
      </c>
      <c r="C1405" t="s">
        <v>12</v>
      </c>
      <c r="D1405" s="1">
        <v>13122</v>
      </c>
      <c r="E1405" s="1">
        <v>87997</v>
      </c>
      <c r="F1405" s="2">
        <v>32900</v>
      </c>
    </row>
    <row r="1406" spans="1:6" x14ac:dyDescent="0.35">
      <c r="A1406">
        <v>2018</v>
      </c>
      <c r="B1406" t="s">
        <v>60</v>
      </c>
      <c r="C1406" t="s">
        <v>13</v>
      </c>
      <c r="D1406" s="1">
        <v>8669</v>
      </c>
      <c r="E1406" s="1">
        <v>42339</v>
      </c>
      <c r="F1406" s="2">
        <v>34313</v>
      </c>
    </row>
    <row r="1407" spans="1:6" x14ac:dyDescent="0.35">
      <c r="A1407">
        <v>2018</v>
      </c>
      <c r="B1407" t="s">
        <v>60</v>
      </c>
      <c r="C1407" t="s">
        <v>14</v>
      </c>
      <c r="D1407" s="1">
        <v>5983</v>
      </c>
      <c r="E1407" s="1">
        <v>33757</v>
      </c>
      <c r="F1407" s="2">
        <v>34478</v>
      </c>
    </row>
    <row r="1408" spans="1:6" x14ac:dyDescent="0.35">
      <c r="A1408">
        <v>2018</v>
      </c>
      <c r="B1408" t="s">
        <v>60</v>
      </c>
      <c r="C1408" t="s">
        <v>15</v>
      </c>
      <c r="D1408" s="1">
        <v>10697</v>
      </c>
      <c r="E1408" s="1">
        <v>46476</v>
      </c>
      <c r="F1408" s="2">
        <v>33616</v>
      </c>
    </row>
    <row r="1409" spans="1:6" x14ac:dyDescent="0.35">
      <c r="A1409">
        <v>2018</v>
      </c>
      <c r="B1409" t="s">
        <v>60</v>
      </c>
      <c r="C1409" t="s">
        <v>16</v>
      </c>
      <c r="D1409" s="1">
        <v>9230</v>
      </c>
      <c r="E1409" s="1">
        <v>45904</v>
      </c>
      <c r="F1409" s="2">
        <v>37854</v>
      </c>
    </row>
    <row r="1410" spans="1:6" x14ac:dyDescent="0.35">
      <c r="A1410">
        <v>2018</v>
      </c>
      <c r="B1410" t="s">
        <v>60</v>
      </c>
      <c r="C1410" t="s">
        <v>17</v>
      </c>
      <c r="D1410" s="1">
        <v>3832</v>
      </c>
      <c r="E1410" s="1">
        <v>18021</v>
      </c>
      <c r="F1410" s="2">
        <v>33967</v>
      </c>
    </row>
    <row r="1411" spans="1:6" x14ac:dyDescent="0.35">
      <c r="A1411">
        <v>2018</v>
      </c>
      <c r="B1411" t="s">
        <v>60</v>
      </c>
      <c r="C1411" t="s">
        <v>18</v>
      </c>
      <c r="D1411" s="1">
        <v>19354</v>
      </c>
      <c r="E1411" s="1">
        <v>91803</v>
      </c>
      <c r="F1411" s="2">
        <v>43222</v>
      </c>
    </row>
    <row r="1412" spans="1:6" x14ac:dyDescent="0.35">
      <c r="A1412">
        <v>2018</v>
      </c>
      <c r="B1412" t="s">
        <v>60</v>
      </c>
      <c r="C1412" t="s">
        <v>19</v>
      </c>
      <c r="D1412" s="1">
        <v>21621</v>
      </c>
      <c r="E1412" s="1">
        <v>119963</v>
      </c>
      <c r="F1412" s="2">
        <v>38569</v>
      </c>
    </row>
    <row r="1413" spans="1:6" x14ac:dyDescent="0.35">
      <c r="A1413">
        <v>2018</v>
      </c>
      <c r="B1413" t="s">
        <v>60</v>
      </c>
      <c r="C1413" t="s">
        <v>20</v>
      </c>
      <c r="D1413" s="1">
        <v>31024</v>
      </c>
      <c r="E1413" s="1">
        <v>139968</v>
      </c>
      <c r="F1413" s="2">
        <v>33275</v>
      </c>
    </row>
    <row r="1414" spans="1:6" x14ac:dyDescent="0.35">
      <c r="A1414">
        <v>2018</v>
      </c>
      <c r="B1414" t="s">
        <v>60</v>
      </c>
      <c r="C1414" t="s">
        <v>21</v>
      </c>
      <c r="D1414" s="1">
        <v>17099</v>
      </c>
      <c r="E1414" s="1">
        <v>90096</v>
      </c>
      <c r="F1414" s="2">
        <v>34221</v>
      </c>
    </row>
    <row r="1415" spans="1:6" x14ac:dyDescent="0.35">
      <c r="A1415">
        <v>2018</v>
      </c>
      <c r="B1415" t="s">
        <v>60</v>
      </c>
      <c r="C1415" t="s">
        <v>22</v>
      </c>
      <c r="D1415" s="1">
        <v>4645</v>
      </c>
      <c r="E1415" s="1">
        <v>21202</v>
      </c>
      <c r="F1415" s="2">
        <v>34491</v>
      </c>
    </row>
    <row r="1416" spans="1:6" x14ac:dyDescent="0.35">
      <c r="A1416">
        <v>2018</v>
      </c>
      <c r="B1416" t="s">
        <v>60</v>
      </c>
      <c r="C1416" t="s">
        <v>23</v>
      </c>
      <c r="D1416" s="1">
        <v>12996</v>
      </c>
      <c r="E1416" s="1">
        <v>75350</v>
      </c>
      <c r="F1416" s="2">
        <v>34075</v>
      </c>
    </row>
    <row r="1417" spans="1:6" x14ac:dyDescent="0.35">
      <c r="A1417">
        <v>2018</v>
      </c>
      <c r="B1417" t="s">
        <v>60</v>
      </c>
      <c r="C1417" t="s">
        <v>24</v>
      </c>
      <c r="D1417" s="1">
        <v>4285</v>
      </c>
      <c r="E1417" s="1">
        <v>18301</v>
      </c>
      <c r="F1417" s="2">
        <v>30293</v>
      </c>
    </row>
    <row r="1418" spans="1:6" x14ac:dyDescent="0.35">
      <c r="A1418">
        <v>2018</v>
      </c>
      <c r="B1418" t="s">
        <v>60</v>
      </c>
      <c r="C1418" t="s">
        <v>25</v>
      </c>
      <c r="D1418" s="1">
        <v>4614</v>
      </c>
      <c r="E1418" s="1">
        <v>25333</v>
      </c>
      <c r="F1418" s="2">
        <v>32212</v>
      </c>
    </row>
    <row r="1419" spans="1:6" x14ac:dyDescent="0.35">
      <c r="A1419">
        <v>2018</v>
      </c>
      <c r="B1419" t="s">
        <v>60</v>
      </c>
      <c r="C1419" t="s">
        <v>26</v>
      </c>
      <c r="D1419" s="1">
        <v>5080</v>
      </c>
      <c r="E1419" s="1">
        <v>34964</v>
      </c>
      <c r="F1419" s="2">
        <v>37484</v>
      </c>
    </row>
    <row r="1420" spans="1:6" x14ac:dyDescent="0.35">
      <c r="A1420">
        <v>2018</v>
      </c>
      <c r="B1420" t="s">
        <v>60</v>
      </c>
      <c r="C1420" t="s">
        <v>27</v>
      </c>
      <c r="D1420" s="1">
        <v>3934</v>
      </c>
      <c r="E1420" s="1">
        <v>20991</v>
      </c>
      <c r="F1420" s="2">
        <v>37927</v>
      </c>
    </row>
    <row r="1421" spans="1:6" x14ac:dyDescent="0.35">
      <c r="A1421">
        <v>2018</v>
      </c>
      <c r="B1421" t="s">
        <v>60</v>
      </c>
      <c r="C1421" t="s">
        <v>28</v>
      </c>
      <c r="D1421" s="1">
        <v>24105</v>
      </c>
      <c r="E1421" s="1">
        <v>135824</v>
      </c>
      <c r="F1421" s="2">
        <v>36518</v>
      </c>
    </row>
    <row r="1422" spans="1:6" x14ac:dyDescent="0.35">
      <c r="A1422">
        <v>2018</v>
      </c>
      <c r="B1422" t="s">
        <v>60</v>
      </c>
      <c r="C1422" t="s">
        <v>29</v>
      </c>
      <c r="D1422" s="1">
        <v>4073</v>
      </c>
      <c r="E1422" s="1">
        <v>20964</v>
      </c>
      <c r="F1422" s="2">
        <v>34365</v>
      </c>
    </row>
    <row r="1423" spans="1:6" x14ac:dyDescent="0.35">
      <c r="A1423">
        <v>2018</v>
      </c>
      <c r="B1423" t="s">
        <v>60</v>
      </c>
      <c r="C1423" t="s">
        <v>30</v>
      </c>
      <c r="D1423" s="1">
        <v>73275</v>
      </c>
      <c r="E1423" s="1">
        <v>370268</v>
      </c>
      <c r="F1423" s="2">
        <v>41910</v>
      </c>
    </row>
    <row r="1424" spans="1:6" x14ac:dyDescent="0.35">
      <c r="A1424">
        <v>2018</v>
      </c>
      <c r="B1424" t="s">
        <v>60</v>
      </c>
      <c r="C1424" t="s">
        <v>31</v>
      </c>
      <c r="D1424" s="1">
        <v>23444</v>
      </c>
      <c r="E1424" s="1">
        <v>109986</v>
      </c>
      <c r="F1424" s="2">
        <v>35102</v>
      </c>
    </row>
    <row r="1425" spans="1:6" x14ac:dyDescent="0.35">
      <c r="A1425">
        <v>2018</v>
      </c>
      <c r="B1425" t="s">
        <v>60</v>
      </c>
      <c r="C1425" t="s">
        <v>32</v>
      </c>
      <c r="D1425" s="1">
        <v>2051</v>
      </c>
      <c r="E1425" s="1">
        <v>11307</v>
      </c>
      <c r="F1425" s="2">
        <v>37216</v>
      </c>
    </row>
    <row r="1426" spans="1:6" x14ac:dyDescent="0.35">
      <c r="A1426">
        <v>2018</v>
      </c>
      <c r="B1426" t="s">
        <v>60</v>
      </c>
      <c r="C1426" t="s">
        <v>33</v>
      </c>
      <c r="D1426" s="1">
        <v>23542</v>
      </c>
      <c r="E1426" s="1">
        <v>156685</v>
      </c>
      <c r="F1426" s="2">
        <v>34001</v>
      </c>
    </row>
    <row r="1427" spans="1:6" x14ac:dyDescent="0.35">
      <c r="A1427">
        <v>2018</v>
      </c>
      <c r="B1427" t="s">
        <v>60</v>
      </c>
      <c r="C1427" t="s">
        <v>34</v>
      </c>
      <c r="D1427" s="1">
        <v>6640</v>
      </c>
      <c r="E1427" s="1">
        <v>36417</v>
      </c>
      <c r="F1427" s="2">
        <v>35221</v>
      </c>
    </row>
    <row r="1428" spans="1:6" x14ac:dyDescent="0.35">
      <c r="A1428">
        <v>2018</v>
      </c>
      <c r="B1428" t="s">
        <v>60</v>
      </c>
      <c r="C1428" t="s">
        <v>35</v>
      </c>
      <c r="D1428" s="1">
        <v>24302</v>
      </c>
      <c r="E1428" s="1">
        <v>77296</v>
      </c>
      <c r="F1428" s="2">
        <v>34031</v>
      </c>
    </row>
    <row r="1429" spans="1:6" x14ac:dyDescent="0.35">
      <c r="A1429">
        <v>2018</v>
      </c>
      <c r="B1429" t="s">
        <v>60</v>
      </c>
      <c r="C1429" t="s">
        <v>36</v>
      </c>
      <c r="D1429" s="1">
        <v>32530</v>
      </c>
      <c r="E1429" s="1">
        <v>199883</v>
      </c>
      <c r="F1429" s="2">
        <v>33988</v>
      </c>
    </row>
    <row r="1430" spans="1:6" x14ac:dyDescent="0.35">
      <c r="A1430">
        <v>2018</v>
      </c>
      <c r="B1430" t="s">
        <v>60</v>
      </c>
      <c r="C1430" t="s">
        <v>37</v>
      </c>
      <c r="D1430" s="1">
        <v>3459</v>
      </c>
      <c r="E1430" s="1">
        <v>17990</v>
      </c>
      <c r="F1430" s="2">
        <v>33322</v>
      </c>
    </row>
    <row r="1431" spans="1:6" x14ac:dyDescent="0.35">
      <c r="A1431">
        <v>2018</v>
      </c>
      <c r="B1431" t="s">
        <v>60</v>
      </c>
      <c r="C1431" t="s">
        <v>38</v>
      </c>
      <c r="D1431" s="1">
        <v>11329</v>
      </c>
      <c r="E1431" s="1">
        <v>53632</v>
      </c>
      <c r="F1431" s="2">
        <v>32985</v>
      </c>
    </row>
    <row r="1432" spans="1:6" x14ac:dyDescent="0.35">
      <c r="A1432">
        <v>2018</v>
      </c>
      <c r="B1432" t="s">
        <v>60</v>
      </c>
      <c r="C1432" t="s">
        <v>39</v>
      </c>
      <c r="D1432" s="1">
        <v>2201</v>
      </c>
      <c r="E1432" s="1">
        <v>11149</v>
      </c>
      <c r="F1432" s="2">
        <v>32874</v>
      </c>
    </row>
    <row r="1433" spans="1:6" x14ac:dyDescent="0.35">
      <c r="A1433">
        <v>2018</v>
      </c>
      <c r="B1433" t="s">
        <v>60</v>
      </c>
      <c r="C1433" t="s">
        <v>40</v>
      </c>
      <c r="D1433" s="1">
        <v>15494</v>
      </c>
      <c r="E1433" s="1">
        <v>78706</v>
      </c>
      <c r="F1433" s="2">
        <v>35137</v>
      </c>
    </row>
    <row r="1434" spans="1:6" x14ac:dyDescent="0.35">
      <c r="A1434">
        <v>2018</v>
      </c>
      <c r="B1434" t="s">
        <v>60</v>
      </c>
      <c r="C1434" t="s">
        <v>41</v>
      </c>
      <c r="D1434" s="1">
        <v>56598</v>
      </c>
      <c r="E1434" s="1">
        <v>334126</v>
      </c>
      <c r="F1434" s="2">
        <v>39429</v>
      </c>
    </row>
    <row r="1435" spans="1:6" x14ac:dyDescent="0.35">
      <c r="A1435">
        <v>2018</v>
      </c>
      <c r="B1435" t="s">
        <v>60</v>
      </c>
      <c r="C1435" t="s">
        <v>42</v>
      </c>
      <c r="D1435" s="1">
        <v>6320</v>
      </c>
      <c r="E1435" s="1">
        <v>36120</v>
      </c>
      <c r="F1435" s="2">
        <v>35627</v>
      </c>
    </row>
    <row r="1436" spans="1:6" x14ac:dyDescent="0.35">
      <c r="A1436">
        <v>2018</v>
      </c>
      <c r="B1436" t="s">
        <v>60</v>
      </c>
      <c r="C1436" t="s">
        <v>43</v>
      </c>
      <c r="D1436" s="1">
        <v>1954</v>
      </c>
      <c r="E1436" s="1">
        <v>8748</v>
      </c>
      <c r="F1436" s="2">
        <v>36288</v>
      </c>
    </row>
    <row r="1437" spans="1:6" x14ac:dyDescent="0.35">
      <c r="A1437">
        <v>2018</v>
      </c>
      <c r="B1437" t="s">
        <v>60</v>
      </c>
      <c r="C1437" t="s">
        <v>44</v>
      </c>
      <c r="D1437" s="1">
        <v>36204</v>
      </c>
      <c r="E1437" s="1">
        <v>145640</v>
      </c>
      <c r="F1437" s="2">
        <v>42804</v>
      </c>
    </row>
    <row r="1438" spans="1:6" x14ac:dyDescent="0.35">
      <c r="A1438">
        <v>2018</v>
      </c>
      <c r="B1438" t="s">
        <v>60</v>
      </c>
      <c r="C1438" t="s">
        <v>45</v>
      </c>
      <c r="D1438" s="1">
        <v>19893</v>
      </c>
      <c r="E1438" s="1">
        <v>99054</v>
      </c>
      <c r="F1438" s="2">
        <v>40310</v>
      </c>
    </row>
    <row r="1439" spans="1:6" x14ac:dyDescent="0.35">
      <c r="A1439">
        <v>2018</v>
      </c>
      <c r="B1439" t="s">
        <v>60</v>
      </c>
      <c r="C1439" t="s">
        <v>46</v>
      </c>
      <c r="D1439" s="1">
        <v>5536</v>
      </c>
      <c r="E1439" s="1">
        <v>19873</v>
      </c>
      <c r="F1439" s="2">
        <v>31425</v>
      </c>
    </row>
    <row r="1440" spans="1:6" x14ac:dyDescent="0.35">
      <c r="A1440">
        <v>2018</v>
      </c>
      <c r="B1440" t="s">
        <v>60</v>
      </c>
      <c r="C1440" t="s">
        <v>47</v>
      </c>
      <c r="D1440" s="1">
        <v>14009</v>
      </c>
      <c r="E1440" s="1">
        <v>84183</v>
      </c>
      <c r="F1440" s="2">
        <v>30593</v>
      </c>
    </row>
    <row r="1441" spans="1:6" x14ac:dyDescent="0.35">
      <c r="A1441">
        <v>2018</v>
      </c>
      <c r="B1441" t="s">
        <v>60</v>
      </c>
      <c r="C1441" t="s">
        <v>48</v>
      </c>
      <c r="D1441" s="1">
        <v>1664</v>
      </c>
      <c r="E1441" s="1">
        <v>7261</v>
      </c>
      <c r="F1441" s="2">
        <v>37155</v>
      </c>
    </row>
    <row r="1442" spans="1:6" x14ac:dyDescent="0.35">
      <c r="A1442">
        <v>2017</v>
      </c>
      <c r="B1442" t="s">
        <v>55</v>
      </c>
      <c r="C1442" t="s">
        <v>1</v>
      </c>
      <c r="D1442" s="1">
        <v>1815</v>
      </c>
      <c r="E1442" s="1">
        <v>17999</v>
      </c>
      <c r="F1442" s="2">
        <v>52748</v>
      </c>
    </row>
    <row r="1443" spans="1:6" x14ac:dyDescent="0.35">
      <c r="A1443">
        <v>2017</v>
      </c>
      <c r="B1443" t="s">
        <v>55</v>
      </c>
      <c r="C1443" t="s">
        <v>2</v>
      </c>
      <c r="D1443" s="1">
        <v>1257</v>
      </c>
      <c r="E1443" s="1">
        <v>37216</v>
      </c>
      <c r="F1443" s="2">
        <v>47116</v>
      </c>
    </row>
    <row r="1444" spans="1:6" x14ac:dyDescent="0.35">
      <c r="A1444">
        <v>2017</v>
      </c>
      <c r="B1444" t="s">
        <v>55</v>
      </c>
      <c r="C1444" t="s">
        <v>3</v>
      </c>
      <c r="D1444" s="1">
        <v>2551</v>
      </c>
      <c r="E1444" s="1">
        <v>16476</v>
      </c>
      <c r="F1444" s="2">
        <v>46191</v>
      </c>
    </row>
    <row r="1445" spans="1:6" x14ac:dyDescent="0.35">
      <c r="A1445">
        <v>2017</v>
      </c>
      <c r="B1445" t="s">
        <v>55</v>
      </c>
      <c r="C1445" t="s">
        <v>4</v>
      </c>
      <c r="D1445" s="1">
        <v>17021</v>
      </c>
      <c r="E1445" s="1">
        <v>441460</v>
      </c>
      <c r="F1445" s="2">
        <v>37249</v>
      </c>
    </row>
    <row r="1446" spans="1:6" x14ac:dyDescent="0.35">
      <c r="A1446">
        <v>2017</v>
      </c>
      <c r="B1446" t="s">
        <v>55</v>
      </c>
      <c r="C1446" t="s">
        <v>5</v>
      </c>
      <c r="D1446" s="1">
        <v>3202</v>
      </c>
      <c r="E1446" s="1">
        <v>43394</v>
      </c>
      <c r="F1446" s="2">
        <v>84161</v>
      </c>
    </row>
    <row r="1447" spans="1:6" x14ac:dyDescent="0.35">
      <c r="A1447">
        <v>2017</v>
      </c>
      <c r="B1447" t="s">
        <v>55</v>
      </c>
      <c r="C1447" t="s">
        <v>6</v>
      </c>
      <c r="D1447">
        <v>433</v>
      </c>
      <c r="E1447" s="1">
        <v>5305</v>
      </c>
      <c r="F1447" s="2">
        <v>40017</v>
      </c>
    </row>
    <row r="1448" spans="1:6" x14ac:dyDescent="0.35">
      <c r="A1448">
        <v>2017</v>
      </c>
      <c r="B1448" t="s">
        <v>55</v>
      </c>
      <c r="C1448" t="s">
        <v>7</v>
      </c>
      <c r="D1448">
        <v>177</v>
      </c>
      <c r="E1448" s="1">
        <v>1538</v>
      </c>
      <c r="F1448" s="2">
        <v>39651</v>
      </c>
    </row>
    <row r="1449" spans="1:6" x14ac:dyDescent="0.35">
      <c r="A1449">
        <v>2017</v>
      </c>
      <c r="B1449" t="s">
        <v>55</v>
      </c>
      <c r="C1449" t="s">
        <v>8</v>
      </c>
      <c r="D1449" s="1">
        <v>5285</v>
      </c>
      <c r="E1449" s="1">
        <v>75471</v>
      </c>
      <c r="F1449" s="2">
        <v>32773</v>
      </c>
    </row>
    <row r="1450" spans="1:6" x14ac:dyDescent="0.35">
      <c r="A1450">
        <v>2017</v>
      </c>
      <c r="B1450" t="s">
        <v>55</v>
      </c>
      <c r="C1450" t="s">
        <v>9</v>
      </c>
      <c r="D1450" s="1">
        <v>2594</v>
      </c>
      <c r="E1450" s="1">
        <v>29299</v>
      </c>
      <c r="F1450" s="2">
        <v>41048</v>
      </c>
    </row>
    <row r="1451" spans="1:6" x14ac:dyDescent="0.35">
      <c r="A1451">
        <v>2017</v>
      </c>
      <c r="B1451" t="s">
        <v>55</v>
      </c>
      <c r="C1451" t="s">
        <v>10</v>
      </c>
      <c r="D1451" s="1">
        <v>2448</v>
      </c>
      <c r="E1451" s="1">
        <v>26790</v>
      </c>
      <c r="F1451" s="2">
        <v>38417</v>
      </c>
    </row>
    <row r="1452" spans="1:6" x14ac:dyDescent="0.35">
      <c r="A1452">
        <v>2017</v>
      </c>
      <c r="B1452" t="s">
        <v>55</v>
      </c>
      <c r="C1452" t="s">
        <v>11</v>
      </c>
      <c r="D1452" s="1">
        <v>2730</v>
      </c>
      <c r="E1452" s="1">
        <v>26665</v>
      </c>
      <c r="F1452" s="2">
        <v>48549</v>
      </c>
    </row>
    <row r="1453" spans="1:6" x14ac:dyDescent="0.35">
      <c r="A1453">
        <v>2017</v>
      </c>
      <c r="B1453" t="s">
        <v>55</v>
      </c>
      <c r="C1453" t="s">
        <v>12</v>
      </c>
      <c r="D1453" s="1">
        <v>2183</v>
      </c>
      <c r="E1453" s="1">
        <v>21072</v>
      </c>
      <c r="F1453" s="2">
        <v>47269</v>
      </c>
    </row>
    <row r="1454" spans="1:6" x14ac:dyDescent="0.35">
      <c r="A1454">
        <v>2017</v>
      </c>
      <c r="B1454" t="s">
        <v>55</v>
      </c>
      <c r="C1454" t="s">
        <v>13</v>
      </c>
      <c r="D1454" s="1">
        <v>2766</v>
      </c>
      <c r="E1454" s="1">
        <v>22503</v>
      </c>
      <c r="F1454" s="2">
        <v>41388</v>
      </c>
    </row>
    <row r="1455" spans="1:6" x14ac:dyDescent="0.35">
      <c r="A1455">
        <v>2017</v>
      </c>
      <c r="B1455" t="s">
        <v>55</v>
      </c>
      <c r="C1455" t="s">
        <v>14</v>
      </c>
      <c r="D1455" s="1">
        <v>2686</v>
      </c>
      <c r="E1455" s="1">
        <v>19024</v>
      </c>
      <c r="F1455" s="2">
        <v>45105</v>
      </c>
    </row>
    <row r="1456" spans="1:6" x14ac:dyDescent="0.35">
      <c r="A1456">
        <v>2017</v>
      </c>
      <c r="B1456" t="s">
        <v>55</v>
      </c>
      <c r="C1456" t="s">
        <v>15</v>
      </c>
      <c r="D1456" s="1">
        <v>1584</v>
      </c>
      <c r="E1456" s="1">
        <v>18306</v>
      </c>
      <c r="F1456" s="2">
        <v>54943</v>
      </c>
    </row>
    <row r="1457" spans="1:6" x14ac:dyDescent="0.35">
      <c r="A1457">
        <v>2017</v>
      </c>
      <c r="B1457" t="s">
        <v>55</v>
      </c>
      <c r="C1457" t="s">
        <v>16</v>
      </c>
      <c r="D1457" s="1">
        <v>3082</v>
      </c>
      <c r="E1457" s="1">
        <v>42251</v>
      </c>
      <c r="F1457" s="2">
        <v>80128</v>
      </c>
    </row>
    <row r="1458" spans="1:6" x14ac:dyDescent="0.35">
      <c r="A1458">
        <v>2017</v>
      </c>
      <c r="B1458" t="s">
        <v>55</v>
      </c>
      <c r="C1458" t="s">
        <v>17</v>
      </c>
      <c r="D1458" s="1">
        <v>1370</v>
      </c>
      <c r="E1458" s="1">
        <v>6817</v>
      </c>
      <c r="F1458" s="2">
        <v>40118</v>
      </c>
    </row>
    <row r="1459" spans="1:6" x14ac:dyDescent="0.35">
      <c r="A1459">
        <v>2017</v>
      </c>
      <c r="B1459" t="s">
        <v>55</v>
      </c>
      <c r="C1459" t="s">
        <v>18</v>
      </c>
      <c r="D1459">
        <v>723</v>
      </c>
      <c r="E1459" s="1">
        <v>6432</v>
      </c>
      <c r="F1459" s="2">
        <v>42478</v>
      </c>
    </row>
    <row r="1460" spans="1:6" x14ac:dyDescent="0.35">
      <c r="A1460">
        <v>2017</v>
      </c>
      <c r="B1460" t="s">
        <v>55</v>
      </c>
      <c r="C1460" t="s">
        <v>19</v>
      </c>
      <c r="D1460" s="1">
        <v>1030</v>
      </c>
      <c r="E1460" s="1">
        <v>9290</v>
      </c>
      <c r="F1460" s="2">
        <v>61286</v>
      </c>
    </row>
    <row r="1461" spans="1:6" x14ac:dyDescent="0.35">
      <c r="A1461">
        <v>2017</v>
      </c>
      <c r="B1461" t="s">
        <v>55</v>
      </c>
      <c r="C1461" t="s">
        <v>20</v>
      </c>
      <c r="D1461" s="1">
        <v>3203</v>
      </c>
      <c r="E1461" s="1">
        <v>36801</v>
      </c>
      <c r="F1461" s="2">
        <v>38160</v>
      </c>
    </row>
    <row r="1462" spans="1:6" x14ac:dyDescent="0.35">
      <c r="A1462">
        <v>2017</v>
      </c>
      <c r="B1462" t="s">
        <v>55</v>
      </c>
      <c r="C1462" t="s">
        <v>21</v>
      </c>
      <c r="D1462" s="1">
        <v>2992</v>
      </c>
      <c r="E1462" s="1">
        <v>27804</v>
      </c>
      <c r="F1462" s="2">
        <v>47599</v>
      </c>
    </row>
    <row r="1463" spans="1:6" x14ac:dyDescent="0.35">
      <c r="A1463">
        <v>2017</v>
      </c>
      <c r="B1463" t="s">
        <v>55</v>
      </c>
      <c r="C1463" t="s">
        <v>22</v>
      </c>
      <c r="D1463" s="1">
        <v>2168</v>
      </c>
      <c r="E1463" s="1">
        <v>16360</v>
      </c>
      <c r="F1463" s="2">
        <v>45681</v>
      </c>
    </row>
    <row r="1464" spans="1:6" x14ac:dyDescent="0.35">
      <c r="A1464">
        <v>2017</v>
      </c>
      <c r="B1464" t="s">
        <v>55</v>
      </c>
      <c r="C1464" t="s">
        <v>23</v>
      </c>
      <c r="D1464" s="1">
        <v>1950</v>
      </c>
      <c r="E1464" s="1">
        <v>16365</v>
      </c>
      <c r="F1464" s="2">
        <v>42894</v>
      </c>
    </row>
    <row r="1465" spans="1:6" x14ac:dyDescent="0.35">
      <c r="A1465">
        <v>2017</v>
      </c>
      <c r="B1465" t="s">
        <v>55</v>
      </c>
      <c r="C1465" t="s">
        <v>24</v>
      </c>
      <c r="D1465" s="1">
        <v>1753</v>
      </c>
      <c r="E1465" s="1">
        <v>11976</v>
      </c>
      <c r="F1465" s="2">
        <v>64781</v>
      </c>
    </row>
    <row r="1466" spans="1:6" x14ac:dyDescent="0.35">
      <c r="A1466">
        <v>2017</v>
      </c>
      <c r="B1466" t="s">
        <v>55</v>
      </c>
      <c r="C1466" t="s">
        <v>25</v>
      </c>
      <c r="D1466" s="1">
        <v>2337</v>
      </c>
      <c r="E1466" s="1">
        <v>15500</v>
      </c>
      <c r="F1466" s="2">
        <v>39544</v>
      </c>
    </row>
    <row r="1467" spans="1:6" x14ac:dyDescent="0.35">
      <c r="A1467">
        <v>2017</v>
      </c>
      <c r="B1467" t="s">
        <v>55</v>
      </c>
      <c r="C1467" t="s">
        <v>26</v>
      </c>
      <c r="D1467">
        <v>612</v>
      </c>
      <c r="E1467" s="1">
        <v>17902</v>
      </c>
      <c r="F1467" s="2">
        <v>82999</v>
      </c>
    </row>
    <row r="1468" spans="1:6" x14ac:dyDescent="0.35">
      <c r="A1468">
        <v>2017</v>
      </c>
      <c r="B1468" t="s">
        <v>55</v>
      </c>
      <c r="C1468" t="s">
        <v>27</v>
      </c>
      <c r="D1468">
        <v>350</v>
      </c>
      <c r="E1468" s="1">
        <v>2556</v>
      </c>
      <c r="F1468" s="2">
        <v>41972</v>
      </c>
    </row>
    <row r="1469" spans="1:6" x14ac:dyDescent="0.35">
      <c r="A1469">
        <v>2017</v>
      </c>
      <c r="B1469" t="s">
        <v>55</v>
      </c>
      <c r="C1469" t="s">
        <v>28</v>
      </c>
      <c r="D1469" s="1">
        <v>1018</v>
      </c>
      <c r="E1469" s="1">
        <v>12853</v>
      </c>
      <c r="F1469" s="2">
        <v>37279</v>
      </c>
    </row>
    <row r="1470" spans="1:6" x14ac:dyDescent="0.35">
      <c r="A1470">
        <v>2017</v>
      </c>
      <c r="B1470" t="s">
        <v>55</v>
      </c>
      <c r="C1470" t="s">
        <v>29</v>
      </c>
      <c r="D1470" s="1">
        <v>1991</v>
      </c>
      <c r="E1470" s="1">
        <v>32275</v>
      </c>
      <c r="F1470" s="2">
        <v>59989</v>
      </c>
    </row>
    <row r="1471" spans="1:6" x14ac:dyDescent="0.35">
      <c r="A1471">
        <v>2017</v>
      </c>
      <c r="B1471" t="s">
        <v>55</v>
      </c>
      <c r="C1471" t="s">
        <v>30</v>
      </c>
      <c r="D1471" s="1">
        <v>3023</v>
      </c>
      <c r="E1471" s="1">
        <v>30834</v>
      </c>
      <c r="F1471" s="2">
        <v>39487</v>
      </c>
    </row>
    <row r="1472" spans="1:6" x14ac:dyDescent="0.35">
      <c r="A1472">
        <v>2017</v>
      </c>
      <c r="B1472" t="s">
        <v>55</v>
      </c>
      <c r="C1472" t="s">
        <v>31</v>
      </c>
      <c r="D1472" s="1">
        <v>3306</v>
      </c>
      <c r="E1472" s="1">
        <v>30981</v>
      </c>
      <c r="F1472" s="2">
        <v>37636</v>
      </c>
    </row>
    <row r="1473" spans="1:6" x14ac:dyDescent="0.35">
      <c r="A1473">
        <v>2017</v>
      </c>
      <c r="B1473" t="s">
        <v>55</v>
      </c>
      <c r="C1473" t="s">
        <v>32</v>
      </c>
      <c r="D1473" s="1">
        <v>1771</v>
      </c>
      <c r="E1473" s="1">
        <v>22394</v>
      </c>
      <c r="F1473" s="2">
        <v>89578</v>
      </c>
    </row>
    <row r="1474" spans="1:6" x14ac:dyDescent="0.35">
      <c r="A1474">
        <v>2017</v>
      </c>
      <c r="B1474" t="s">
        <v>55</v>
      </c>
      <c r="C1474" t="s">
        <v>33</v>
      </c>
      <c r="D1474" s="1">
        <v>2483</v>
      </c>
      <c r="E1474" s="1">
        <v>27504</v>
      </c>
      <c r="F1474" s="2">
        <v>48849</v>
      </c>
    </row>
    <row r="1475" spans="1:6" x14ac:dyDescent="0.35">
      <c r="A1475">
        <v>2017</v>
      </c>
      <c r="B1475" t="s">
        <v>55</v>
      </c>
      <c r="C1475" t="s">
        <v>34</v>
      </c>
      <c r="D1475" s="1">
        <v>4333</v>
      </c>
      <c r="E1475" s="1">
        <v>58716</v>
      </c>
      <c r="F1475" s="2">
        <v>88899</v>
      </c>
    </row>
    <row r="1476" spans="1:6" x14ac:dyDescent="0.35">
      <c r="A1476">
        <v>2017</v>
      </c>
      <c r="B1476" t="s">
        <v>55</v>
      </c>
      <c r="C1476" t="s">
        <v>35</v>
      </c>
      <c r="D1476" s="1">
        <v>4453</v>
      </c>
      <c r="E1476" s="1">
        <v>52439</v>
      </c>
      <c r="F1476" s="2">
        <v>35362</v>
      </c>
    </row>
    <row r="1477" spans="1:6" x14ac:dyDescent="0.35">
      <c r="A1477">
        <v>2017</v>
      </c>
      <c r="B1477" t="s">
        <v>55</v>
      </c>
      <c r="C1477" t="s">
        <v>36</v>
      </c>
      <c r="D1477" s="1">
        <v>3498</v>
      </c>
      <c r="E1477" s="1">
        <v>50197</v>
      </c>
      <c r="F1477" s="2">
        <v>63021</v>
      </c>
    </row>
    <row r="1478" spans="1:6" x14ac:dyDescent="0.35">
      <c r="A1478">
        <v>2017</v>
      </c>
      <c r="B1478" t="s">
        <v>55</v>
      </c>
      <c r="C1478" t="s">
        <v>38</v>
      </c>
      <c r="D1478" s="1">
        <v>1230</v>
      </c>
      <c r="E1478" s="1">
        <v>12432</v>
      </c>
      <c r="F1478" s="2">
        <v>40520</v>
      </c>
    </row>
    <row r="1479" spans="1:6" x14ac:dyDescent="0.35">
      <c r="A1479">
        <v>2017</v>
      </c>
      <c r="B1479" t="s">
        <v>55</v>
      </c>
      <c r="C1479" t="s">
        <v>39</v>
      </c>
      <c r="D1479" s="1">
        <v>1026</v>
      </c>
      <c r="E1479" s="1">
        <v>6646</v>
      </c>
      <c r="F1479" s="2">
        <v>41459</v>
      </c>
    </row>
    <row r="1480" spans="1:6" x14ac:dyDescent="0.35">
      <c r="A1480">
        <v>2017</v>
      </c>
      <c r="B1480" t="s">
        <v>55</v>
      </c>
      <c r="C1480" t="s">
        <v>40</v>
      </c>
      <c r="D1480" s="1">
        <v>1071</v>
      </c>
      <c r="E1480" s="1">
        <v>10750</v>
      </c>
      <c r="F1480" s="2">
        <v>43908</v>
      </c>
    </row>
    <row r="1481" spans="1:6" x14ac:dyDescent="0.35">
      <c r="A1481">
        <v>2017</v>
      </c>
      <c r="B1481" t="s">
        <v>55</v>
      </c>
      <c r="C1481" t="s">
        <v>41</v>
      </c>
      <c r="D1481" s="1">
        <v>19580</v>
      </c>
      <c r="E1481" s="1">
        <v>281110</v>
      </c>
      <c r="F1481" s="2">
        <v>107415</v>
      </c>
    </row>
    <row r="1482" spans="1:6" x14ac:dyDescent="0.35">
      <c r="A1482">
        <v>2017</v>
      </c>
      <c r="B1482" t="s">
        <v>55</v>
      </c>
      <c r="C1482" t="s">
        <v>42</v>
      </c>
      <c r="D1482" s="1">
        <v>1034</v>
      </c>
      <c r="E1482" s="1">
        <v>14217</v>
      </c>
      <c r="F1482" s="2">
        <v>59120</v>
      </c>
    </row>
    <row r="1483" spans="1:6" x14ac:dyDescent="0.35">
      <c r="A1483">
        <v>2017</v>
      </c>
      <c r="B1483" t="s">
        <v>55</v>
      </c>
      <c r="C1483" t="s">
        <v>43</v>
      </c>
      <c r="D1483">
        <v>551</v>
      </c>
      <c r="E1483" s="1">
        <v>3901</v>
      </c>
      <c r="F1483" s="2">
        <v>37223</v>
      </c>
    </row>
    <row r="1484" spans="1:6" x14ac:dyDescent="0.35">
      <c r="A1484">
        <v>2017</v>
      </c>
      <c r="B1484" t="s">
        <v>55</v>
      </c>
      <c r="C1484" t="s">
        <v>44</v>
      </c>
      <c r="D1484" s="1">
        <v>2061</v>
      </c>
      <c r="E1484" s="1">
        <v>19558</v>
      </c>
      <c r="F1484" s="2">
        <v>44371</v>
      </c>
    </row>
    <row r="1485" spans="1:6" x14ac:dyDescent="0.35">
      <c r="A1485">
        <v>2017</v>
      </c>
      <c r="B1485" t="s">
        <v>55</v>
      </c>
      <c r="C1485" t="s">
        <v>45</v>
      </c>
      <c r="D1485" s="1">
        <v>7493</v>
      </c>
      <c r="E1485" s="1">
        <v>107674</v>
      </c>
      <c r="F1485" s="2">
        <v>32082</v>
      </c>
    </row>
    <row r="1486" spans="1:6" x14ac:dyDescent="0.35">
      <c r="A1486">
        <v>2017</v>
      </c>
      <c r="B1486" t="s">
        <v>55</v>
      </c>
      <c r="C1486" t="s">
        <v>46</v>
      </c>
      <c r="D1486" s="1">
        <v>1221</v>
      </c>
      <c r="E1486" s="1">
        <v>22793</v>
      </c>
      <c r="F1486" s="2">
        <v>76848</v>
      </c>
    </row>
    <row r="1487" spans="1:6" x14ac:dyDescent="0.35">
      <c r="A1487">
        <v>2017</v>
      </c>
      <c r="B1487" t="s">
        <v>55</v>
      </c>
      <c r="C1487" t="s">
        <v>47</v>
      </c>
      <c r="D1487" s="1">
        <v>2865</v>
      </c>
      <c r="E1487" s="1">
        <v>31986</v>
      </c>
      <c r="F1487" s="2">
        <v>37981</v>
      </c>
    </row>
    <row r="1488" spans="1:6" x14ac:dyDescent="0.35">
      <c r="A1488">
        <v>2017</v>
      </c>
      <c r="B1488" t="s">
        <v>55</v>
      </c>
      <c r="C1488" t="s">
        <v>48</v>
      </c>
      <c r="D1488" s="1">
        <v>1442</v>
      </c>
      <c r="E1488" s="1">
        <v>22390</v>
      </c>
      <c r="F1488" s="2">
        <v>81163</v>
      </c>
    </row>
    <row r="1489" spans="1:6" x14ac:dyDescent="0.35">
      <c r="A1489">
        <v>2017</v>
      </c>
      <c r="B1489" t="s">
        <v>51</v>
      </c>
      <c r="C1489" t="s">
        <v>1</v>
      </c>
      <c r="D1489" s="1">
        <v>9645</v>
      </c>
      <c r="E1489" s="1">
        <v>85262</v>
      </c>
      <c r="F1489" s="2">
        <v>52230</v>
      </c>
    </row>
    <row r="1490" spans="1:6" x14ac:dyDescent="0.35">
      <c r="A1490">
        <v>2017</v>
      </c>
      <c r="B1490" t="s">
        <v>51</v>
      </c>
      <c r="C1490" t="s">
        <v>2</v>
      </c>
      <c r="D1490" s="1">
        <v>11368</v>
      </c>
      <c r="E1490" s="1">
        <v>144747</v>
      </c>
      <c r="F1490" s="2">
        <v>53440</v>
      </c>
    </row>
    <row r="1491" spans="1:6" x14ac:dyDescent="0.35">
      <c r="A1491">
        <v>2017</v>
      </c>
      <c r="B1491" t="s">
        <v>51</v>
      </c>
      <c r="C1491" t="s">
        <v>3</v>
      </c>
      <c r="D1491" s="1">
        <v>6817</v>
      </c>
      <c r="E1491" s="1">
        <v>51130</v>
      </c>
      <c r="F1491" s="2">
        <v>47283</v>
      </c>
    </row>
    <row r="1492" spans="1:6" x14ac:dyDescent="0.35">
      <c r="A1492">
        <v>2017</v>
      </c>
      <c r="B1492" t="s">
        <v>51</v>
      </c>
      <c r="C1492" t="s">
        <v>4</v>
      </c>
      <c r="D1492" s="1">
        <v>72972</v>
      </c>
      <c r="E1492" s="1">
        <v>805942</v>
      </c>
      <c r="F1492" s="2">
        <v>67561</v>
      </c>
    </row>
    <row r="1493" spans="1:6" x14ac:dyDescent="0.35">
      <c r="A1493">
        <v>2017</v>
      </c>
      <c r="B1493" t="s">
        <v>51</v>
      </c>
      <c r="C1493" t="s">
        <v>5</v>
      </c>
      <c r="D1493" s="1">
        <v>19243</v>
      </c>
      <c r="E1493" s="1">
        <v>163473</v>
      </c>
      <c r="F1493" s="2">
        <v>59444</v>
      </c>
    </row>
    <row r="1494" spans="1:6" x14ac:dyDescent="0.35">
      <c r="A1494">
        <v>2017</v>
      </c>
      <c r="B1494" t="s">
        <v>51</v>
      </c>
      <c r="C1494" t="s">
        <v>6</v>
      </c>
      <c r="D1494" s="1">
        <v>9351</v>
      </c>
      <c r="E1494" s="1">
        <v>58327</v>
      </c>
      <c r="F1494" s="2">
        <v>68641</v>
      </c>
    </row>
    <row r="1495" spans="1:6" x14ac:dyDescent="0.35">
      <c r="A1495">
        <v>2017</v>
      </c>
      <c r="B1495" t="s">
        <v>51</v>
      </c>
      <c r="C1495" t="s">
        <v>7</v>
      </c>
      <c r="D1495" s="1">
        <v>2777</v>
      </c>
      <c r="E1495" s="1">
        <v>21591</v>
      </c>
      <c r="F1495" s="2">
        <v>59040</v>
      </c>
    </row>
    <row r="1496" spans="1:6" x14ac:dyDescent="0.35">
      <c r="A1496">
        <v>2017</v>
      </c>
      <c r="B1496" t="s">
        <v>51</v>
      </c>
      <c r="C1496" t="s">
        <v>8</v>
      </c>
      <c r="D1496" s="1">
        <v>67384</v>
      </c>
      <c r="E1496" s="1">
        <v>503704</v>
      </c>
      <c r="F1496" s="2">
        <v>49256</v>
      </c>
    </row>
    <row r="1497" spans="1:6" x14ac:dyDescent="0.35">
      <c r="A1497">
        <v>2017</v>
      </c>
      <c r="B1497" t="s">
        <v>51</v>
      </c>
      <c r="C1497" t="s">
        <v>9</v>
      </c>
      <c r="D1497" s="1">
        <v>20135</v>
      </c>
      <c r="E1497" s="1">
        <v>182259</v>
      </c>
      <c r="F1497" s="2">
        <v>58213</v>
      </c>
    </row>
    <row r="1498" spans="1:6" x14ac:dyDescent="0.35">
      <c r="A1498">
        <v>2017</v>
      </c>
      <c r="B1498" t="s">
        <v>51</v>
      </c>
      <c r="C1498" t="s">
        <v>10</v>
      </c>
      <c r="D1498" s="1">
        <v>7660</v>
      </c>
      <c r="E1498" s="1">
        <v>42668</v>
      </c>
      <c r="F1498" s="2">
        <v>42865</v>
      </c>
    </row>
    <row r="1499" spans="1:6" x14ac:dyDescent="0.35">
      <c r="A1499">
        <v>2017</v>
      </c>
      <c r="B1499" t="s">
        <v>51</v>
      </c>
      <c r="C1499" t="s">
        <v>11</v>
      </c>
      <c r="D1499" s="1">
        <v>31422</v>
      </c>
      <c r="E1499" s="1">
        <v>220019</v>
      </c>
      <c r="F1499" s="2">
        <v>70893</v>
      </c>
    </row>
    <row r="1500" spans="1:6" x14ac:dyDescent="0.35">
      <c r="A1500">
        <v>2017</v>
      </c>
      <c r="B1500" t="s">
        <v>51</v>
      </c>
      <c r="C1500" t="s">
        <v>12</v>
      </c>
      <c r="D1500" s="1">
        <v>14839</v>
      </c>
      <c r="E1500" s="1">
        <v>138040</v>
      </c>
      <c r="F1500" s="2">
        <v>57099</v>
      </c>
    </row>
    <row r="1501" spans="1:6" x14ac:dyDescent="0.35">
      <c r="A1501">
        <v>2017</v>
      </c>
      <c r="B1501" t="s">
        <v>51</v>
      </c>
      <c r="C1501" t="s">
        <v>13</v>
      </c>
      <c r="D1501" s="1">
        <v>9417</v>
      </c>
      <c r="E1501" s="1">
        <v>76086</v>
      </c>
      <c r="F1501" s="2">
        <v>55415</v>
      </c>
    </row>
    <row r="1502" spans="1:6" x14ac:dyDescent="0.35">
      <c r="A1502">
        <v>2017</v>
      </c>
      <c r="B1502" t="s">
        <v>51</v>
      </c>
      <c r="C1502" t="s">
        <v>14</v>
      </c>
      <c r="D1502" s="1">
        <v>7584</v>
      </c>
      <c r="E1502" s="1">
        <v>60238</v>
      </c>
      <c r="F1502" s="2">
        <v>52807</v>
      </c>
    </row>
    <row r="1503" spans="1:6" x14ac:dyDescent="0.35">
      <c r="A1503">
        <v>2017</v>
      </c>
      <c r="B1503" t="s">
        <v>51</v>
      </c>
      <c r="C1503" t="s">
        <v>15</v>
      </c>
      <c r="D1503" s="1">
        <v>9339</v>
      </c>
      <c r="E1503" s="1">
        <v>77332</v>
      </c>
      <c r="F1503" s="2">
        <v>53194</v>
      </c>
    </row>
    <row r="1504" spans="1:6" x14ac:dyDescent="0.35">
      <c r="A1504">
        <v>2017</v>
      </c>
      <c r="B1504" t="s">
        <v>51</v>
      </c>
      <c r="C1504" t="s">
        <v>16</v>
      </c>
      <c r="D1504" s="1">
        <v>10825</v>
      </c>
      <c r="E1504" s="1">
        <v>147021</v>
      </c>
      <c r="F1504" s="2">
        <v>61781</v>
      </c>
    </row>
    <row r="1505" spans="1:6" x14ac:dyDescent="0.35">
      <c r="A1505">
        <v>2017</v>
      </c>
      <c r="B1505" t="s">
        <v>51</v>
      </c>
      <c r="C1505" t="s">
        <v>17</v>
      </c>
      <c r="D1505" s="1">
        <v>5502</v>
      </c>
      <c r="E1505" s="1">
        <v>28253</v>
      </c>
      <c r="F1505" s="2">
        <v>47930</v>
      </c>
    </row>
    <row r="1506" spans="1:6" x14ac:dyDescent="0.35">
      <c r="A1506">
        <v>2017</v>
      </c>
      <c r="B1506" t="s">
        <v>51</v>
      </c>
      <c r="C1506" t="s">
        <v>18</v>
      </c>
      <c r="D1506" s="1">
        <v>16463</v>
      </c>
      <c r="E1506" s="1">
        <v>162140</v>
      </c>
      <c r="F1506" s="2">
        <v>65027</v>
      </c>
    </row>
    <row r="1507" spans="1:6" x14ac:dyDescent="0.35">
      <c r="A1507">
        <v>2017</v>
      </c>
      <c r="B1507" t="s">
        <v>51</v>
      </c>
      <c r="C1507" t="s">
        <v>19</v>
      </c>
      <c r="D1507" s="1">
        <v>21055</v>
      </c>
      <c r="E1507" s="1">
        <v>152131</v>
      </c>
      <c r="F1507" s="2">
        <v>75405</v>
      </c>
    </row>
    <row r="1508" spans="1:6" x14ac:dyDescent="0.35">
      <c r="A1508">
        <v>2017</v>
      </c>
      <c r="B1508" t="s">
        <v>51</v>
      </c>
      <c r="C1508" t="s">
        <v>20</v>
      </c>
      <c r="D1508" s="1">
        <v>19544</v>
      </c>
      <c r="E1508" s="1">
        <v>161903</v>
      </c>
      <c r="F1508" s="2">
        <v>61511</v>
      </c>
    </row>
    <row r="1509" spans="1:6" x14ac:dyDescent="0.35">
      <c r="A1509">
        <v>2017</v>
      </c>
      <c r="B1509" t="s">
        <v>51</v>
      </c>
      <c r="C1509" t="s">
        <v>21</v>
      </c>
      <c r="D1509" s="1">
        <v>15746</v>
      </c>
      <c r="E1509" s="1">
        <v>119642</v>
      </c>
      <c r="F1509" s="2">
        <v>65464</v>
      </c>
    </row>
    <row r="1510" spans="1:6" x14ac:dyDescent="0.35">
      <c r="A1510">
        <v>2017</v>
      </c>
      <c r="B1510" t="s">
        <v>51</v>
      </c>
      <c r="C1510" t="s">
        <v>22</v>
      </c>
      <c r="D1510" s="1">
        <v>5670</v>
      </c>
      <c r="E1510" s="1">
        <v>43467</v>
      </c>
      <c r="F1510" s="2">
        <v>48782</v>
      </c>
    </row>
    <row r="1511" spans="1:6" x14ac:dyDescent="0.35">
      <c r="A1511">
        <v>2017</v>
      </c>
      <c r="B1511" t="s">
        <v>51</v>
      </c>
      <c r="C1511" t="s">
        <v>23</v>
      </c>
      <c r="D1511" s="1">
        <v>15141</v>
      </c>
      <c r="E1511" s="1">
        <v>123034</v>
      </c>
      <c r="F1511" s="2">
        <v>57823</v>
      </c>
    </row>
    <row r="1512" spans="1:6" x14ac:dyDescent="0.35">
      <c r="A1512">
        <v>2017</v>
      </c>
      <c r="B1512" t="s">
        <v>51</v>
      </c>
      <c r="C1512" t="s">
        <v>24</v>
      </c>
      <c r="D1512" s="1">
        <v>6287</v>
      </c>
      <c r="E1512" s="1">
        <v>27712</v>
      </c>
      <c r="F1512" s="2">
        <v>50369</v>
      </c>
    </row>
    <row r="1513" spans="1:6" x14ac:dyDescent="0.35">
      <c r="A1513">
        <v>2017</v>
      </c>
      <c r="B1513" t="s">
        <v>51</v>
      </c>
      <c r="C1513" t="s">
        <v>25</v>
      </c>
      <c r="D1513" s="1">
        <v>7053</v>
      </c>
      <c r="E1513" s="1">
        <v>51174</v>
      </c>
      <c r="F1513" s="2">
        <v>49634</v>
      </c>
    </row>
    <row r="1514" spans="1:6" x14ac:dyDescent="0.35">
      <c r="A1514">
        <v>2017</v>
      </c>
      <c r="B1514" t="s">
        <v>51</v>
      </c>
      <c r="C1514" t="s">
        <v>26</v>
      </c>
      <c r="D1514" s="1">
        <v>5859</v>
      </c>
      <c r="E1514" s="1">
        <v>82998</v>
      </c>
      <c r="F1514" s="2">
        <v>58071</v>
      </c>
    </row>
    <row r="1515" spans="1:6" x14ac:dyDescent="0.35">
      <c r="A1515">
        <v>2017</v>
      </c>
      <c r="B1515" t="s">
        <v>51</v>
      </c>
      <c r="C1515" t="s">
        <v>27</v>
      </c>
      <c r="D1515" s="1">
        <v>4363</v>
      </c>
      <c r="E1515" s="1">
        <v>26466</v>
      </c>
      <c r="F1515" s="2">
        <v>61497</v>
      </c>
    </row>
    <row r="1516" spans="1:6" x14ac:dyDescent="0.35">
      <c r="A1516">
        <v>2017</v>
      </c>
      <c r="B1516" t="s">
        <v>51</v>
      </c>
      <c r="C1516" t="s">
        <v>28</v>
      </c>
      <c r="D1516" s="1">
        <v>21672</v>
      </c>
      <c r="E1516" s="1">
        <v>154907</v>
      </c>
      <c r="F1516" s="2">
        <v>71145</v>
      </c>
    </row>
    <row r="1517" spans="1:6" x14ac:dyDescent="0.35">
      <c r="A1517">
        <v>2017</v>
      </c>
      <c r="B1517" t="s">
        <v>51</v>
      </c>
      <c r="C1517" t="s">
        <v>29</v>
      </c>
      <c r="D1517" s="1">
        <v>5141</v>
      </c>
      <c r="E1517" s="1">
        <v>45511</v>
      </c>
      <c r="F1517" s="2">
        <v>46369</v>
      </c>
    </row>
    <row r="1518" spans="1:6" x14ac:dyDescent="0.35">
      <c r="A1518">
        <v>2017</v>
      </c>
      <c r="B1518" t="s">
        <v>51</v>
      </c>
      <c r="C1518" t="s">
        <v>30</v>
      </c>
      <c r="D1518" s="1">
        <v>50064</v>
      </c>
      <c r="E1518" s="1">
        <v>386615</v>
      </c>
      <c r="F1518" s="2">
        <v>71408</v>
      </c>
    </row>
    <row r="1519" spans="1:6" x14ac:dyDescent="0.35">
      <c r="A1519">
        <v>2017</v>
      </c>
      <c r="B1519" t="s">
        <v>51</v>
      </c>
      <c r="C1519" t="s">
        <v>31</v>
      </c>
      <c r="D1519" s="1">
        <v>26057</v>
      </c>
      <c r="E1519" s="1">
        <v>208662</v>
      </c>
      <c r="F1519" s="2">
        <v>52372</v>
      </c>
    </row>
    <row r="1520" spans="1:6" x14ac:dyDescent="0.35">
      <c r="A1520">
        <v>2017</v>
      </c>
      <c r="B1520" t="s">
        <v>51</v>
      </c>
      <c r="C1520" t="s">
        <v>32</v>
      </c>
      <c r="D1520" s="1">
        <v>4035</v>
      </c>
      <c r="E1520" s="1">
        <v>26732</v>
      </c>
      <c r="F1520" s="2">
        <v>63029</v>
      </c>
    </row>
    <row r="1521" spans="1:6" x14ac:dyDescent="0.35">
      <c r="A1521">
        <v>2017</v>
      </c>
      <c r="B1521" t="s">
        <v>51</v>
      </c>
      <c r="C1521" t="s">
        <v>33</v>
      </c>
      <c r="D1521" s="1">
        <v>23022</v>
      </c>
      <c r="E1521" s="1">
        <v>217025</v>
      </c>
      <c r="F1521" s="2">
        <v>60831</v>
      </c>
    </row>
    <row r="1522" spans="1:6" x14ac:dyDescent="0.35">
      <c r="A1522">
        <v>2017</v>
      </c>
      <c r="B1522" t="s">
        <v>51</v>
      </c>
      <c r="C1522" t="s">
        <v>34</v>
      </c>
      <c r="D1522" s="1">
        <v>9823</v>
      </c>
      <c r="E1522" s="1">
        <v>77247</v>
      </c>
      <c r="F1522" s="2">
        <v>50585</v>
      </c>
    </row>
    <row r="1523" spans="1:6" x14ac:dyDescent="0.35">
      <c r="A1523">
        <v>2017</v>
      </c>
      <c r="B1523" t="s">
        <v>51</v>
      </c>
      <c r="C1523" t="s">
        <v>35</v>
      </c>
      <c r="D1523" s="1">
        <v>13468</v>
      </c>
      <c r="E1523" s="1">
        <v>96991</v>
      </c>
      <c r="F1523" s="2">
        <v>57987</v>
      </c>
    </row>
    <row r="1524" spans="1:6" x14ac:dyDescent="0.35">
      <c r="A1524">
        <v>2017</v>
      </c>
      <c r="B1524" t="s">
        <v>51</v>
      </c>
      <c r="C1524" t="s">
        <v>36</v>
      </c>
      <c r="D1524" s="1">
        <v>28397</v>
      </c>
      <c r="E1524" s="1">
        <v>248932</v>
      </c>
      <c r="F1524" s="2">
        <v>64769</v>
      </c>
    </row>
    <row r="1525" spans="1:6" x14ac:dyDescent="0.35">
      <c r="A1525">
        <v>2017</v>
      </c>
      <c r="B1525" t="s">
        <v>51</v>
      </c>
      <c r="C1525" t="s">
        <v>38</v>
      </c>
      <c r="D1525" s="1">
        <v>11635</v>
      </c>
      <c r="E1525" s="1">
        <v>100817</v>
      </c>
      <c r="F1525" s="2">
        <v>53542</v>
      </c>
    </row>
    <row r="1526" spans="1:6" x14ac:dyDescent="0.35">
      <c r="A1526">
        <v>2017</v>
      </c>
      <c r="B1526" t="s">
        <v>51</v>
      </c>
      <c r="C1526" t="s">
        <v>39</v>
      </c>
      <c r="D1526" s="1">
        <v>3883</v>
      </c>
      <c r="E1526" s="1">
        <v>22351</v>
      </c>
      <c r="F1526" s="2">
        <v>47385</v>
      </c>
    </row>
    <row r="1527" spans="1:6" x14ac:dyDescent="0.35">
      <c r="A1527">
        <v>2017</v>
      </c>
      <c r="B1527" t="s">
        <v>51</v>
      </c>
      <c r="C1527" t="s">
        <v>40</v>
      </c>
      <c r="D1527" s="1">
        <v>11745</v>
      </c>
      <c r="E1527" s="1">
        <v>119968</v>
      </c>
      <c r="F1527" s="2">
        <v>56642</v>
      </c>
    </row>
    <row r="1528" spans="1:6" x14ac:dyDescent="0.35">
      <c r="A1528">
        <v>2017</v>
      </c>
      <c r="B1528" t="s">
        <v>51</v>
      </c>
      <c r="C1528" t="s">
        <v>41</v>
      </c>
      <c r="D1528" s="1">
        <v>49310</v>
      </c>
      <c r="E1528" s="1">
        <v>711119</v>
      </c>
      <c r="F1528" s="2">
        <v>63219</v>
      </c>
    </row>
    <row r="1529" spans="1:6" x14ac:dyDescent="0.35">
      <c r="A1529">
        <v>2017</v>
      </c>
      <c r="B1529" t="s">
        <v>51</v>
      </c>
      <c r="C1529" t="s">
        <v>42</v>
      </c>
      <c r="D1529" s="1">
        <v>10886</v>
      </c>
      <c r="E1529" s="1">
        <v>97495</v>
      </c>
      <c r="F1529" s="2">
        <v>49132</v>
      </c>
    </row>
    <row r="1530" spans="1:6" x14ac:dyDescent="0.35">
      <c r="A1530">
        <v>2017</v>
      </c>
      <c r="B1530" t="s">
        <v>51</v>
      </c>
      <c r="C1530" t="s">
        <v>43</v>
      </c>
      <c r="D1530" s="1">
        <v>2865</v>
      </c>
      <c r="E1530" s="1">
        <v>15187</v>
      </c>
      <c r="F1530" s="2">
        <v>50125</v>
      </c>
    </row>
    <row r="1531" spans="1:6" x14ac:dyDescent="0.35">
      <c r="A1531">
        <v>2017</v>
      </c>
      <c r="B1531" t="s">
        <v>51</v>
      </c>
      <c r="C1531" t="s">
        <v>44</v>
      </c>
      <c r="D1531" s="1">
        <v>21256</v>
      </c>
      <c r="E1531" s="1">
        <v>192576</v>
      </c>
      <c r="F1531" s="2">
        <v>56166</v>
      </c>
    </row>
    <row r="1532" spans="1:6" x14ac:dyDescent="0.35">
      <c r="A1532">
        <v>2017</v>
      </c>
      <c r="B1532" t="s">
        <v>51</v>
      </c>
      <c r="C1532" t="s">
        <v>45</v>
      </c>
      <c r="D1532" s="1">
        <v>25279</v>
      </c>
      <c r="E1532" s="1">
        <v>187247</v>
      </c>
      <c r="F1532" s="2">
        <v>61249</v>
      </c>
    </row>
    <row r="1533" spans="1:6" x14ac:dyDescent="0.35">
      <c r="A1533">
        <v>2017</v>
      </c>
      <c r="B1533" t="s">
        <v>51</v>
      </c>
      <c r="C1533" t="s">
        <v>46</v>
      </c>
      <c r="D1533" s="1">
        <v>4402</v>
      </c>
      <c r="E1533" s="1">
        <v>31522</v>
      </c>
      <c r="F1533" s="2">
        <v>57987</v>
      </c>
    </row>
    <row r="1534" spans="1:6" x14ac:dyDescent="0.35">
      <c r="A1534">
        <v>2017</v>
      </c>
      <c r="B1534" t="s">
        <v>51</v>
      </c>
      <c r="C1534" t="s">
        <v>47</v>
      </c>
      <c r="D1534" s="1">
        <v>14158</v>
      </c>
      <c r="E1534" s="1">
        <v>117226</v>
      </c>
      <c r="F1534" s="2">
        <v>60136</v>
      </c>
    </row>
    <row r="1535" spans="1:6" x14ac:dyDescent="0.35">
      <c r="A1535">
        <v>2017</v>
      </c>
      <c r="B1535" t="s">
        <v>51</v>
      </c>
      <c r="C1535" t="s">
        <v>48</v>
      </c>
      <c r="D1535" s="1">
        <v>3427</v>
      </c>
      <c r="E1535" s="1">
        <v>19573</v>
      </c>
      <c r="F1535" s="2">
        <v>50877</v>
      </c>
    </row>
    <row r="1536" spans="1:6" x14ac:dyDescent="0.35">
      <c r="A1536">
        <v>2017</v>
      </c>
      <c r="B1536" t="s">
        <v>52</v>
      </c>
      <c r="C1536" t="s">
        <v>1</v>
      </c>
      <c r="D1536" s="1">
        <v>5447</v>
      </c>
      <c r="E1536" s="1">
        <v>263487</v>
      </c>
      <c r="F1536" s="2">
        <v>55197</v>
      </c>
    </row>
    <row r="1537" spans="1:6" x14ac:dyDescent="0.35">
      <c r="A1537">
        <v>2017</v>
      </c>
      <c r="B1537" t="s">
        <v>52</v>
      </c>
      <c r="C1537" t="s">
        <v>2</v>
      </c>
      <c r="D1537" s="1">
        <v>4657</v>
      </c>
      <c r="E1537" s="1">
        <v>162399</v>
      </c>
      <c r="F1537" s="2">
        <v>73528</v>
      </c>
    </row>
    <row r="1538" spans="1:6" x14ac:dyDescent="0.35">
      <c r="A1538">
        <v>2017</v>
      </c>
      <c r="B1538" t="s">
        <v>52</v>
      </c>
      <c r="C1538" t="s">
        <v>3</v>
      </c>
      <c r="D1538" s="1">
        <v>2928</v>
      </c>
      <c r="E1538" s="1">
        <v>157305</v>
      </c>
      <c r="F1538" s="2">
        <v>46766</v>
      </c>
    </row>
    <row r="1539" spans="1:6" x14ac:dyDescent="0.35">
      <c r="A1539">
        <v>2017</v>
      </c>
      <c r="B1539" t="s">
        <v>52</v>
      </c>
      <c r="C1539" t="s">
        <v>4</v>
      </c>
      <c r="D1539" s="1">
        <v>42215</v>
      </c>
      <c r="E1539" s="1">
        <v>1303550</v>
      </c>
      <c r="F1539" s="2">
        <v>92246</v>
      </c>
    </row>
    <row r="1540" spans="1:6" x14ac:dyDescent="0.35">
      <c r="A1540">
        <v>2017</v>
      </c>
      <c r="B1540" t="s">
        <v>52</v>
      </c>
      <c r="C1540" t="s">
        <v>5</v>
      </c>
      <c r="D1540" s="1">
        <v>5750</v>
      </c>
      <c r="E1540" s="1">
        <v>144067</v>
      </c>
      <c r="F1540" s="2">
        <v>69446</v>
      </c>
    </row>
    <row r="1541" spans="1:6" x14ac:dyDescent="0.35">
      <c r="A1541">
        <v>2017</v>
      </c>
      <c r="B1541" t="s">
        <v>52</v>
      </c>
      <c r="C1541" t="s">
        <v>6</v>
      </c>
      <c r="D1541" s="1">
        <v>4460</v>
      </c>
      <c r="E1541" s="1">
        <v>158891</v>
      </c>
      <c r="F1541" s="2">
        <v>81864</v>
      </c>
    </row>
    <row r="1542" spans="1:6" x14ac:dyDescent="0.35">
      <c r="A1542">
        <v>2017</v>
      </c>
      <c r="B1542" t="s">
        <v>52</v>
      </c>
      <c r="C1542" t="s">
        <v>7</v>
      </c>
      <c r="D1542">
        <v>688</v>
      </c>
      <c r="E1542" s="1">
        <v>25928</v>
      </c>
      <c r="F1542" s="2">
        <v>62417</v>
      </c>
    </row>
    <row r="1543" spans="1:6" x14ac:dyDescent="0.35">
      <c r="A1543">
        <v>2017</v>
      </c>
      <c r="B1543" t="s">
        <v>52</v>
      </c>
      <c r="C1543" t="s">
        <v>8</v>
      </c>
      <c r="D1543" s="1">
        <v>20513</v>
      </c>
      <c r="E1543" s="1">
        <v>363137</v>
      </c>
      <c r="F1543" s="2">
        <v>59389</v>
      </c>
    </row>
    <row r="1544" spans="1:6" x14ac:dyDescent="0.35">
      <c r="A1544">
        <v>2017</v>
      </c>
      <c r="B1544" t="s">
        <v>52</v>
      </c>
      <c r="C1544" t="s">
        <v>9</v>
      </c>
      <c r="D1544" s="1">
        <v>9745</v>
      </c>
      <c r="E1544" s="1">
        <v>395916</v>
      </c>
      <c r="F1544" s="2">
        <v>57889</v>
      </c>
    </row>
    <row r="1545" spans="1:6" x14ac:dyDescent="0.35">
      <c r="A1545">
        <v>2017</v>
      </c>
      <c r="B1545" t="s">
        <v>52</v>
      </c>
      <c r="C1545" t="s">
        <v>10</v>
      </c>
      <c r="D1545" s="1">
        <v>2750</v>
      </c>
      <c r="E1545" s="1">
        <v>66056</v>
      </c>
      <c r="F1545" s="2">
        <v>61543</v>
      </c>
    </row>
    <row r="1546" spans="1:6" x14ac:dyDescent="0.35">
      <c r="A1546">
        <v>2017</v>
      </c>
      <c r="B1546" t="s">
        <v>52</v>
      </c>
      <c r="C1546" t="s">
        <v>11</v>
      </c>
      <c r="D1546" s="1">
        <v>17979</v>
      </c>
      <c r="E1546" s="1">
        <v>574692</v>
      </c>
      <c r="F1546" s="2">
        <v>70174</v>
      </c>
    </row>
    <row r="1547" spans="1:6" x14ac:dyDescent="0.35">
      <c r="A1547">
        <v>2017</v>
      </c>
      <c r="B1547" t="s">
        <v>52</v>
      </c>
      <c r="C1547" t="s">
        <v>12</v>
      </c>
      <c r="D1547" s="1">
        <v>8554</v>
      </c>
      <c r="E1547" s="1">
        <v>531312</v>
      </c>
      <c r="F1547" s="2">
        <v>61118</v>
      </c>
    </row>
    <row r="1548" spans="1:6" x14ac:dyDescent="0.35">
      <c r="A1548">
        <v>2017</v>
      </c>
      <c r="B1548" t="s">
        <v>52</v>
      </c>
      <c r="C1548" t="s">
        <v>13</v>
      </c>
      <c r="D1548" s="1">
        <v>4125</v>
      </c>
      <c r="E1548" s="1">
        <v>215910</v>
      </c>
      <c r="F1548" s="2">
        <v>58617</v>
      </c>
    </row>
    <row r="1549" spans="1:6" x14ac:dyDescent="0.35">
      <c r="A1549">
        <v>2017</v>
      </c>
      <c r="B1549" t="s">
        <v>52</v>
      </c>
      <c r="C1549" t="s">
        <v>14</v>
      </c>
      <c r="D1549" s="1">
        <v>3164</v>
      </c>
      <c r="E1549" s="1">
        <v>161517</v>
      </c>
      <c r="F1549" s="2">
        <v>57532</v>
      </c>
    </row>
    <row r="1550" spans="1:6" x14ac:dyDescent="0.35">
      <c r="A1550">
        <v>2017</v>
      </c>
      <c r="B1550" t="s">
        <v>52</v>
      </c>
      <c r="C1550" t="s">
        <v>15</v>
      </c>
      <c r="D1550" s="1">
        <v>4368</v>
      </c>
      <c r="E1550" s="1">
        <v>250180</v>
      </c>
      <c r="F1550" s="2">
        <v>58143</v>
      </c>
    </row>
    <row r="1551" spans="1:6" x14ac:dyDescent="0.35">
      <c r="A1551">
        <v>2017</v>
      </c>
      <c r="B1551" t="s">
        <v>52</v>
      </c>
      <c r="C1551" t="s">
        <v>16</v>
      </c>
      <c r="D1551" s="1">
        <v>4464</v>
      </c>
      <c r="E1551" s="1">
        <v>134680</v>
      </c>
      <c r="F1551" s="2">
        <v>72604</v>
      </c>
    </row>
    <row r="1552" spans="1:6" x14ac:dyDescent="0.35">
      <c r="A1552">
        <v>2017</v>
      </c>
      <c r="B1552" t="s">
        <v>52</v>
      </c>
      <c r="C1552" t="s">
        <v>17</v>
      </c>
      <c r="D1552" s="1">
        <v>1877</v>
      </c>
      <c r="E1552" s="1">
        <v>50911</v>
      </c>
      <c r="F1552" s="2">
        <v>55458</v>
      </c>
    </row>
    <row r="1553" spans="1:6" x14ac:dyDescent="0.35">
      <c r="A1553">
        <v>2017</v>
      </c>
      <c r="B1553" t="s">
        <v>52</v>
      </c>
      <c r="C1553" t="s">
        <v>18</v>
      </c>
      <c r="D1553" s="1">
        <v>3901</v>
      </c>
      <c r="E1553" s="1">
        <v>106864</v>
      </c>
      <c r="F1553" s="2">
        <v>77289</v>
      </c>
    </row>
    <row r="1554" spans="1:6" x14ac:dyDescent="0.35">
      <c r="A1554">
        <v>2017</v>
      </c>
      <c r="B1554" t="s">
        <v>52</v>
      </c>
      <c r="C1554" t="s">
        <v>19</v>
      </c>
      <c r="D1554" s="1">
        <v>6850</v>
      </c>
      <c r="E1554" s="1">
        <v>244647</v>
      </c>
      <c r="F1554" s="2">
        <v>88132</v>
      </c>
    </row>
    <row r="1555" spans="1:6" x14ac:dyDescent="0.35">
      <c r="A1555">
        <v>2017</v>
      </c>
      <c r="B1555" t="s">
        <v>52</v>
      </c>
      <c r="C1555" t="s">
        <v>20</v>
      </c>
      <c r="D1555" s="1">
        <v>15721</v>
      </c>
      <c r="E1555" s="1">
        <v>615106</v>
      </c>
      <c r="F1555" s="2">
        <v>66395</v>
      </c>
    </row>
    <row r="1556" spans="1:6" x14ac:dyDescent="0.35">
      <c r="A1556">
        <v>2017</v>
      </c>
      <c r="B1556" t="s">
        <v>52</v>
      </c>
      <c r="C1556" t="s">
        <v>21</v>
      </c>
      <c r="D1556" s="1">
        <v>8369</v>
      </c>
      <c r="E1556" s="1">
        <v>319035</v>
      </c>
      <c r="F1556" s="2">
        <v>65734</v>
      </c>
    </row>
    <row r="1557" spans="1:6" x14ac:dyDescent="0.35">
      <c r="A1557">
        <v>2017</v>
      </c>
      <c r="B1557" t="s">
        <v>52</v>
      </c>
      <c r="C1557" t="s">
        <v>22</v>
      </c>
      <c r="D1557" s="1">
        <v>2441</v>
      </c>
      <c r="E1557" s="1">
        <v>144047</v>
      </c>
      <c r="F1557" s="2">
        <v>48199</v>
      </c>
    </row>
    <row r="1558" spans="1:6" x14ac:dyDescent="0.35">
      <c r="A1558">
        <v>2017</v>
      </c>
      <c r="B1558" t="s">
        <v>52</v>
      </c>
      <c r="C1558" t="s">
        <v>23</v>
      </c>
      <c r="D1558" s="1">
        <v>6636</v>
      </c>
      <c r="E1558" s="1">
        <v>265863</v>
      </c>
      <c r="F1558" s="2">
        <v>57139</v>
      </c>
    </row>
    <row r="1559" spans="1:6" x14ac:dyDescent="0.35">
      <c r="A1559">
        <v>2017</v>
      </c>
      <c r="B1559" t="s">
        <v>52</v>
      </c>
      <c r="C1559" t="s">
        <v>24</v>
      </c>
      <c r="D1559" s="1">
        <v>1572</v>
      </c>
      <c r="E1559" s="1">
        <v>19893</v>
      </c>
      <c r="F1559" s="2">
        <v>48758</v>
      </c>
    </row>
    <row r="1560" spans="1:6" x14ac:dyDescent="0.35">
      <c r="A1560">
        <v>2017</v>
      </c>
      <c r="B1560" t="s">
        <v>52</v>
      </c>
      <c r="C1560" t="s">
        <v>25</v>
      </c>
      <c r="D1560" s="1">
        <v>1977</v>
      </c>
      <c r="E1560" s="1">
        <v>98082</v>
      </c>
      <c r="F1560" s="2">
        <v>49568</v>
      </c>
    </row>
    <row r="1561" spans="1:6" x14ac:dyDescent="0.35">
      <c r="A1561">
        <v>2017</v>
      </c>
      <c r="B1561" t="s">
        <v>52</v>
      </c>
      <c r="C1561" t="s">
        <v>26</v>
      </c>
      <c r="D1561" s="1">
        <v>2043</v>
      </c>
      <c r="E1561" s="1">
        <v>47800</v>
      </c>
      <c r="F1561" s="2">
        <v>56486</v>
      </c>
    </row>
    <row r="1562" spans="1:6" x14ac:dyDescent="0.35">
      <c r="A1562">
        <v>2017</v>
      </c>
      <c r="B1562" t="s">
        <v>52</v>
      </c>
      <c r="C1562" t="s">
        <v>27</v>
      </c>
      <c r="D1562" s="1">
        <v>2011</v>
      </c>
      <c r="E1562" s="1">
        <v>68971</v>
      </c>
      <c r="F1562" s="2">
        <v>70482</v>
      </c>
    </row>
    <row r="1563" spans="1:6" x14ac:dyDescent="0.35">
      <c r="A1563">
        <v>2017</v>
      </c>
      <c r="B1563" t="s">
        <v>52</v>
      </c>
      <c r="C1563" t="s">
        <v>28</v>
      </c>
      <c r="D1563" s="1">
        <v>8962</v>
      </c>
      <c r="E1563" s="1">
        <v>242476</v>
      </c>
      <c r="F1563" s="2">
        <v>78813</v>
      </c>
    </row>
    <row r="1564" spans="1:6" x14ac:dyDescent="0.35">
      <c r="A1564">
        <v>2017</v>
      </c>
      <c r="B1564" t="s">
        <v>52</v>
      </c>
      <c r="C1564" t="s">
        <v>29</v>
      </c>
      <c r="D1564" s="1">
        <v>1724</v>
      </c>
      <c r="E1564" s="1">
        <v>26398</v>
      </c>
      <c r="F1564" s="2">
        <v>53328</v>
      </c>
    </row>
    <row r="1565" spans="1:6" x14ac:dyDescent="0.35">
      <c r="A1565">
        <v>2017</v>
      </c>
      <c r="B1565" t="s">
        <v>52</v>
      </c>
      <c r="C1565" t="s">
        <v>30</v>
      </c>
      <c r="D1565" s="1">
        <v>17319</v>
      </c>
      <c r="E1565" s="1">
        <v>444182</v>
      </c>
      <c r="F1565" s="2">
        <v>65899</v>
      </c>
    </row>
    <row r="1566" spans="1:6" x14ac:dyDescent="0.35">
      <c r="A1566">
        <v>2017</v>
      </c>
      <c r="B1566" t="s">
        <v>52</v>
      </c>
      <c r="C1566" t="s">
        <v>31</v>
      </c>
      <c r="D1566" s="1">
        <v>10287</v>
      </c>
      <c r="E1566" s="1">
        <v>467306</v>
      </c>
      <c r="F1566" s="2">
        <v>58368</v>
      </c>
    </row>
    <row r="1567" spans="1:6" x14ac:dyDescent="0.35">
      <c r="A1567">
        <v>2017</v>
      </c>
      <c r="B1567" t="s">
        <v>52</v>
      </c>
      <c r="C1567" t="s">
        <v>32</v>
      </c>
      <c r="D1567">
        <v>810</v>
      </c>
      <c r="E1567" s="1">
        <v>24680</v>
      </c>
      <c r="F1567" s="2">
        <v>52594</v>
      </c>
    </row>
    <row r="1568" spans="1:6" x14ac:dyDescent="0.35">
      <c r="A1568">
        <v>2017</v>
      </c>
      <c r="B1568" t="s">
        <v>52</v>
      </c>
      <c r="C1568" t="s">
        <v>33</v>
      </c>
      <c r="D1568" s="1">
        <v>15430</v>
      </c>
      <c r="E1568" s="1">
        <v>685942</v>
      </c>
      <c r="F1568" s="2">
        <v>60002</v>
      </c>
    </row>
    <row r="1569" spans="1:6" x14ac:dyDescent="0.35">
      <c r="A1569">
        <v>2017</v>
      </c>
      <c r="B1569" t="s">
        <v>52</v>
      </c>
      <c r="C1569" t="s">
        <v>34</v>
      </c>
      <c r="D1569" s="1">
        <v>4230</v>
      </c>
      <c r="E1569" s="1">
        <v>128122</v>
      </c>
      <c r="F1569" s="2">
        <v>55496</v>
      </c>
    </row>
    <row r="1570" spans="1:6" x14ac:dyDescent="0.35">
      <c r="A1570">
        <v>2017</v>
      </c>
      <c r="B1570" t="s">
        <v>52</v>
      </c>
      <c r="C1570" t="s">
        <v>35</v>
      </c>
      <c r="D1570" s="1">
        <v>6175</v>
      </c>
      <c r="E1570" s="1">
        <v>189318</v>
      </c>
      <c r="F1570" s="2">
        <v>68161</v>
      </c>
    </row>
    <row r="1571" spans="1:6" x14ac:dyDescent="0.35">
      <c r="A1571">
        <v>2017</v>
      </c>
      <c r="B1571" t="s">
        <v>52</v>
      </c>
      <c r="C1571" t="s">
        <v>36</v>
      </c>
      <c r="D1571" s="1">
        <v>14414</v>
      </c>
      <c r="E1571" s="1">
        <v>561774</v>
      </c>
      <c r="F1571" s="2">
        <v>61111</v>
      </c>
    </row>
    <row r="1572" spans="1:6" x14ac:dyDescent="0.35">
      <c r="A1572">
        <v>2017</v>
      </c>
      <c r="B1572" t="s">
        <v>52</v>
      </c>
      <c r="C1572" t="s">
        <v>37</v>
      </c>
      <c r="D1572" s="1">
        <v>1567</v>
      </c>
      <c r="E1572" s="1">
        <v>40341</v>
      </c>
      <c r="F1572" s="2">
        <v>57616</v>
      </c>
    </row>
    <row r="1573" spans="1:6" x14ac:dyDescent="0.35">
      <c r="A1573">
        <v>2017</v>
      </c>
      <c r="B1573" t="s">
        <v>52</v>
      </c>
      <c r="C1573" t="s">
        <v>38</v>
      </c>
      <c r="D1573" s="1">
        <v>5906</v>
      </c>
      <c r="E1573" s="1">
        <v>240456</v>
      </c>
      <c r="F1573" s="2">
        <v>58927</v>
      </c>
    </row>
    <row r="1574" spans="1:6" x14ac:dyDescent="0.35">
      <c r="A1574">
        <v>2017</v>
      </c>
      <c r="B1574" t="s">
        <v>52</v>
      </c>
      <c r="C1574" t="s">
        <v>39</v>
      </c>
      <c r="D1574" s="1">
        <v>1091</v>
      </c>
      <c r="E1574" s="1">
        <v>43081</v>
      </c>
      <c r="F1574" s="2">
        <v>47877</v>
      </c>
    </row>
    <row r="1575" spans="1:6" x14ac:dyDescent="0.35">
      <c r="A1575">
        <v>2017</v>
      </c>
      <c r="B1575" t="s">
        <v>52</v>
      </c>
      <c r="C1575" t="s">
        <v>40</v>
      </c>
      <c r="D1575" s="1">
        <v>6835</v>
      </c>
      <c r="E1575" s="1">
        <v>348417</v>
      </c>
      <c r="F1575" s="2">
        <v>59526</v>
      </c>
    </row>
    <row r="1576" spans="1:6" x14ac:dyDescent="0.35">
      <c r="A1576">
        <v>2017</v>
      </c>
      <c r="B1576" t="s">
        <v>52</v>
      </c>
      <c r="C1576" t="s">
        <v>41</v>
      </c>
      <c r="D1576" s="1">
        <v>24275</v>
      </c>
      <c r="E1576" s="1">
        <v>851513</v>
      </c>
      <c r="F1576" s="2">
        <v>75813</v>
      </c>
    </row>
    <row r="1577" spans="1:6" x14ac:dyDescent="0.35">
      <c r="A1577">
        <v>2017</v>
      </c>
      <c r="B1577" t="s">
        <v>52</v>
      </c>
      <c r="C1577" t="s">
        <v>42</v>
      </c>
      <c r="D1577" s="1">
        <v>4248</v>
      </c>
      <c r="E1577" s="1">
        <v>128365</v>
      </c>
      <c r="F1577" s="2">
        <v>56723</v>
      </c>
    </row>
    <row r="1578" spans="1:6" x14ac:dyDescent="0.35">
      <c r="A1578">
        <v>2017</v>
      </c>
      <c r="B1578" t="s">
        <v>52</v>
      </c>
      <c r="C1578" t="s">
        <v>43</v>
      </c>
      <c r="D1578" s="1">
        <v>1105</v>
      </c>
      <c r="E1578" s="1">
        <v>29550</v>
      </c>
      <c r="F1578" s="2">
        <v>58004</v>
      </c>
    </row>
    <row r="1579" spans="1:6" x14ac:dyDescent="0.35">
      <c r="A1579">
        <v>2017</v>
      </c>
      <c r="B1579" t="s">
        <v>52</v>
      </c>
      <c r="C1579" t="s">
        <v>44</v>
      </c>
      <c r="D1579" s="1">
        <v>6475</v>
      </c>
      <c r="E1579" s="1">
        <v>232927</v>
      </c>
      <c r="F1579" s="2">
        <v>57894</v>
      </c>
    </row>
    <row r="1580" spans="1:6" x14ac:dyDescent="0.35">
      <c r="A1580">
        <v>2017</v>
      </c>
      <c r="B1580" t="s">
        <v>52</v>
      </c>
      <c r="C1580" t="s">
        <v>45</v>
      </c>
      <c r="D1580" s="1">
        <v>7671</v>
      </c>
      <c r="E1580" s="1">
        <v>280368</v>
      </c>
      <c r="F1580" s="2">
        <v>76290</v>
      </c>
    </row>
    <row r="1581" spans="1:6" x14ac:dyDescent="0.35">
      <c r="A1581">
        <v>2017</v>
      </c>
      <c r="B1581" t="s">
        <v>52</v>
      </c>
      <c r="C1581" t="s">
        <v>46</v>
      </c>
      <c r="D1581" s="1">
        <v>1272</v>
      </c>
      <c r="E1581" s="1">
        <v>46575</v>
      </c>
      <c r="F1581" s="2">
        <v>58624</v>
      </c>
    </row>
    <row r="1582" spans="1:6" x14ac:dyDescent="0.35">
      <c r="A1582">
        <v>2017</v>
      </c>
      <c r="B1582" t="s">
        <v>52</v>
      </c>
      <c r="C1582" t="s">
        <v>47</v>
      </c>
      <c r="D1582" s="1">
        <v>9356</v>
      </c>
      <c r="E1582" s="1">
        <v>466595</v>
      </c>
      <c r="F1582" s="2">
        <v>57001</v>
      </c>
    </row>
    <row r="1583" spans="1:6" x14ac:dyDescent="0.35">
      <c r="A1583">
        <v>2017</v>
      </c>
      <c r="B1583" t="s">
        <v>52</v>
      </c>
      <c r="C1583" t="s">
        <v>48</v>
      </c>
      <c r="D1583">
        <v>598</v>
      </c>
      <c r="E1583" s="1">
        <v>9378</v>
      </c>
      <c r="F1583" s="2">
        <v>65834</v>
      </c>
    </row>
    <row r="1584" spans="1:6" x14ac:dyDescent="0.35">
      <c r="A1584">
        <v>2017</v>
      </c>
      <c r="B1584" t="s">
        <v>54</v>
      </c>
      <c r="C1584" t="s">
        <v>1</v>
      </c>
      <c r="D1584" s="1">
        <v>32410</v>
      </c>
      <c r="E1584" s="1">
        <v>375653</v>
      </c>
      <c r="F1584" s="2">
        <v>40518</v>
      </c>
    </row>
    <row r="1585" spans="1:6" x14ac:dyDescent="0.35">
      <c r="A1585">
        <v>2017</v>
      </c>
      <c r="B1585" t="s">
        <v>54</v>
      </c>
      <c r="C1585" t="s">
        <v>2</v>
      </c>
      <c r="D1585" s="1">
        <v>29489</v>
      </c>
      <c r="E1585" s="1">
        <v>518475</v>
      </c>
      <c r="F1585" s="2">
        <v>45126</v>
      </c>
    </row>
    <row r="1586" spans="1:6" x14ac:dyDescent="0.35">
      <c r="A1586">
        <v>2017</v>
      </c>
      <c r="B1586" t="s">
        <v>54</v>
      </c>
      <c r="C1586" t="s">
        <v>3</v>
      </c>
      <c r="D1586" s="1">
        <v>21486</v>
      </c>
      <c r="E1586" s="1">
        <v>247661</v>
      </c>
      <c r="F1586" s="2">
        <v>40275</v>
      </c>
    </row>
    <row r="1587" spans="1:6" x14ac:dyDescent="0.35">
      <c r="A1587">
        <v>2017</v>
      </c>
      <c r="B1587" t="s">
        <v>54</v>
      </c>
      <c r="C1587" t="s">
        <v>4</v>
      </c>
      <c r="D1587" s="1">
        <v>185826</v>
      </c>
      <c r="E1587" s="1">
        <v>3010983</v>
      </c>
      <c r="F1587" s="2">
        <v>51095</v>
      </c>
    </row>
    <row r="1588" spans="1:6" x14ac:dyDescent="0.35">
      <c r="A1588">
        <v>2017</v>
      </c>
      <c r="B1588" t="s">
        <v>54</v>
      </c>
      <c r="C1588" t="s">
        <v>5</v>
      </c>
      <c r="D1588" s="1">
        <v>35715</v>
      </c>
      <c r="E1588" s="1">
        <v>458174</v>
      </c>
      <c r="F1588" s="2">
        <v>48601</v>
      </c>
    </row>
    <row r="1589" spans="1:6" x14ac:dyDescent="0.35">
      <c r="A1589">
        <v>2017</v>
      </c>
      <c r="B1589" t="s">
        <v>54</v>
      </c>
      <c r="C1589" t="s">
        <v>6</v>
      </c>
      <c r="D1589" s="1">
        <v>25027</v>
      </c>
      <c r="E1589" s="1">
        <v>297198</v>
      </c>
      <c r="F1589" s="2">
        <v>50064</v>
      </c>
    </row>
    <row r="1590" spans="1:6" x14ac:dyDescent="0.35">
      <c r="A1590">
        <v>2017</v>
      </c>
      <c r="B1590" t="s">
        <v>54</v>
      </c>
      <c r="C1590" t="s">
        <v>7</v>
      </c>
      <c r="D1590" s="1">
        <v>6681</v>
      </c>
      <c r="E1590" s="1">
        <v>79724</v>
      </c>
      <c r="F1590" s="2">
        <v>39700</v>
      </c>
    </row>
    <row r="1591" spans="1:6" x14ac:dyDescent="0.35">
      <c r="A1591">
        <v>2017</v>
      </c>
      <c r="B1591" t="s">
        <v>54</v>
      </c>
      <c r="C1591" t="s">
        <v>8</v>
      </c>
      <c r="D1591" s="1">
        <v>139501</v>
      </c>
      <c r="E1591" s="1">
        <v>1739867</v>
      </c>
      <c r="F1591" s="2">
        <v>43229</v>
      </c>
    </row>
    <row r="1592" spans="1:6" x14ac:dyDescent="0.35">
      <c r="A1592">
        <v>2017</v>
      </c>
      <c r="B1592" t="s">
        <v>54</v>
      </c>
      <c r="C1592" t="s">
        <v>9</v>
      </c>
      <c r="D1592" s="1">
        <v>60382</v>
      </c>
      <c r="E1592" s="1">
        <v>930943</v>
      </c>
      <c r="F1592" s="2">
        <v>48763</v>
      </c>
    </row>
    <row r="1593" spans="1:6" x14ac:dyDescent="0.35">
      <c r="A1593">
        <v>2017</v>
      </c>
      <c r="B1593" t="s">
        <v>54</v>
      </c>
      <c r="C1593" t="s">
        <v>10</v>
      </c>
      <c r="D1593" s="1">
        <v>11706</v>
      </c>
      <c r="E1593" s="1">
        <v>136606</v>
      </c>
      <c r="F1593" s="2">
        <v>38856</v>
      </c>
    </row>
    <row r="1594" spans="1:6" x14ac:dyDescent="0.35">
      <c r="A1594">
        <v>2017</v>
      </c>
      <c r="B1594" t="s">
        <v>54</v>
      </c>
      <c r="C1594" t="s">
        <v>11</v>
      </c>
      <c r="D1594" s="1">
        <v>77273</v>
      </c>
      <c r="E1594" s="1">
        <v>1192805</v>
      </c>
      <c r="F1594" s="2">
        <v>50025</v>
      </c>
    </row>
    <row r="1595" spans="1:6" x14ac:dyDescent="0.35">
      <c r="A1595">
        <v>2017</v>
      </c>
      <c r="B1595" t="s">
        <v>54</v>
      </c>
      <c r="C1595" t="s">
        <v>12</v>
      </c>
      <c r="D1595" s="1">
        <v>40630</v>
      </c>
      <c r="E1595" s="1">
        <v>588381</v>
      </c>
      <c r="F1595" s="2">
        <v>40479</v>
      </c>
    </row>
    <row r="1596" spans="1:6" x14ac:dyDescent="0.35">
      <c r="A1596">
        <v>2017</v>
      </c>
      <c r="B1596" t="s">
        <v>54</v>
      </c>
      <c r="C1596" t="s">
        <v>13</v>
      </c>
      <c r="D1596" s="1">
        <v>23446</v>
      </c>
      <c r="E1596" s="1">
        <v>311763</v>
      </c>
      <c r="F1596" s="2">
        <v>39025</v>
      </c>
    </row>
    <row r="1597" spans="1:6" x14ac:dyDescent="0.35">
      <c r="A1597">
        <v>2017</v>
      </c>
      <c r="B1597" t="s">
        <v>54</v>
      </c>
      <c r="C1597" t="s">
        <v>14</v>
      </c>
      <c r="D1597" s="1">
        <v>20676</v>
      </c>
      <c r="E1597" s="1">
        <v>263529</v>
      </c>
      <c r="F1597" s="2">
        <v>40705</v>
      </c>
    </row>
    <row r="1598" spans="1:6" x14ac:dyDescent="0.35">
      <c r="A1598">
        <v>2017</v>
      </c>
      <c r="B1598" t="s">
        <v>54</v>
      </c>
      <c r="C1598" t="s">
        <v>15</v>
      </c>
      <c r="D1598" s="1">
        <v>27941</v>
      </c>
      <c r="E1598" s="1">
        <v>398217</v>
      </c>
      <c r="F1598" s="2">
        <v>41261</v>
      </c>
    </row>
    <row r="1599" spans="1:6" x14ac:dyDescent="0.35">
      <c r="A1599">
        <v>2017</v>
      </c>
      <c r="B1599" t="s">
        <v>54</v>
      </c>
      <c r="C1599" t="s">
        <v>16</v>
      </c>
      <c r="D1599" s="1">
        <v>30444</v>
      </c>
      <c r="E1599" s="1">
        <v>378830</v>
      </c>
      <c r="F1599" s="2">
        <v>40938</v>
      </c>
    </row>
    <row r="1600" spans="1:6" x14ac:dyDescent="0.35">
      <c r="A1600">
        <v>2017</v>
      </c>
      <c r="B1600" t="s">
        <v>54</v>
      </c>
      <c r="C1600" t="s">
        <v>17</v>
      </c>
      <c r="D1600" s="1">
        <v>11060</v>
      </c>
      <c r="E1600" s="1">
        <v>119329</v>
      </c>
      <c r="F1600" s="2">
        <v>36287</v>
      </c>
    </row>
    <row r="1601" spans="1:6" x14ac:dyDescent="0.35">
      <c r="A1601">
        <v>2017</v>
      </c>
      <c r="B1601" t="s">
        <v>54</v>
      </c>
      <c r="C1601" t="s">
        <v>18</v>
      </c>
      <c r="D1601" s="1">
        <v>33064</v>
      </c>
      <c r="E1601" s="1">
        <v>462131</v>
      </c>
      <c r="F1601" s="2">
        <v>45367</v>
      </c>
    </row>
    <row r="1602" spans="1:6" x14ac:dyDescent="0.35">
      <c r="A1602">
        <v>2017</v>
      </c>
      <c r="B1602" t="s">
        <v>54</v>
      </c>
      <c r="C1602" t="s">
        <v>19</v>
      </c>
      <c r="D1602" s="1">
        <v>42906</v>
      </c>
      <c r="E1602" s="1">
        <v>577319</v>
      </c>
      <c r="F1602" s="2">
        <v>51500</v>
      </c>
    </row>
    <row r="1603" spans="1:6" x14ac:dyDescent="0.35">
      <c r="A1603">
        <v>2017</v>
      </c>
      <c r="B1603" t="s">
        <v>54</v>
      </c>
      <c r="C1603" t="s">
        <v>20</v>
      </c>
      <c r="D1603" s="1">
        <v>52149</v>
      </c>
      <c r="E1603" s="1">
        <v>784393</v>
      </c>
      <c r="F1603" s="2">
        <v>45628</v>
      </c>
    </row>
    <row r="1604" spans="1:6" x14ac:dyDescent="0.35">
      <c r="A1604">
        <v>2017</v>
      </c>
      <c r="B1604" t="s">
        <v>54</v>
      </c>
      <c r="C1604" t="s">
        <v>21</v>
      </c>
      <c r="D1604" s="1">
        <v>36334</v>
      </c>
      <c r="E1604" s="1">
        <v>531926</v>
      </c>
      <c r="F1604" s="2">
        <v>48273</v>
      </c>
    </row>
    <row r="1605" spans="1:6" x14ac:dyDescent="0.35">
      <c r="A1605">
        <v>2017</v>
      </c>
      <c r="B1605" t="s">
        <v>54</v>
      </c>
      <c r="C1605" t="s">
        <v>22</v>
      </c>
      <c r="D1605" s="1">
        <v>19589</v>
      </c>
      <c r="E1605" s="1">
        <v>229775</v>
      </c>
      <c r="F1605" s="2">
        <v>35324</v>
      </c>
    </row>
    <row r="1606" spans="1:6" x14ac:dyDescent="0.35">
      <c r="A1606">
        <v>2017</v>
      </c>
      <c r="B1606" t="s">
        <v>54</v>
      </c>
      <c r="C1606" t="s">
        <v>23</v>
      </c>
      <c r="D1606" s="1">
        <v>40324</v>
      </c>
      <c r="E1606" s="1">
        <v>538185</v>
      </c>
      <c r="F1606" s="2">
        <v>41095</v>
      </c>
    </row>
    <row r="1607" spans="1:6" x14ac:dyDescent="0.35">
      <c r="A1607">
        <v>2017</v>
      </c>
      <c r="B1607" t="s">
        <v>54</v>
      </c>
      <c r="C1607" t="s">
        <v>24</v>
      </c>
      <c r="D1607" s="1">
        <v>9270</v>
      </c>
      <c r="E1607" s="1">
        <v>91194</v>
      </c>
      <c r="F1607" s="2">
        <v>38067</v>
      </c>
    </row>
    <row r="1608" spans="1:6" x14ac:dyDescent="0.35">
      <c r="A1608">
        <v>2017</v>
      </c>
      <c r="B1608" t="s">
        <v>54</v>
      </c>
      <c r="C1608" t="s">
        <v>25</v>
      </c>
      <c r="D1608" s="1">
        <v>15024</v>
      </c>
      <c r="E1608" s="1">
        <v>190930</v>
      </c>
      <c r="F1608" s="2">
        <v>38493</v>
      </c>
    </row>
    <row r="1609" spans="1:6" x14ac:dyDescent="0.35">
      <c r="A1609">
        <v>2017</v>
      </c>
      <c r="B1609" t="s">
        <v>54</v>
      </c>
      <c r="C1609" t="s">
        <v>26</v>
      </c>
      <c r="D1609" s="1">
        <v>15910</v>
      </c>
      <c r="E1609" s="1">
        <v>247973</v>
      </c>
      <c r="F1609" s="2">
        <v>42847</v>
      </c>
    </row>
    <row r="1610" spans="1:6" x14ac:dyDescent="0.35">
      <c r="A1610">
        <v>2017</v>
      </c>
      <c r="B1610" t="s">
        <v>54</v>
      </c>
      <c r="C1610" t="s">
        <v>27</v>
      </c>
      <c r="D1610" s="1">
        <v>12612</v>
      </c>
      <c r="E1610" s="1">
        <v>139876</v>
      </c>
      <c r="F1610" s="2">
        <v>46101</v>
      </c>
    </row>
    <row r="1611" spans="1:6" x14ac:dyDescent="0.35">
      <c r="A1611">
        <v>2017</v>
      </c>
      <c r="B1611" t="s">
        <v>54</v>
      </c>
      <c r="C1611" t="s">
        <v>28</v>
      </c>
      <c r="D1611" s="1">
        <v>53977</v>
      </c>
      <c r="E1611" s="1">
        <v>872180</v>
      </c>
      <c r="F1611" s="2">
        <v>52631</v>
      </c>
    </row>
    <row r="1612" spans="1:6" x14ac:dyDescent="0.35">
      <c r="A1612">
        <v>2017</v>
      </c>
      <c r="B1612" t="s">
        <v>54</v>
      </c>
      <c r="C1612" t="s">
        <v>29</v>
      </c>
      <c r="D1612" s="1">
        <v>10538</v>
      </c>
      <c r="E1612" s="1">
        <v>134696</v>
      </c>
      <c r="F1612" s="2">
        <v>36519</v>
      </c>
    </row>
    <row r="1613" spans="1:6" x14ac:dyDescent="0.35">
      <c r="A1613">
        <v>2017</v>
      </c>
      <c r="B1613" t="s">
        <v>54</v>
      </c>
      <c r="C1613" t="s">
        <v>30</v>
      </c>
      <c r="D1613" s="1">
        <v>126549</v>
      </c>
      <c r="E1613" s="1">
        <v>1562385</v>
      </c>
      <c r="F1613" s="2">
        <v>50389</v>
      </c>
    </row>
    <row r="1614" spans="1:6" x14ac:dyDescent="0.35">
      <c r="A1614">
        <v>2017</v>
      </c>
      <c r="B1614" t="s">
        <v>54</v>
      </c>
      <c r="C1614" t="s">
        <v>31</v>
      </c>
      <c r="D1614" s="1">
        <v>61042</v>
      </c>
      <c r="E1614" s="1">
        <v>824989</v>
      </c>
      <c r="F1614" s="2">
        <v>41845</v>
      </c>
    </row>
    <row r="1615" spans="1:6" x14ac:dyDescent="0.35">
      <c r="A1615">
        <v>2017</v>
      </c>
      <c r="B1615" t="s">
        <v>54</v>
      </c>
      <c r="C1615" t="s">
        <v>32</v>
      </c>
      <c r="D1615" s="1">
        <v>7819</v>
      </c>
      <c r="E1615" s="1">
        <v>92052</v>
      </c>
      <c r="F1615" s="2">
        <v>47910</v>
      </c>
    </row>
    <row r="1616" spans="1:6" x14ac:dyDescent="0.35">
      <c r="A1616">
        <v>2017</v>
      </c>
      <c r="B1616" t="s">
        <v>54</v>
      </c>
      <c r="C1616" t="s">
        <v>33</v>
      </c>
      <c r="D1616" s="1">
        <v>68763</v>
      </c>
      <c r="E1616" s="1">
        <v>1018161</v>
      </c>
      <c r="F1616" s="2">
        <v>42564</v>
      </c>
    </row>
    <row r="1617" spans="1:6" x14ac:dyDescent="0.35">
      <c r="A1617">
        <v>2017</v>
      </c>
      <c r="B1617" t="s">
        <v>54</v>
      </c>
      <c r="C1617" t="s">
        <v>34</v>
      </c>
      <c r="D1617" s="1">
        <v>23838</v>
      </c>
      <c r="E1617" s="1">
        <v>301165</v>
      </c>
      <c r="F1617" s="2">
        <v>41040</v>
      </c>
    </row>
    <row r="1618" spans="1:6" x14ac:dyDescent="0.35">
      <c r="A1618">
        <v>2017</v>
      </c>
      <c r="B1618" t="s">
        <v>54</v>
      </c>
      <c r="C1618" t="s">
        <v>35</v>
      </c>
      <c r="D1618" s="1">
        <v>26684</v>
      </c>
      <c r="E1618" s="1">
        <v>347515</v>
      </c>
      <c r="F1618" s="2">
        <v>42870</v>
      </c>
    </row>
    <row r="1619" spans="1:6" x14ac:dyDescent="0.35">
      <c r="A1619">
        <v>2017</v>
      </c>
      <c r="B1619" t="s">
        <v>54</v>
      </c>
      <c r="C1619" t="s">
        <v>36</v>
      </c>
      <c r="D1619" s="1">
        <v>75374</v>
      </c>
      <c r="E1619" s="1">
        <v>1115565</v>
      </c>
      <c r="F1619" s="2">
        <v>43972</v>
      </c>
    </row>
    <row r="1620" spans="1:6" x14ac:dyDescent="0.35">
      <c r="A1620">
        <v>2017</v>
      </c>
      <c r="B1620" t="s">
        <v>54</v>
      </c>
      <c r="C1620" t="s">
        <v>37</v>
      </c>
      <c r="D1620" s="1">
        <v>7674</v>
      </c>
      <c r="E1620" s="1">
        <v>76263</v>
      </c>
      <c r="F1620" s="2">
        <v>42503</v>
      </c>
    </row>
    <row r="1621" spans="1:6" x14ac:dyDescent="0.35">
      <c r="A1621">
        <v>2017</v>
      </c>
      <c r="B1621" t="s">
        <v>54</v>
      </c>
      <c r="C1621" t="s">
        <v>38</v>
      </c>
      <c r="D1621" s="1">
        <v>29784</v>
      </c>
      <c r="E1621" s="1">
        <v>395329</v>
      </c>
      <c r="F1621" s="2">
        <v>38973</v>
      </c>
    </row>
    <row r="1622" spans="1:6" x14ac:dyDescent="0.35">
      <c r="A1622">
        <v>2017</v>
      </c>
      <c r="B1622" t="s">
        <v>54</v>
      </c>
      <c r="C1622" t="s">
        <v>39</v>
      </c>
      <c r="D1622" s="1">
        <v>8036</v>
      </c>
      <c r="E1622" s="1">
        <v>86427</v>
      </c>
      <c r="F1622" s="2">
        <v>38278</v>
      </c>
    </row>
    <row r="1623" spans="1:6" x14ac:dyDescent="0.35">
      <c r="A1623">
        <v>2017</v>
      </c>
      <c r="B1623" t="s">
        <v>54</v>
      </c>
      <c r="C1623" t="s">
        <v>40</v>
      </c>
      <c r="D1623" s="1">
        <v>39250</v>
      </c>
      <c r="E1623" s="1">
        <v>618046</v>
      </c>
      <c r="F1623" s="2">
        <v>44773</v>
      </c>
    </row>
    <row r="1624" spans="1:6" x14ac:dyDescent="0.35">
      <c r="A1624">
        <v>2017</v>
      </c>
      <c r="B1624" t="s">
        <v>54</v>
      </c>
      <c r="C1624" t="s">
        <v>41</v>
      </c>
      <c r="D1624" s="1">
        <v>145842</v>
      </c>
      <c r="E1624" s="1">
        <v>2432880</v>
      </c>
      <c r="F1624" s="2">
        <v>50316</v>
      </c>
    </row>
    <row r="1625" spans="1:6" x14ac:dyDescent="0.35">
      <c r="A1625">
        <v>2017</v>
      </c>
      <c r="B1625" t="s">
        <v>54</v>
      </c>
      <c r="C1625" t="s">
        <v>42</v>
      </c>
      <c r="D1625" s="1">
        <v>19048</v>
      </c>
      <c r="E1625" s="1">
        <v>276552</v>
      </c>
      <c r="F1625" s="2">
        <v>42378</v>
      </c>
    </row>
    <row r="1626" spans="1:6" x14ac:dyDescent="0.35">
      <c r="A1626">
        <v>2017</v>
      </c>
      <c r="B1626" t="s">
        <v>54</v>
      </c>
      <c r="C1626" t="s">
        <v>43</v>
      </c>
      <c r="D1626" s="1">
        <v>5138</v>
      </c>
      <c r="E1626" s="1">
        <v>55012</v>
      </c>
      <c r="F1626" s="2">
        <v>38650</v>
      </c>
    </row>
    <row r="1627" spans="1:6" x14ac:dyDescent="0.35">
      <c r="A1627">
        <v>2017</v>
      </c>
      <c r="B1627" t="s">
        <v>54</v>
      </c>
      <c r="C1627" t="s">
        <v>44</v>
      </c>
      <c r="D1627" s="1">
        <v>42996</v>
      </c>
      <c r="E1627" s="1">
        <v>652711</v>
      </c>
      <c r="F1627" s="2">
        <v>42291</v>
      </c>
    </row>
    <row r="1628" spans="1:6" x14ac:dyDescent="0.35">
      <c r="A1628">
        <v>2017</v>
      </c>
      <c r="B1628" t="s">
        <v>54</v>
      </c>
      <c r="C1628" t="s">
        <v>45</v>
      </c>
      <c r="D1628" s="1">
        <v>39715</v>
      </c>
      <c r="E1628" s="1">
        <v>610599</v>
      </c>
      <c r="F1628" s="2">
        <v>58924</v>
      </c>
    </row>
    <row r="1629" spans="1:6" x14ac:dyDescent="0.35">
      <c r="A1629">
        <v>2017</v>
      </c>
      <c r="B1629" t="s">
        <v>54</v>
      </c>
      <c r="C1629" t="s">
        <v>46</v>
      </c>
      <c r="D1629" s="1">
        <v>10925</v>
      </c>
      <c r="E1629" s="1">
        <v>129300</v>
      </c>
      <c r="F1629" s="2">
        <v>37489</v>
      </c>
    </row>
    <row r="1630" spans="1:6" x14ac:dyDescent="0.35">
      <c r="A1630">
        <v>2017</v>
      </c>
      <c r="B1630" t="s">
        <v>54</v>
      </c>
      <c r="C1630" t="s">
        <v>47</v>
      </c>
      <c r="D1630" s="1">
        <v>35433</v>
      </c>
      <c r="E1630" s="1">
        <v>539603</v>
      </c>
      <c r="F1630" s="2">
        <v>39831</v>
      </c>
    </row>
    <row r="1631" spans="1:6" x14ac:dyDescent="0.35">
      <c r="A1631">
        <v>2017</v>
      </c>
      <c r="B1631" t="s">
        <v>54</v>
      </c>
      <c r="C1631" t="s">
        <v>48</v>
      </c>
      <c r="D1631" s="1">
        <v>4822</v>
      </c>
      <c r="E1631" s="1">
        <v>49799</v>
      </c>
      <c r="F1631" s="2">
        <v>40999</v>
      </c>
    </row>
    <row r="1632" spans="1:6" x14ac:dyDescent="0.35">
      <c r="A1632">
        <v>2017</v>
      </c>
      <c r="B1632" t="s">
        <v>53</v>
      </c>
      <c r="C1632" t="s">
        <v>1</v>
      </c>
      <c r="D1632" s="1">
        <v>1969</v>
      </c>
      <c r="E1632" s="1">
        <v>20807</v>
      </c>
      <c r="F1632" s="2">
        <v>58932</v>
      </c>
    </row>
    <row r="1633" spans="1:6" x14ac:dyDescent="0.35">
      <c r="A1633">
        <v>2017</v>
      </c>
      <c r="B1633" t="s">
        <v>53</v>
      </c>
      <c r="C1633" t="s">
        <v>2</v>
      </c>
      <c r="D1633" s="1">
        <v>2461</v>
      </c>
      <c r="E1633" s="1">
        <v>44962</v>
      </c>
      <c r="F1633" s="2">
        <v>71171</v>
      </c>
    </row>
    <row r="1634" spans="1:6" x14ac:dyDescent="0.35">
      <c r="A1634">
        <v>2017</v>
      </c>
      <c r="B1634" t="s">
        <v>53</v>
      </c>
      <c r="C1634" t="s">
        <v>3</v>
      </c>
      <c r="D1634" s="1">
        <v>1123</v>
      </c>
      <c r="E1634" s="1">
        <v>12766</v>
      </c>
      <c r="F1634" s="2">
        <v>56682</v>
      </c>
    </row>
    <row r="1635" spans="1:6" x14ac:dyDescent="0.35">
      <c r="A1635">
        <v>2017</v>
      </c>
      <c r="B1635" t="s">
        <v>53</v>
      </c>
      <c r="C1635" t="s">
        <v>4</v>
      </c>
      <c r="D1635" s="1">
        <v>22519</v>
      </c>
      <c r="E1635" s="1">
        <v>513029</v>
      </c>
      <c r="F1635" s="2">
        <v>172309</v>
      </c>
    </row>
    <row r="1636" spans="1:6" x14ac:dyDescent="0.35">
      <c r="A1636">
        <v>2017</v>
      </c>
      <c r="B1636" t="s">
        <v>53</v>
      </c>
      <c r="C1636" t="s">
        <v>5</v>
      </c>
      <c r="D1636" s="1">
        <v>3891</v>
      </c>
      <c r="E1636" s="1">
        <v>71641</v>
      </c>
      <c r="F1636" s="2">
        <v>100781</v>
      </c>
    </row>
    <row r="1637" spans="1:6" x14ac:dyDescent="0.35">
      <c r="A1637">
        <v>2017</v>
      </c>
      <c r="B1637" t="s">
        <v>53</v>
      </c>
      <c r="C1637" t="s">
        <v>6</v>
      </c>
      <c r="D1637" s="1">
        <v>2146</v>
      </c>
      <c r="E1637" s="1">
        <v>31542</v>
      </c>
      <c r="F1637" s="2">
        <v>103094</v>
      </c>
    </row>
    <row r="1638" spans="1:6" x14ac:dyDescent="0.35">
      <c r="A1638">
        <v>2017</v>
      </c>
      <c r="B1638" t="s">
        <v>53</v>
      </c>
      <c r="C1638" t="s">
        <v>7</v>
      </c>
      <c r="D1638">
        <v>409</v>
      </c>
      <c r="E1638" s="1">
        <v>4560</v>
      </c>
      <c r="F1638" s="2">
        <v>64686</v>
      </c>
    </row>
    <row r="1639" spans="1:6" x14ac:dyDescent="0.35">
      <c r="A1639">
        <v>2017</v>
      </c>
      <c r="B1639" t="s">
        <v>53</v>
      </c>
      <c r="C1639" t="s">
        <v>8</v>
      </c>
      <c r="D1639" s="1">
        <v>10983</v>
      </c>
      <c r="E1639" s="1">
        <v>138039</v>
      </c>
      <c r="F1639" s="2">
        <v>80305</v>
      </c>
    </row>
    <row r="1640" spans="1:6" x14ac:dyDescent="0.35">
      <c r="A1640">
        <v>2017</v>
      </c>
      <c r="B1640" t="s">
        <v>53</v>
      </c>
      <c r="C1640" t="s">
        <v>9</v>
      </c>
      <c r="D1640" s="1">
        <v>4911</v>
      </c>
      <c r="E1640" s="1">
        <v>116074</v>
      </c>
      <c r="F1640" s="2">
        <v>96306</v>
      </c>
    </row>
    <row r="1641" spans="1:6" x14ac:dyDescent="0.35">
      <c r="A1641">
        <v>2017</v>
      </c>
      <c r="B1641" t="s">
        <v>53</v>
      </c>
      <c r="C1641" t="s">
        <v>10</v>
      </c>
      <c r="D1641" s="1">
        <v>1175</v>
      </c>
      <c r="E1641" s="1">
        <v>8923</v>
      </c>
      <c r="F1641" s="2">
        <v>51032</v>
      </c>
    </row>
    <row r="1642" spans="1:6" x14ac:dyDescent="0.35">
      <c r="A1642">
        <v>2017</v>
      </c>
      <c r="B1642" t="s">
        <v>53</v>
      </c>
      <c r="C1642" t="s">
        <v>11</v>
      </c>
      <c r="D1642" s="1">
        <v>6534</v>
      </c>
      <c r="E1642" s="1">
        <v>96181</v>
      </c>
      <c r="F1642" s="2">
        <v>85328</v>
      </c>
    </row>
    <row r="1643" spans="1:6" x14ac:dyDescent="0.35">
      <c r="A1643">
        <v>2017</v>
      </c>
      <c r="B1643" t="s">
        <v>53</v>
      </c>
      <c r="C1643" t="s">
        <v>12</v>
      </c>
      <c r="D1643" s="1">
        <v>2019</v>
      </c>
      <c r="E1643" s="1">
        <v>31465</v>
      </c>
      <c r="F1643" s="2">
        <v>59391</v>
      </c>
    </row>
    <row r="1644" spans="1:6" x14ac:dyDescent="0.35">
      <c r="A1644">
        <v>2017</v>
      </c>
      <c r="B1644" t="s">
        <v>53</v>
      </c>
      <c r="C1644" t="s">
        <v>13</v>
      </c>
      <c r="D1644" s="1">
        <v>1698</v>
      </c>
      <c r="E1644" s="1">
        <v>21891</v>
      </c>
      <c r="F1644" s="2">
        <v>55957</v>
      </c>
    </row>
    <row r="1645" spans="1:6" x14ac:dyDescent="0.35">
      <c r="A1645">
        <v>2017</v>
      </c>
      <c r="B1645" t="s">
        <v>53</v>
      </c>
      <c r="C1645" t="s">
        <v>14</v>
      </c>
      <c r="D1645" s="1">
        <v>1260</v>
      </c>
      <c r="E1645" s="1">
        <v>19279</v>
      </c>
      <c r="F1645" s="2">
        <v>61084</v>
      </c>
    </row>
    <row r="1646" spans="1:6" x14ac:dyDescent="0.35">
      <c r="A1646">
        <v>2017</v>
      </c>
      <c r="B1646" t="s">
        <v>53</v>
      </c>
      <c r="C1646" t="s">
        <v>15</v>
      </c>
      <c r="D1646" s="1">
        <v>1697</v>
      </c>
      <c r="E1646" s="1">
        <v>22698</v>
      </c>
      <c r="F1646" s="2">
        <v>54857</v>
      </c>
    </row>
    <row r="1647" spans="1:6" x14ac:dyDescent="0.35">
      <c r="A1647">
        <v>2017</v>
      </c>
      <c r="B1647" t="s">
        <v>53</v>
      </c>
      <c r="C1647" t="s">
        <v>16</v>
      </c>
      <c r="D1647" s="1">
        <v>1650</v>
      </c>
      <c r="E1647" s="1">
        <v>22941</v>
      </c>
      <c r="F1647" s="2">
        <v>55038</v>
      </c>
    </row>
    <row r="1648" spans="1:6" x14ac:dyDescent="0.35">
      <c r="A1648">
        <v>2017</v>
      </c>
      <c r="B1648" t="s">
        <v>53</v>
      </c>
      <c r="C1648" t="s">
        <v>17</v>
      </c>
      <c r="D1648">
        <v>843</v>
      </c>
      <c r="E1648" s="1">
        <v>7340</v>
      </c>
      <c r="F1648" s="2">
        <v>52561</v>
      </c>
    </row>
    <row r="1649" spans="1:6" x14ac:dyDescent="0.35">
      <c r="A1649">
        <v>2017</v>
      </c>
      <c r="B1649" t="s">
        <v>53</v>
      </c>
      <c r="C1649" t="s">
        <v>18</v>
      </c>
      <c r="D1649" s="1">
        <v>2719</v>
      </c>
      <c r="E1649" s="1">
        <v>37583</v>
      </c>
      <c r="F1649" s="2">
        <v>88009</v>
      </c>
    </row>
    <row r="1650" spans="1:6" x14ac:dyDescent="0.35">
      <c r="A1650">
        <v>2017</v>
      </c>
      <c r="B1650" t="s">
        <v>53</v>
      </c>
      <c r="C1650" t="s">
        <v>19</v>
      </c>
      <c r="D1650" s="1">
        <v>5143</v>
      </c>
      <c r="E1650" s="1">
        <v>91861</v>
      </c>
      <c r="F1650" s="2">
        <v>114166</v>
      </c>
    </row>
    <row r="1651" spans="1:6" x14ac:dyDescent="0.35">
      <c r="A1651">
        <v>2017</v>
      </c>
      <c r="B1651" t="s">
        <v>53</v>
      </c>
      <c r="C1651" t="s">
        <v>20</v>
      </c>
      <c r="D1651" s="1">
        <v>5934</v>
      </c>
      <c r="E1651" s="1">
        <v>56524</v>
      </c>
      <c r="F1651" s="2">
        <v>70884</v>
      </c>
    </row>
    <row r="1652" spans="1:6" x14ac:dyDescent="0.35">
      <c r="A1652">
        <v>2017</v>
      </c>
      <c r="B1652" t="s">
        <v>53</v>
      </c>
      <c r="C1652" t="s">
        <v>21</v>
      </c>
      <c r="D1652" s="1">
        <v>3663</v>
      </c>
      <c r="E1652" s="1">
        <v>50310</v>
      </c>
      <c r="F1652" s="2">
        <v>75459</v>
      </c>
    </row>
    <row r="1653" spans="1:6" x14ac:dyDescent="0.35">
      <c r="A1653">
        <v>2017</v>
      </c>
      <c r="B1653" t="s">
        <v>53</v>
      </c>
      <c r="C1653" t="s">
        <v>22</v>
      </c>
      <c r="D1653">
        <v>962</v>
      </c>
      <c r="E1653" s="1">
        <v>11593</v>
      </c>
      <c r="F1653" s="2">
        <v>48002</v>
      </c>
    </row>
    <row r="1654" spans="1:6" x14ac:dyDescent="0.35">
      <c r="A1654">
        <v>2017</v>
      </c>
      <c r="B1654" t="s">
        <v>53</v>
      </c>
      <c r="C1654" t="s">
        <v>23</v>
      </c>
      <c r="D1654" s="1">
        <v>3051</v>
      </c>
      <c r="E1654" s="1">
        <v>48249</v>
      </c>
      <c r="F1654" s="2">
        <v>73665</v>
      </c>
    </row>
    <row r="1655" spans="1:6" x14ac:dyDescent="0.35">
      <c r="A1655">
        <v>2017</v>
      </c>
      <c r="B1655" t="s">
        <v>53</v>
      </c>
      <c r="C1655" t="s">
        <v>24</v>
      </c>
      <c r="D1655">
        <v>759</v>
      </c>
      <c r="E1655" s="1">
        <v>6394</v>
      </c>
      <c r="F1655" s="2">
        <v>51903</v>
      </c>
    </row>
    <row r="1656" spans="1:6" x14ac:dyDescent="0.35">
      <c r="A1656">
        <v>2017</v>
      </c>
      <c r="B1656" t="s">
        <v>53</v>
      </c>
      <c r="C1656" t="s">
        <v>25</v>
      </c>
      <c r="D1656">
        <v>964</v>
      </c>
      <c r="E1656" s="1">
        <v>18204</v>
      </c>
      <c r="F1656" s="2">
        <v>61365</v>
      </c>
    </row>
    <row r="1657" spans="1:6" x14ac:dyDescent="0.35">
      <c r="A1657">
        <v>2017</v>
      </c>
      <c r="B1657" t="s">
        <v>53</v>
      </c>
      <c r="C1657" t="s">
        <v>26</v>
      </c>
      <c r="D1657" s="1">
        <v>1440</v>
      </c>
      <c r="E1657" s="1">
        <v>14735</v>
      </c>
      <c r="F1657" s="2">
        <v>65866</v>
      </c>
    </row>
    <row r="1658" spans="1:6" x14ac:dyDescent="0.35">
      <c r="A1658">
        <v>2017</v>
      </c>
      <c r="B1658" t="s">
        <v>53</v>
      </c>
      <c r="C1658" t="s">
        <v>27</v>
      </c>
      <c r="D1658">
        <v>843</v>
      </c>
      <c r="E1658" s="1">
        <v>12554</v>
      </c>
      <c r="F1658" s="2">
        <v>88119</v>
      </c>
    </row>
    <row r="1659" spans="1:6" x14ac:dyDescent="0.35">
      <c r="A1659">
        <v>2017</v>
      </c>
      <c r="B1659" t="s">
        <v>53</v>
      </c>
      <c r="C1659" t="s">
        <v>28</v>
      </c>
      <c r="D1659" s="1">
        <v>3595</v>
      </c>
      <c r="E1659" s="1">
        <v>70379</v>
      </c>
      <c r="F1659" s="2">
        <v>108638</v>
      </c>
    </row>
    <row r="1660" spans="1:6" x14ac:dyDescent="0.35">
      <c r="A1660">
        <v>2017</v>
      </c>
      <c r="B1660" t="s">
        <v>53</v>
      </c>
      <c r="C1660" t="s">
        <v>29</v>
      </c>
      <c r="D1660">
        <v>929</v>
      </c>
      <c r="E1660" s="1">
        <v>12398</v>
      </c>
      <c r="F1660" s="2">
        <v>51009</v>
      </c>
    </row>
    <row r="1661" spans="1:6" x14ac:dyDescent="0.35">
      <c r="A1661">
        <v>2017</v>
      </c>
      <c r="B1661" t="s">
        <v>53</v>
      </c>
      <c r="C1661" t="s">
        <v>30</v>
      </c>
      <c r="D1661" s="1">
        <v>12397</v>
      </c>
      <c r="E1661" s="1">
        <v>269233</v>
      </c>
      <c r="F1661" s="2">
        <v>119508</v>
      </c>
    </row>
    <row r="1662" spans="1:6" x14ac:dyDescent="0.35">
      <c r="A1662">
        <v>2017</v>
      </c>
      <c r="B1662" t="s">
        <v>53</v>
      </c>
      <c r="C1662" t="s">
        <v>31</v>
      </c>
      <c r="D1662" s="1">
        <v>5042</v>
      </c>
      <c r="E1662" s="1">
        <v>78826</v>
      </c>
      <c r="F1662" s="2">
        <v>80496</v>
      </c>
    </row>
    <row r="1663" spans="1:6" x14ac:dyDescent="0.35">
      <c r="A1663">
        <v>2017</v>
      </c>
      <c r="B1663" t="s">
        <v>53</v>
      </c>
      <c r="C1663" t="s">
        <v>32</v>
      </c>
      <c r="D1663">
        <v>396</v>
      </c>
      <c r="E1663" s="1">
        <v>6502</v>
      </c>
      <c r="F1663" s="2">
        <v>65114</v>
      </c>
    </row>
    <row r="1664" spans="1:6" x14ac:dyDescent="0.35">
      <c r="A1664">
        <v>2017</v>
      </c>
      <c r="B1664" t="s">
        <v>53</v>
      </c>
      <c r="C1664" t="s">
        <v>33</v>
      </c>
      <c r="D1664" s="1">
        <v>4456</v>
      </c>
      <c r="E1664" s="1">
        <v>71562</v>
      </c>
      <c r="F1664" s="2">
        <v>67912</v>
      </c>
    </row>
    <row r="1665" spans="1:6" x14ac:dyDescent="0.35">
      <c r="A1665">
        <v>2017</v>
      </c>
      <c r="B1665" t="s">
        <v>53</v>
      </c>
      <c r="C1665" t="s">
        <v>34</v>
      </c>
      <c r="D1665" s="1">
        <v>1491</v>
      </c>
      <c r="E1665" s="1">
        <v>20417</v>
      </c>
      <c r="F1665" s="2">
        <v>57922</v>
      </c>
    </row>
    <row r="1666" spans="1:6" x14ac:dyDescent="0.35">
      <c r="A1666">
        <v>2017</v>
      </c>
      <c r="B1666" t="s">
        <v>53</v>
      </c>
      <c r="C1666" t="s">
        <v>35</v>
      </c>
      <c r="D1666" s="1">
        <v>3521</v>
      </c>
      <c r="E1666" s="1">
        <v>34177</v>
      </c>
      <c r="F1666" s="2">
        <v>80210</v>
      </c>
    </row>
    <row r="1667" spans="1:6" x14ac:dyDescent="0.35">
      <c r="A1667">
        <v>2017</v>
      </c>
      <c r="B1667" t="s">
        <v>53</v>
      </c>
      <c r="C1667" t="s">
        <v>36</v>
      </c>
      <c r="D1667" s="1">
        <v>4664</v>
      </c>
      <c r="E1667" s="1">
        <v>83352</v>
      </c>
      <c r="F1667" s="2">
        <v>78987</v>
      </c>
    </row>
    <row r="1668" spans="1:6" x14ac:dyDescent="0.35">
      <c r="A1668">
        <v>2017</v>
      </c>
      <c r="B1668" t="s">
        <v>53</v>
      </c>
      <c r="C1668" t="s">
        <v>37</v>
      </c>
      <c r="D1668">
        <v>745</v>
      </c>
      <c r="E1668" s="1">
        <v>6125</v>
      </c>
      <c r="F1668" s="2">
        <v>70660</v>
      </c>
    </row>
    <row r="1669" spans="1:6" x14ac:dyDescent="0.35">
      <c r="A1669">
        <v>2017</v>
      </c>
      <c r="B1669" t="s">
        <v>53</v>
      </c>
      <c r="C1669" t="s">
        <v>38</v>
      </c>
      <c r="D1669" s="1">
        <v>2430</v>
      </c>
      <c r="E1669" s="1">
        <v>27428</v>
      </c>
      <c r="F1669" s="2">
        <v>61428</v>
      </c>
    </row>
    <row r="1670" spans="1:6" x14ac:dyDescent="0.35">
      <c r="A1670">
        <v>2017</v>
      </c>
      <c r="B1670" t="s">
        <v>53</v>
      </c>
      <c r="C1670" t="s">
        <v>39</v>
      </c>
      <c r="D1670">
        <v>561</v>
      </c>
      <c r="E1670" s="1">
        <v>5720</v>
      </c>
      <c r="F1670" s="2">
        <v>47231</v>
      </c>
    </row>
    <row r="1671" spans="1:6" x14ac:dyDescent="0.35">
      <c r="A1671">
        <v>2017</v>
      </c>
      <c r="B1671" t="s">
        <v>53</v>
      </c>
      <c r="C1671" t="s">
        <v>40</v>
      </c>
      <c r="D1671" s="1">
        <v>3260</v>
      </c>
      <c r="E1671" s="1">
        <v>45482</v>
      </c>
      <c r="F1671" s="2">
        <v>68381</v>
      </c>
    </row>
    <row r="1672" spans="1:6" x14ac:dyDescent="0.35">
      <c r="A1672">
        <v>2017</v>
      </c>
      <c r="B1672" t="s">
        <v>53</v>
      </c>
      <c r="C1672" t="s">
        <v>41</v>
      </c>
      <c r="D1672" s="1">
        <v>9521</v>
      </c>
      <c r="E1672" s="1">
        <v>201873</v>
      </c>
      <c r="F1672" s="2">
        <v>84394</v>
      </c>
    </row>
    <row r="1673" spans="1:6" x14ac:dyDescent="0.35">
      <c r="A1673">
        <v>2017</v>
      </c>
      <c r="B1673" t="s">
        <v>53</v>
      </c>
      <c r="C1673" t="s">
        <v>42</v>
      </c>
      <c r="D1673" s="1">
        <v>2347</v>
      </c>
      <c r="E1673" s="1">
        <v>37185</v>
      </c>
      <c r="F1673" s="2">
        <v>71167</v>
      </c>
    </row>
    <row r="1674" spans="1:6" x14ac:dyDescent="0.35">
      <c r="A1674">
        <v>2017</v>
      </c>
      <c r="B1674" t="s">
        <v>53</v>
      </c>
      <c r="C1674" t="s">
        <v>43</v>
      </c>
      <c r="D1674">
        <v>503</v>
      </c>
      <c r="E1674" s="1">
        <v>4478</v>
      </c>
      <c r="F1674" s="2">
        <v>58372</v>
      </c>
    </row>
    <row r="1675" spans="1:6" x14ac:dyDescent="0.35">
      <c r="A1675">
        <v>2017</v>
      </c>
      <c r="B1675" t="s">
        <v>53</v>
      </c>
      <c r="C1675" t="s">
        <v>44</v>
      </c>
      <c r="D1675" s="1">
        <v>4222</v>
      </c>
      <c r="E1675" s="1">
        <v>67623</v>
      </c>
      <c r="F1675" s="2">
        <v>98219</v>
      </c>
    </row>
    <row r="1676" spans="1:6" x14ac:dyDescent="0.35">
      <c r="A1676">
        <v>2017</v>
      </c>
      <c r="B1676" t="s">
        <v>53</v>
      </c>
      <c r="C1676" t="s">
        <v>45</v>
      </c>
      <c r="D1676" s="1">
        <v>4271</v>
      </c>
      <c r="E1676" s="1">
        <v>125798</v>
      </c>
      <c r="F1676" s="2">
        <v>172513</v>
      </c>
    </row>
    <row r="1677" spans="1:6" x14ac:dyDescent="0.35">
      <c r="A1677">
        <v>2017</v>
      </c>
      <c r="B1677" t="s">
        <v>53</v>
      </c>
      <c r="C1677" t="s">
        <v>46</v>
      </c>
      <c r="D1677">
        <v>764</v>
      </c>
      <c r="E1677" s="1">
        <v>8615</v>
      </c>
      <c r="F1677" s="2">
        <v>50474</v>
      </c>
    </row>
    <row r="1678" spans="1:6" x14ac:dyDescent="0.35">
      <c r="A1678">
        <v>2017</v>
      </c>
      <c r="B1678" t="s">
        <v>53</v>
      </c>
      <c r="C1678" t="s">
        <v>47</v>
      </c>
      <c r="D1678" s="1">
        <v>2126</v>
      </c>
      <c r="E1678" s="1">
        <v>47658</v>
      </c>
      <c r="F1678" s="2">
        <v>71912</v>
      </c>
    </row>
    <row r="1679" spans="1:6" x14ac:dyDescent="0.35">
      <c r="A1679">
        <v>2017</v>
      </c>
      <c r="B1679" t="s">
        <v>53</v>
      </c>
      <c r="C1679" t="s">
        <v>48</v>
      </c>
      <c r="D1679">
        <v>389</v>
      </c>
      <c r="E1679" s="1">
        <v>3680</v>
      </c>
      <c r="F1679" s="2">
        <v>46375</v>
      </c>
    </row>
    <row r="1680" spans="1:6" x14ac:dyDescent="0.35">
      <c r="A1680">
        <v>2017</v>
      </c>
      <c r="B1680" t="s">
        <v>56</v>
      </c>
      <c r="C1680" t="s">
        <v>1</v>
      </c>
      <c r="D1680" s="1">
        <v>13089</v>
      </c>
      <c r="E1680" s="1">
        <v>94756</v>
      </c>
      <c r="F1680" s="2">
        <v>66324</v>
      </c>
    </row>
    <row r="1681" spans="1:6" x14ac:dyDescent="0.35">
      <c r="A1681">
        <v>2017</v>
      </c>
      <c r="B1681" t="s">
        <v>56</v>
      </c>
      <c r="C1681" t="s">
        <v>2</v>
      </c>
      <c r="D1681" s="1">
        <v>15754</v>
      </c>
      <c r="E1681" s="1">
        <v>206540</v>
      </c>
      <c r="F1681" s="2">
        <v>68059</v>
      </c>
    </row>
    <row r="1682" spans="1:6" x14ac:dyDescent="0.35">
      <c r="A1682">
        <v>2017</v>
      </c>
      <c r="B1682" t="s">
        <v>56</v>
      </c>
      <c r="C1682" t="s">
        <v>3</v>
      </c>
      <c r="D1682" s="1">
        <v>8251</v>
      </c>
      <c r="E1682" s="1">
        <v>49596</v>
      </c>
      <c r="F1682" s="2">
        <v>55939</v>
      </c>
    </row>
    <row r="1683" spans="1:6" x14ac:dyDescent="0.35">
      <c r="A1683">
        <v>2017</v>
      </c>
      <c r="B1683" t="s">
        <v>56</v>
      </c>
      <c r="C1683" t="s">
        <v>4</v>
      </c>
      <c r="D1683" s="1">
        <v>98024</v>
      </c>
      <c r="E1683" s="1">
        <v>827494</v>
      </c>
      <c r="F1683" s="2">
        <v>104466</v>
      </c>
    </row>
    <row r="1684" spans="1:6" x14ac:dyDescent="0.35">
      <c r="A1684">
        <v>2017</v>
      </c>
      <c r="B1684" t="s">
        <v>56</v>
      </c>
      <c r="C1684" t="s">
        <v>5</v>
      </c>
      <c r="D1684" s="1">
        <v>22552</v>
      </c>
      <c r="E1684" s="1">
        <v>161870</v>
      </c>
      <c r="F1684" s="2">
        <v>81536</v>
      </c>
    </row>
    <row r="1685" spans="1:6" x14ac:dyDescent="0.35">
      <c r="A1685">
        <v>2017</v>
      </c>
      <c r="B1685" t="s">
        <v>56</v>
      </c>
      <c r="C1685" t="s">
        <v>6</v>
      </c>
      <c r="D1685" s="1">
        <v>10779</v>
      </c>
      <c r="E1685" s="1">
        <v>126051</v>
      </c>
      <c r="F1685" s="2">
        <v>152598</v>
      </c>
    </row>
    <row r="1686" spans="1:6" x14ac:dyDescent="0.35">
      <c r="A1686">
        <v>2017</v>
      </c>
      <c r="B1686" t="s">
        <v>56</v>
      </c>
      <c r="C1686" t="s">
        <v>7</v>
      </c>
      <c r="D1686" s="1">
        <v>2800</v>
      </c>
      <c r="E1686" s="1">
        <v>47894</v>
      </c>
      <c r="F1686" s="2">
        <v>92267</v>
      </c>
    </row>
    <row r="1687" spans="1:6" x14ac:dyDescent="0.35">
      <c r="A1687">
        <v>2017</v>
      </c>
      <c r="B1687" t="s">
        <v>56</v>
      </c>
      <c r="C1687" t="s">
        <v>8</v>
      </c>
      <c r="D1687" s="1">
        <v>71616</v>
      </c>
      <c r="E1687" s="1">
        <v>556510</v>
      </c>
      <c r="F1687" s="2">
        <v>72708</v>
      </c>
    </row>
    <row r="1688" spans="1:6" x14ac:dyDescent="0.35">
      <c r="A1688">
        <v>2017</v>
      </c>
      <c r="B1688" t="s">
        <v>56</v>
      </c>
      <c r="C1688" t="s">
        <v>9</v>
      </c>
      <c r="D1688" s="1">
        <v>25978</v>
      </c>
      <c r="E1688" s="1">
        <v>233995</v>
      </c>
      <c r="F1688" s="2">
        <v>81197</v>
      </c>
    </row>
    <row r="1689" spans="1:6" x14ac:dyDescent="0.35">
      <c r="A1689">
        <v>2017</v>
      </c>
      <c r="B1689" t="s">
        <v>56</v>
      </c>
      <c r="C1689" t="s">
        <v>10</v>
      </c>
      <c r="D1689" s="1">
        <v>5522</v>
      </c>
      <c r="E1689" s="1">
        <v>31064</v>
      </c>
      <c r="F1689" s="2">
        <v>53820</v>
      </c>
    </row>
    <row r="1690" spans="1:6" x14ac:dyDescent="0.35">
      <c r="A1690">
        <v>2017</v>
      </c>
      <c r="B1690" t="s">
        <v>56</v>
      </c>
      <c r="C1690" t="s">
        <v>11</v>
      </c>
      <c r="D1690" s="1">
        <v>32114</v>
      </c>
      <c r="E1690" s="1">
        <v>370517</v>
      </c>
      <c r="F1690" s="2">
        <v>104689</v>
      </c>
    </row>
    <row r="1691" spans="1:6" x14ac:dyDescent="0.35">
      <c r="A1691">
        <v>2017</v>
      </c>
      <c r="B1691" t="s">
        <v>56</v>
      </c>
      <c r="C1691" t="s">
        <v>12</v>
      </c>
      <c r="D1691" s="1">
        <v>16124</v>
      </c>
      <c r="E1691" s="1">
        <v>131758</v>
      </c>
      <c r="F1691" s="2">
        <v>62518</v>
      </c>
    </row>
    <row r="1692" spans="1:6" x14ac:dyDescent="0.35">
      <c r="A1692">
        <v>2017</v>
      </c>
      <c r="B1692" t="s">
        <v>56</v>
      </c>
      <c r="C1692" t="s">
        <v>13</v>
      </c>
      <c r="D1692" s="1">
        <v>9983</v>
      </c>
      <c r="E1692" s="1">
        <v>108983</v>
      </c>
      <c r="F1692" s="2">
        <v>71597</v>
      </c>
    </row>
    <row r="1693" spans="1:6" x14ac:dyDescent="0.35">
      <c r="A1693">
        <v>2017</v>
      </c>
      <c r="B1693" t="s">
        <v>56</v>
      </c>
      <c r="C1693" t="s">
        <v>14</v>
      </c>
      <c r="D1693" s="1">
        <v>8858</v>
      </c>
      <c r="E1693" s="1">
        <v>74321</v>
      </c>
      <c r="F1693" s="2">
        <v>65845</v>
      </c>
    </row>
    <row r="1694" spans="1:6" x14ac:dyDescent="0.35">
      <c r="A1694">
        <v>2017</v>
      </c>
      <c r="B1694" t="s">
        <v>56</v>
      </c>
      <c r="C1694" t="s">
        <v>15</v>
      </c>
      <c r="D1694" s="1">
        <v>10845</v>
      </c>
      <c r="E1694" s="1">
        <v>93126</v>
      </c>
      <c r="F1694" s="2">
        <v>64967</v>
      </c>
    </row>
    <row r="1695" spans="1:6" x14ac:dyDescent="0.35">
      <c r="A1695">
        <v>2017</v>
      </c>
      <c r="B1695" t="s">
        <v>56</v>
      </c>
      <c r="C1695" t="s">
        <v>16</v>
      </c>
      <c r="D1695" s="1">
        <v>13618</v>
      </c>
      <c r="E1695" s="1">
        <v>85771</v>
      </c>
      <c r="F1695" s="2">
        <v>59758</v>
      </c>
    </row>
    <row r="1696" spans="1:6" x14ac:dyDescent="0.35">
      <c r="A1696">
        <v>2017</v>
      </c>
      <c r="B1696" t="s">
        <v>56</v>
      </c>
      <c r="C1696" t="s">
        <v>17</v>
      </c>
      <c r="D1696" s="1">
        <v>3827</v>
      </c>
      <c r="E1696" s="1">
        <v>29417</v>
      </c>
      <c r="F1696" s="2">
        <v>65934</v>
      </c>
    </row>
    <row r="1697" spans="1:6" x14ac:dyDescent="0.35">
      <c r="A1697">
        <v>2017</v>
      </c>
      <c r="B1697" t="s">
        <v>56</v>
      </c>
      <c r="C1697" t="s">
        <v>18</v>
      </c>
      <c r="D1697" s="1">
        <v>15099</v>
      </c>
      <c r="E1697" s="1">
        <v>140287</v>
      </c>
      <c r="F1697" s="2">
        <v>90791</v>
      </c>
    </row>
    <row r="1698" spans="1:6" x14ac:dyDescent="0.35">
      <c r="A1698">
        <v>2017</v>
      </c>
      <c r="B1698" t="s">
        <v>56</v>
      </c>
      <c r="C1698" t="s">
        <v>19</v>
      </c>
      <c r="D1698" s="1">
        <v>17270</v>
      </c>
      <c r="E1698" s="1">
        <v>216567</v>
      </c>
      <c r="F1698" s="2">
        <v>136040</v>
      </c>
    </row>
    <row r="1699" spans="1:6" x14ac:dyDescent="0.35">
      <c r="A1699">
        <v>2017</v>
      </c>
      <c r="B1699" t="s">
        <v>56</v>
      </c>
      <c r="C1699" t="s">
        <v>20</v>
      </c>
      <c r="D1699" s="1">
        <v>18942</v>
      </c>
      <c r="E1699" s="1">
        <v>202358</v>
      </c>
      <c r="F1699" s="2">
        <v>69275</v>
      </c>
    </row>
    <row r="1700" spans="1:6" x14ac:dyDescent="0.35">
      <c r="A1700">
        <v>2017</v>
      </c>
      <c r="B1700" t="s">
        <v>56</v>
      </c>
      <c r="C1700" t="s">
        <v>21</v>
      </c>
      <c r="D1700" s="1">
        <v>15467</v>
      </c>
      <c r="E1700" s="1">
        <v>175945</v>
      </c>
      <c r="F1700" s="2">
        <v>91036</v>
      </c>
    </row>
    <row r="1701" spans="1:6" x14ac:dyDescent="0.35">
      <c r="A1701">
        <v>2017</v>
      </c>
      <c r="B1701" t="s">
        <v>56</v>
      </c>
      <c r="C1701" t="s">
        <v>22</v>
      </c>
      <c r="D1701" s="1">
        <v>7854</v>
      </c>
      <c r="E1701" s="1">
        <v>42981</v>
      </c>
      <c r="F1701" s="2">
        <v>51222</v>
      </c>
    </row>
    <row r="1702" spans="1:6" x14ac:dyDescent="0.35">
      <c r="A1702">
        <v>2017</v>
      </c>
      <c r="B1702" t="s">
        <v>56</v>
      </c>
      <c r="C1702" t="s">
        <v>23</v>
      </c>
      <c r="D1702" s="1">
        <v>17661</v>
      </c>
      <c r="E1702" s="1">
        <v>163353</v>
      </c>
      <c r="F1702" s="2">
        <v>68974</v>
      </c>
    </row>
    <row r="1703" spans="1:6" x14ac:dyDescent="0.35">
      <c r="A1703">
        <v>2017</v>
      </c>
      <c r="B1703" t="s">
        <v>56</v>
      </c>
      <c r="C1703" t="s">
        <v>24</v>
      </c>
      <c r="D1703" s="1">
        <v>4178</v>
      </c>
      <c r="E1703" s="1">
        <v>20935</v>
      </c>
      <c r="F1703" s="2">
        <v>56708</v>
      </c>
    </row>
    <row r="1704" spans="1:6" x14ac:dyDescent="0.35">
      <c r="A1704">
        <v>2017</v>
      </c>
      <c r="B1704" t="s">
        <v>56</v>
      </c>
      <c r="C1704" t="s">
        <v>25</v>
      </c>
      <c r="D1704" s="1">
        <v>6481</v>
      </c>
      <c r="E1704" s="1">
        <v>66237</v>
      </c>
      <c r="F1704" s="2">
        <v>63484</v>
      </c>
    </row>
    <row r="1705" spans="1:6" x14ac:dyDescent="0.35">
      <c r="A1705">
        <v>2017</v>
      </c>
      <c r="B1705" t="s">
        <v>56</v>
      </c>
      <c r="C1705" t="s">
        <v>26</v>
      </c>
      <c r="D1705" s="1">
        <v>8856</v>
      </c>
      <c r="E1705" s="1">
        <v>61375</v>
      </c>
      <c r="F1705" s="2">
        <v>63979</v>
      </c>
    </row>
    <row r="1706" spans="1:6" x14ac:dyDescent="0.35">
      <c r="A1706">
        <v>2017</v>
      </c>
      <c r="B1706" t="s">
        <v>56</v>
      </c>
      <c r="C1706" t="s">
        <v>27</v>
      </c>
      <c r="D1706" s="1">
        <v>3835</v>
      </c>
      <c r="E1706" s="1">
        <v>33894</v>
      </c>
      <c r="F1706" s="2">
        <v>91139</v>
      </c>
    </row>
    <row r="1707" spans="1:6" x14ac:dyDescent="0.35">
      <c r="A1707">
        <v>2017</v>
      </c>
      <c r="B1707" t="s">
        <v>56</v>
      </c>
      <c r="C1707" t="s">
        <v>28</v>
      </c>
      <c r="D1707" s="1">
        <v>19625</v>
      </c>
      <c r="E1707" s="1">
        <v>241026</v>
      </c>
      <c r="F1707" s="2">
        <v>111862</v>
      </c>
    </row>
    <row r="1708" spans="1:6" x14ac:dyDescent="0.35">
      <c r="A1708">
        <v>2017</v>
      </c>
      <c r="B1708" t="s">
        <v>56</v>
      </c>
      <c r="C1708" t="s">
        <v>29</v>
      </c>
      <c r="D1708" s="1">
        <v>5092</v>
      </c>
      <c r="E1708" s="1">
        <v>32604</v>
      </c>
      <c r="F1708" s="2">
        <v>53932</v>
      </c>
    </row>
    <row r="1709" spans="1:6" x14ac:dyDescent="0.35">
      <c r="A1709">
        <v>2017</v>
      </c>
      <c r="B1709" t="s">
        <v>56</v>
      </c>
      <c r="C1709" t="s">
        <v>30</v>
      </c>
      <c r="D1709" s="1">
        <v>65326</v>
      </c>
      <c r="E1709" s="1">
        <v>708995</v>
      </c>
      <c r="F1709" s="2">
        <v>189559</v>
      </c>
    </row>
    <row r="1710" spans="1:6" x14ac:dyDescent="0.35">
      <c r="A1710">
        <v>2017</v>
      </c>
      <c r="B1710" t="s">
        <v>56</v>
      </c>
      <c r="C1710" t="s">
        <v>31</v>
      </c>
      <c r="D1710" s="1">
        <v>27332</v>
      </c>
      <c r="E1710" s="1">
        <v>226679</v>
      </c>
      <c r="F1710" s="2">
        <v>82975</v>
      </c>
    </row>
    <row r="1711" spans="1:6" x14ac:dyDescent="0.35">
      <c r="A1711">
        <v>2017</v>
      </c>
      <c r="B1711" t="s">
        <v>56</v>
      </c>
      <c r="C1711" t="s">
        <v>32</v>
      </c>
      <c r="D1711" s="1">
        <v>2979</v>
      </c>
      <c r="E1711" s="1">
        <v>23135</v>
      </c>
      <c r="F1711" s="2">
        <v>60044</v>
      </c>
    </row>
    <row r="1712" spans="1:6" x14ac:dyDescent="0.35">
      <c r="A1712">
        <v>2017</v>
      </c>
      <c r="B1712" t="s">
        <v>56</v>
      </c>
      <c r="C1712" t="s">
        <v>33</v>
      </c>
      <c r="D1712" s="1">
        <v>28537</v>
      </c>
      <c r="E1712" s="1">
        <v>288615</v>
      </c>
      <c r="F1712" s="2">
        <v>69967</v>
      </c>
    </row>
    <row r="1713" spans="1:6" x14ac:dyDescent="0.35">
      <c r="A1713">
        <v>2017</v>
      </c>
      <c r="B1713" t="s">
        <v>56</v>
      </c>
      <c r="C1713" t="s">
        <v>34</v>
      </c>
      <c r="D1713" s="1">
        <v>11379</v>
      </c>
      <c r="E1713" s="1">
        <v>76757</v>
      </c>
      <c r="F1713" s="2">
        <v>56323</v>
      </c>
    </row>
    <row r="1714" spans="1:6" x14ac:dyDescent="0.35">
      <c r="A1714">
        <v>2017</v>
      </c>
      <c r="B1714" t="s">
        <v>56</v>
      </c>
      <c r="C1714" t="s">
        <v>35</v>
      </c>
      <c r="D1714" s="1">
        <v>12686</v>
      </c>
      <c r="E1714" s="1">
        <v>83715</v>
      </c>
      <c r="F1714" s="2">
        <v>67638</v>
      </c>
    </row>
    <row r="1715" spans="1:6" x14ac:dyDescent="0.35">
      <c r="A1715">
        <v>2017</v>
      </c>
      <c r="B1715" t="s">
        <v>56</v>
      </c>
      <c r="C1715" t="s">
        <v>36</v>
      </c>
      <c r="D1715" s="1">
        <v>28479</v>
      </c>
      <c r="E1715" s="1">
        <v>321121</v>
      </c>
      <c r="F1715" s="2">
        <v>85405</v>
      </c>
    </row>
    <row r="1716" spans="1:6" x14ac:dyDescent="0.35">
      <c r="A1716">
        <v>2017</v>
      </c>
      <c r="B1716" t="s">
        <v>56</v>
      </c>
      <c r="C1716" t="s">
        <v>37</v>
      </c>
      <c r="D1716" s="1">
        <v>2802</v>
      </c>
      <c r="E1716" s="1">
        <v>32758</v>
      </c>
      <c r="F1716" s="2">
        <v>89570</v>
      </c>
    </row>
    <row r="1717" spans="1:6" x14ac:dyDescent="0.35">
      <c r="A1717">
        <v>2017</v>
      </c>
      <c r="B1717" t="s">
        <v>56</v>
      </c>
      <c r="C1717" t="s">
        <v>38</v>
      </c>
      <c r="D1717" s="1">
        <v>12653</v>
      </c>
      <c r="E1717" s="1">
        <v>98790</v>
      </c>
      <c r="F1717" s="2">
        <v>59859</v>
      </c>
    </row>
    <row r="1718" spans="1:6" x14ac:dyDescent="0.35">
      <c r="A1718">
        <v>2017</v>
      </c>
      <c r="B1718" t="s">
        <v>56</v>
      </c>
      <c r="C1718" t="s">
        <v>39</v>
      </c>
      <c r="D1718" s="1">
        <v>3221</v>
      </c>
      <c r="E1718" s="1">
        <v>28761</v>
      </c>
      <c r="F1718" s="2">
        <v>57506</v>
      </c>
    </row>
    <row r="1719" spans="1:6" x14ac:dyDescent="0.35">
      <c r="A1719">
        <v>2017</v>
      </c>
      <c r="B1719" t="s">
        <v>56</v>
      </c>
      <c r="C1719" t="s">
        <v>40</v>
      </c>
      <c r="D1719" s="1">
        <v>15531</v>
      </c>
      <c r="E1719" s="1">
        <v>148433</v>
      </c>
      <c r="F1719" s="2">
        <v>71601</v>
      </c>
    </row>
    <row r="1720" spans="1:6" x14ac:dyDescent="0.35">
      <c r="A1720">
        <v>2017</v>
      </c>
      <c r="B1720" t="s">
        <v>56</v>
      </c>
      <c r="C1720" t="s">
        <v>41</v>
      </c>
      <c r="D1720" s="1">
        <v>71279</v>
      </c>
      <c r="E1720" s="1">
        <v>740328</v>
      </c>
      <c r="F1720" s="2">
        <v>80242</v>
      </c>
    </row>
    <row r="1721" spans="1:6" x14ac:dyDescent="0.35">
      <c r="A1721">
        <v>2017</v>
      </c>
      <c r="B1721" t="s">
        <v>56</v>
      </c>
      <c r="C1721" t="s">
        <v>42</v>
      </c>
      <c r="D1721" s="1">
        <v>11066</v>
      </c>
      <c r="E1721" s="1">
        <v>84072</v>
      </c>
      <c r="F1721" s="2">
        <v>64760</v>
      </c>
    </row>
    <row r="1722" spans="1:6" x14ac:dyDescent="0.35">
      <c r="A1722">
        <v>2017</v>
      </c>
      <c r="B1722" t="s">
        <v>56</v>
      </c>
      <c r="C1722" t="s">
        <v>43</v>
      </c>
      <c r="D1722" s="1">
        <v>1700</v>
      </c>
      <c r="E1722" s="1">
        <v>11731</v>
      </c>
      <c r="F1722" s="2">
        <v>70768</v>
      </c>
    </row>
    <row r="1723" spans="1:6" x14ac:dyDescent="0.35">
      <c r="A1723">
        <v>2017</v>
      </c>
      <c r="B1723" t="s">
        <v>56</v>
      </c>
      <c r="C1723" t="s">
        <v>44</v>
      </c>
      <c r="D1723" s="1">
        <v>21609</v>
      </c>
      <c r="E1723" s="1">
        <v>192079</v>
      </c>
      <c r="F1723" s="2">
        <v>82201</v>
      </c>
    </row>
    <row r="1724" spans="1:6" x14ac:dyDescent="0.35">
      <c r="A1724">
        <v>2017</v>
      </c>
      <c r="B1724" t="s">
        <v>56</v>
      </c>
      <c r="C1724" t="s">
        <v>45</v>
      </c>
      <c r="D1724" s="1">
        <v>17184</v>
      </c>
      <c r="E1724" s="1">
        <v>144458</v>
      </c>
      <c r="F1724" s="2">
        <v>76957</v>
      </c>
    </row>
    <row r="1725" spans="1:6" x14ac:dyDescent="0.35">
      <c r="A1725">
        <v>2017</v>
      </c>
      <c r="B1725" t="s">
        <v>56</v>
      </c>
      <c r="C1725" t="s">
        <v>46</v>
      </c>
      <c r="D1725" s="1">
        <v>3992</v>
      </c>
      <c r="E1725" s="1">
        <v>24123</v>
      </c>
      <c r="F1725" s="2">
        <v>50354</v>
      </c>
    </row>
    <row r="1726" spans="1:6" x14ac:dyDescent="0.35">
      <c r="A1726">
        <v>2017</v>
      </c>
      <c r="B1726" t="s">
        <v>56</v>
      </c>
      <c r="C1726" t="s">
        <v>47</v>
      </c>
      <c r="D1726" s="1">
        <v>13244</v>
      </c>
      <c r="E1726" s="1">
        <v>148873</v>
      </c>
      <c r="F1726" s="2">
        <v>68759</v>
      </c>
    </row>
    <row r="1727" spans="1:6" x14ac:dyDescent="0.35">
      <c r="A1727">
        <v>2017</v>
      </c>
      <c r="B1727" t="s">
        <v>56</v>
      </c>
      <c r="C1727" t="s">
        <v>48</v>
      </c>
      <c r="D1727" s="1">
        <v>2248</v>
      </c>
      <c r="E1727" s="1">
        <v>10938</v>
      </c>
      <c r="F1727" s="2">
        <v>54692</v>
      </c>
    </row>
    <row r="1728" spans="1:6" x14ac:dyDescent="0.35">
      <c r="A1728">
        <v>2017</v>
      </c>
      <c r="B1728" t="s">
        <v>57</v>
      </c>
      <c r="C1728" t="s">
        <v>1</v>
      </c>
      <c r="D1728" s="1">
        <v>21426</v>
      </c>
      <c r="E1728" s="1">
        <v>239356</v>
      </c>
      <c r="F1728" s="2">
        <v>53774</v>
      </c>
    </row>
    <row r="1729" spans="1:6" x14ac:dyDescent="0.35">
      <c r="A1729">
        <v>2017</v>
      </c>
      <c r="B1729" t="s">
        <v>57</v>
      </c>
      <c r="C1729" t="s">
        <v>2</v>
      </c>
      <c r="D1729" s="1">
        <v>31059</v>
      </c>
      <c r="E1729" s="1">
        <v>417456</v>
      </c>
      <c r="F1729" s="2">
        <v>55334</v>
      </c>
    </row>
    <row r="1730" spans="1:6" x14ac:dyDescent="0.35">
      <c r="A1730">
        <v>2017</v>
      </c>
      <c r="B1730" t="s">
        <v>57</v>
      </c>
      <c r="C1730" t="s">
        <v>3</v>
      </c>
      <c r="D1730" s="1">
        <v>13845</v>
      </c>
      <c r="E1730" s="1">
        <v>144215</v>
      </c>
      <c r="F1730" s="2">
        <v>59263</v>
      </c>
    </row>
    <row r="1731" spans="1:6" x14ac:dyDescent="0.35">
      <c r="A1731">
        <v>2017</v>
      </c>
      <c r="B1731" t="s">
        <v>57</v>
      </c>
      <c r="C1731" t="s">
        <v>4</v>
      </c>
      <c r="D1731" s="1">
        <v>188712</v>
      </c>
      <c r="E1731" s="1">
        <v>2551444</v>
      </c>
      <c r="F1731" s="2">
        <v>86955</v>
      </c>
    </row>
    <row r="1732" spans="1:6" x14ac:dyDescent="0.35">
      <c r="A1732">
        <v>2017</v>
      </c>
      <c r="B1732" t="s">
        <v>57</v>
      </c>
      <c r="C1732" t="s">
        <v>5</v>
      </c>
      <c r="D1732" s="1">
        <v>50576</v>
      </c>
      <c r="E1732" s="1">
        <v>412889</v>
      </c>
      <c r="F1732" s="2">
        <v>78698</v>
      </c>
    </row>
    <row r="1733" spans="1:6" x14ac:dyDescent="0.35">
      <c r="A1733">
        <v>2017</v>
      </c>
      <c r="B1733" t="s">
        <v>57</v>
      </c>
      <c r="C1733" t="s">
        <v>6</v>
      </c>
      <c r="D1733" s="1">
        <v>22807</v>
      </c>
      <c r="E1733" s="1">
        <v>218450</v>
      </c>
      <c r="F1733" s="2">
        <v>87307</v>
      </c>
    </row>
    <row r="1734" spans="1:6" x14ac:dyDescent="0.35">
      <c r="A1734">
        <v>2017</v>
      </c>
      <c r="B1734" t="s">
        <v>57</v>
      </c>
      <c r="C1734" t="s">
        <v>7</v>
      </c>
      <c r="D1734" s="1">
        <v>8644</v>
      </c>
      <c r="E1734" s="1">
        <v>61956</v>
      </c>
      <c r="F1734" s="2">
        <v>80600</v>
      </c>
    </row>
    <row r="1735" spans="1:6" x14ac:dyDescent="0.35">
      <c r="A1735">
        <v>2017</v>
      </c>
      <c r="B1735" t="s">
        <v>57</v>
      </c>
      <c r="C1735" t="s">
        <v>8</v>
      </c>
      <c r="D1735" s="1">
        <v>156978</v>
      </c>
      <c r="E1735" s="1">
        <v>1322562</v>
      </c>
      <c r="F1735" s="2">
        <v>58653</v>
      </c>
    </row>
    <row r="1736" spans="1:6" x14ac:dyDescent="0.35">
      <c r="A1736">
        <v>2017</v>
      </c>
      <c r="B1736" t="s">
        <v>57</v>
      </c>
      <c r="C1736" t="s">
        <v>9</v>
      </c>
      <c r="D1736" s="1">
        <v>54102</v>
      </c>
      <c r="E1736" s="1">
        <v>668820</v>
      </c>
      <c r="F1736" s="2">
        <v>64724</v>
      </c>
    </row>
    <row r="1737" spans="1:6" x14ac:dyDescent="0.35">
      <c r="A1737">
        <v>2017</v>
      </c>
      <c r="B1737" t="s">
        <v>57</v>
      </c>
      <c r="C1737" t="s">
        <v>10</v>
      </c>
      <c r="D1737" s="1">
        <v>11075</v>
      </c>
      <c r="E1737" s="1">
        <v>88110</v>
      </c>
      <c r="F1737" s="2">
        <v>48653</v>
      </c>
    </row>
    <row r="1738" spans="1:6" x14ac:dyDescent="0.35">
      <c r="A1738">
        <v>2017</v>
      </c>
      <c r="B1738" t="s">
        <v>57</v>
      </c>
      <c r="C1738" t="s">
        <v>11</v>
      </c>
      <c r="D1738" s="1">
        <v>73447</v>
      </c>
      <c r="E1738" s="1">
        <v>942202</v>
      </c>
      <c r="F1738" s="2">
        <v>73829</v>
      </c>
    </row>
    <row r="1739" spans="1:6" x14ac:dyDescent="0.35">
      <c r="A1739">
        <v>2017</v>
      </c>
      <c r="B1739" t="s">
        <v>57</v>
      </c>
      <c r="C1739" t="s">
        <v>12</v>
      </c>
      <c r="D1739" s="1">
        <v>29045</v>
      </c>
      <c r="E1739" s="1">
        <v>336985</v>
      </c>
      <c r="F1739" s="2">
        <v>50796</v>
      </c>
    </row>
    <row r="1740" spans="1:6" x14ac:dyDescent="0.35">
      <c r="A1740">
        <v>2017</v>
      </c>
      <c r="B1740" t="s">
        <v>57</v>
      </c>
      <c r="C1740" t="s">
        <v>13</v>
      </c>
      <c r="D1740" s="1">
        <v>15401</v>
      </c>
      <c r="E1740" s="1">
        <v>139096</v>
      </c>
      <c r="F1740" s="2">
        <v>52293</v>
      </c>
    </row>
    <row r="1741" spans="1:6" x14ac:dyDescent="0.35">
      <c r="A1741">
        <v>2017</v>
      </c>
      <c r="B1741" t="s">
        <v>57</v>
      </c>
      <c r="C1741" t="s">
        <v>14</v>
      </c>
      <c r="D1741" s="1">
        <v>16569</v>
      </c>
      <c r="E1741" s="1">
        <v>177353</v>
      </c>
      <c r="F1741" s="2">
        <v>59048</v>
      </c>
    </row>
    <row r="1742" spans="1:6" x14ac:dyDescent="0.35">
      <c r="A1742">
        <v>2017</v>
      </c>
      <c r="B1742" t="s">
        <v>57</v>
      </c>
      <c r="C1742" t="s">
        <v>15</v>
      </c>
      <c r="D1742" s="1">
        <v>20206</v>
      </c>
      <c r="E1742" s="1">
        <v>214141</v>
      </c>
      <c r="F1742" s="2">
        <v>48829</v>
      </c>
    </row>
    <row r="1743" spans="1:6" x14ac:dyDescent="0.35">
      <c r="A1743">
        <v>2017</v>
      </c>
      <c r="B1743" t="s">
        <v>57</v>
      </c>
      <c r="C1743" t="s">
        <v>16</v>
      </c>
      <c r="D1743" s="1">
        <v>24001</v>
      </c>
      <c r="E1743" s="1">
        <v>209874</v>
      </c>
      <c r="F1743" s="2">
        <v>55218</v>
      </c>
    </row>
    <row r="1744" spans="1:6" x14ac:dyDescent="0.35">
      <c r="A1744">
        <v>2017</v>
      </c>
      <c r="B1744" t="s">
        <v>57</v>
      </c>
      <c r="C1744" t="s">
        <v>17</v>
      </c>
      <c r="D1744" s="1">
        <v>9912</v>
      </c>
      <c r="E1744" s="1">
        <v>66736</v>
      </c>
      <c r="F1744" s="2">
        <v>55405</v>
      </c>
    </row>
    <row r="1745" spans="1:6" x14ac:dyDescent="0.35">
      <c r="A1745">
        <v>2017</v>
      </c>
      <c r="B1745" t="s">
        <v>57</v>
      </c>
      <c r="C1745" t="s">
        <v>18</v>
      </c>
      <c r="D1745" s="1">
        <v>42175</v>
      </c>
      <c r="E1745" s="1">
        <v>443764</v>
      </c>
      <c r="F1745" s="2">
        <v>77259</v>
      </c>
    </row>
    <row r="1746" spans="1:6" x14ac:dyDescent="0.35">
      <c r="A1746">
        <v>2017</v>
      </c>
      <c r="B1746" t="s">
        <v>57</v>
      </c>
      <c r="C1746" t="s">
        <v>19</v>
      </c>
      <c r="D1746" s="1">
        <v>47186</v>
      </c>
      <c r="E1746" s="1">
        <v>566190</v>
      </c>
      <c r="F1746" s="2">
        <v>102580</v>
      </c>
    </row>
    <row r="1747" spans="1:6" x14ac:dyDescent="0.35">
      <c r="A1747">
        <v>2017</v>
      </c>
      <c r="B1747" t="s">
        <v>57</v>
      </c>
      <c r="C1747" t="s">
        <v>20</v>
      </c>
      <c r="D1747" s="1">
        <v>42271</v>
      </c>
      <c r="E1747" s="1">
        <v>645279</v>
      </c>
      <c r="F1747" s="2">
        <v>68677</v>
      </c>
    </row>
    <row r="1748" spans="1:6" x14ac:dyDescent="0.35">
      <c r="A1748">
        <v>2017</v>
      </c>
      <c r="B1748" t="s">
        <v>57</v>
      </c>
      <c r="C1748" t="s">
        <v>21</v>
      </c>
      <c r="D1748" s="1">
        <v>29916</v>
      </c>
      <c r="E1748" s="1">
        <v>373603</v>
      </c>
      <c r="F1748" s="2">
        <v>80794</v>
      </c>
    </row>
    <row r="1749" spans="1:6" x14ac:dyDescent="0.35">
      <c r="A1749">
        <v>2017</v>
      </c>
      <c r="B1749" t="s">
        <v>57</v>
      </c>
      <c r="C1749" t="s">
        <v>22</v>
      </c>
      <c r="D1749" s="1">
        <v>11953</v>
      </c>
      <c r="E1749" s="1">
        <v>107737</v>
      </c>
      <c r="F1749" s="2">
        <v>41461</v>
      </c>
    </row>
    <row r="1750" spans="1:6" x14ac:dyDescent="0.35">
      <c r="A1750">
        <v>2017</v>
      </c>
      <c r="B1750" t="s">
        <v>57</v>
      </c>
      <c r="C1750" t="s">
        <v>23</v>
      </c>
      <c r="D1750" s="1">
        <v>33699</v>
      </c>
      <c r="E1750" s="1">
        <v>381525</v>
      </c>
      <c r="F1750" s="2">
        <v>63932</v>
      </c>
    </row>
    <row r="1751" spans="1:6" x14ac:dyDescent="0.35">
      <c r="A1751">
        <v>2017</v>
      </c>
      <c r="B1751" t="s">
        <v>57</v>
      </c>
      <c r="C1751" t="s">
        <v>24</v>
      </c>
      <c r="D1751" s="1">
        <v>8994</v>
      </c>
      <c r="E1751" s="1">
        <v>41010</v>
      </c>
      <c r="F1751" s="2">
        <v>50921</v>
      </c>
    </row>
    <row r="1752" spans="1:6" x14ac:dyDescent="0.35">
      <c r="A1752">
        <v>2017</v>
      </c>
      <c r="B1752" t="s">
        <v>57</v>
      </c>
      <c r="C1752" t="s">
        <v>25</v>
      </c>
      <c r="D1752" s="1">
        <v>11395</v>
      </c>
      <c r="E1752" s="1">
        <v>117542</v>
      </c>
      <c r="F1752" s="2">
        <v>59204</v>
      </c>
    </row>
    <row r="1753" spans="1:6" x14ac:dyDescent="0.35">
      <c r="A1753">
        <v>2017</v>
      </c>
      <c r="B1753" t="s">
        <v>57</v>
      </c>
      <c r="C1753" t="s">
        <v>26</v>
      </c>
      <c r="D1753" s="1">
        <v>19521</v>
      </c>
      <c r="E1753" s="1">
        <v>181485</v>
      </c>
      <c r="F1753" s="2">
        <v>58283</v>
      </c>
    </row>
    <row r="1754" spans="1:6" x14ac:dyDescent="0.35">
      <c r="A1754">
        <v>2017</v>
      </c>
      <c r="B1754" t="s">
        <v>57</v>
      </c>
      <c r="C1754" t="s">
        <v>27</v>
      </c>
      <c r="D1754" s="1">
        <v>11938</v>
      </c>
      <c r="E1754" s="1">
        <v>81761</v>
      </c>
      <c r="F1754" s="2">
        <v>75584</v>
      </c>
    </row>
    <row r="1755" spans="1:6" x14ac:dyDescent="0.35">
      <c r="A1755">
        <v>2017</v>
      </c>
      <c r="B1755" t="s">
        <v>57</v>
      </c>
      <c r="C1755" t="s">
        <v>28</v>
      </c>
      <c r="D1755" s="1">
        <v>50907</v>
      </c>
      <c r="E1755" s="1">
        <v>663584</v>
      </c>
      <c r="F1755" s="2">
        <v>88404</v>
      </c>
    </row>
    <row r="1756" spans="1:6" x14ac:dyDescent="0.35">
      <c r="A1756">
        <v>2017</v>
      </c>
      <c r="B1756" t="s">
        <v>57</v>
      </c>
      <c r="C1756" t="s">
        <v>29</v>
      </c>
      <c r="D1756" s="1">
        <v>10062</v>
      </c>
      <c r="E1756" s="1">
        <v>104434</v>
      </c>
      <c r="F1756" s="2">
        <v>60086</v>
      </c>
    </row>
    <row r="1757" spans="1:6" x14ac:dyDescent="0.35">
      <c r="A1757">
        <v>2017</v>
      </c>
      <c r="B1757" t="s">
        <v>57</v>
      </c>
      <c r="C1757" t="s">
        <v>30</v>
      </c>
      <c r="D1757" s="1">
        <v>111646</v>
      </c>
      <c r="E1757" s="1">
        <v>1314408</v>
      </c>
      <c r="F1757" s="2">
        <v>92549</v>
      </c>
    </row>
    <row r="1758" spans="1:6" x14ac:dyDescent="0.35">
      <c r="A1758">
        <v>2017</v>
      </c>
      <c r="B1758" t="s">
        <v>57</v>
      </c>
      <c r="C1758" t="s">
        <v>31</v>
      </c>
      <c r="D1758" s="1">
        <v>57179</v>
      </c>
      <c r="E1758" s="1">
        <v>616193</v>
      </c>
      <c r="F1758" s="2">
        <v>62617</v>
      </c>
    </row>
    <row r="1759" spans="1:6" x14ac:dyDescent="0.35">
      <c r="A1759">
        <v>2017</v>
      </c>
      <c r="B1759" t="s">
        <v>57</v>
      </c>
      <c r="C1759" t="s">
        <v>32</v>
      </c>
      <c r="D1759" s="1">
        <v>4917</v>
      </c>
      <c r="E1759" s="1">
        <v>34300</v>
      </c>
      <c r="F1759" s="2">
        <v>59438</v>
      </c>
    </row>
    <row r="1760" spans="1:6" x14ac:dyDescent="0.35">
      <c r="A1760">
        <v>2017</v>
      </c>
      <c r="B1760" t="s">
        <v>57</v>
      </c>
      <c r="C1760" t="s">
        <v>33</v>
      </c>
      <c r="D1760" s="1">
        <v>52650</v>
      </c>
      <c r="E1760" s="1">
        <v>724748</v>
      </c>
      <c r="F1760" s="2">
        <v>62445</v>
      </c>
    </row>
    <row r="1761" spans="1:6" x14ac:dyDescent="0.35">
      <c r="A1761">
        <v>2017</v>
      </c>
      <c r="B1761" t="s">
        <v>57</v>
      </c>
      <c r="C1761" t="s">
        <v>34</v>
      </c>
      <c r="D1761" s="1">
        <v>20434</v>
      </c>
      <c r="E1761" s="1">
        <v>185534</v>
      </c>
      <c r="F1761" s="2">
        <v>50640</v>
      </c>
    </row>
    <row r="1762" spans="1:6" x14ac:dyDescent="0.35">
      <c r="A1762">
        <v>2017</v>
      </c>
      <c r="B1762" t="s">
        <v>57</v>
      </c>
      <c r="C1762" t="s">
        <v>35</v>
      </c>
      <c r="D1762" s="1">
        <v>24942</v>
      </c>
      <c r="E1762" s="1">
        <v>242708</v>
      </c>
      <c r="F1762" s="2">
        <v>67873</v>
      </c>
    </row>
    <row r="1763" spans="1:6" x14ac:dyDescent="0.35">
      <c r="A1763">
        <v>2017</v>
      </c>
      <c r="B1763" t="s">
        <v>57</v>
      </c>
      <c r="C1763" t="s">
        <v>36</v>
      </c>
      <c r="D1763" s="1">
        <v>61779</v>
      </c>
      <c r="E1763" s="1">
        <v>799939</v>
      </c>
      <c r="F1763" s="2">
        <v>76029</v>
      </c>
    </row>
    <row r="1764" spans="1:6" x14ac:dyDescent="0.35">
      <c r="A1764">
        <v>2017</v>
      </c>
      <c r="B1764" t="s">
        <v>57</v>
      </c>
      <c r="C1764" t="s">
        <v>37</v>
      </c>
      <c r="D1764" s="1">
        <v>8350</v>
      </c>
      <c r="E1764" s="1">
        <v>67366</v>
      </c>
      <c r="F1764" s="2">
        <v>67763</v>
      </c>
    </row>
    <row r="1765" spans="1:6" x14ac:dyDescent="0.35">
      <c r="A1765">
        <v>2017</v>
      </c>
      <c r="B1765" t="s">
        <v>57</v>
      </c>
      <c r="C1765" t="s">
        <v>38</v>
      </c>
      <c r="D1765" s="1">
        <v>25902</v>
      </c>
      <c r="E1765" s="1">
        <v>280711</v>
      </c>
      <c r="F1765" s="2">
        <v>49505</v>
      </c>
    </row>
    <row r="1766" spans="1:6" x14ac:dyDescent="0.35">
      <c r="A1766">
        <v>2017</v>
      </c>
      <c r="B1766" t="s">
        <v>57</v>
      </c>
      <c r="C1766" t="s">
        <v>39</v>
      </c>
      <c r="D1766" s="1">
        <v>5030</v>
      </c>
      <c r="E1766" s="1">
        <v>31264</v>
      </c>
      <c r="F1766" s="2">
        <v>55293</v>
      </c>
    </row>
    <row r="1767" spans="1:6" x14ac:dyDescent="0.35">
      <c r="A1767">
        <v>2017</v>
      </c>
      <c r="B1767" t="s">
        <v>57</v>
      </c>
      <c r="C1767" t="s">
        <v>40</v>
      </c>
      <c r="D1767" s="1">
        <v>28315</v>
      </c>
      <c r="E1767" s="1">
        <v>407133</v>
      </c>
      <c r="F1767" s="2">
        <v>56172</v>
      </c>
    </row>
    <row r="1768" spans="1:6" x14ac:dyDescent="0.35">
      <c r="A1768">
        <v>2017</v>
      </c>
      <c r="B1768" t="s">
        <v>57</v>
      </c>
      <c r="C1768" t="s">
        <v>41</v>
      </c>
      <c r="D1768" s="1">
        <v>129242</v>
      </c>
      <c r="E1768" s="1">
        <v>1666865</v>
      </c>
      <c r="F1768" s="2">
        <v>71507</v>
      </c>
    </row>
    <row r="1769" spans="1:6" x14ac:dyDescent="0.35">
      <c r="A1769">
        <v>2017</v>
      </c>
      <c r="B1769" t="s">
        <v>57</v>
      </c>
      <c r="C1769" t="s">
        <v>42</v>
      </c>
      <c r="D1769" s="1">
        <v>21911</v>
      </c>
      <c r="E1769" s="1">
        <v>205052</v>
      </c>
      <c r="F1769" s="2">
        <v>56815</v>
      </c>
    </row>
    <row r="1770" spans="1:6" x14ac:dyDescent="0.35">
      <c r="A1770">
        <v>2017</v>
      </c>
      <c r="B1770" t="s">
        <v>57</v>
      </c>
      <c r="C1770" t="s">
        <v>43</v>
      </c>
      <c r="D1770" s="1">
        <v>5488</v>
      </c>
      <c r="E1770" s="1">
        <v>28484</v>
      </c>
      <c r="F1770" s="2">
        <v>63457</v>
      </c>
    </row>
    <row r="1771" spans="1:6" x14ac:dyDescent="0.35">
      <c r="A1771">
        <v>2017</v>
      </c>
      <c r="B1771" t="s">
        <v>57</v>
      </c>
      <c r="C1771" t="s">
        <v>44</v>
      </c>
      <c r="D1771" s="1">
        <v>57146</v>
      </c>
      <c r="E1771" s="1">
        <v>725936</v>
      </c>
      <c r="F1771" s="2">
        <v>84971</v>
      </c>
    </row>
    <row r="1772" spans="1:6" x14ac:dyDescent="0.35">
      <c r="A1772">
        <v>2017</v>
      </c>
      <c r="B1772" t="s">
        <v>57</v>
      </c>
      <c r="C1772" t="s">
        <v>45</v>
      </c>
      <c r="D1772" s="1">
        <v>39177</v>
      </c>
      <c r="E1772" s="1">
        <v>404782</v>
      </c>
      <c r="F1772" s="2">
        <v>76348</v>
      </c>
    </row>
    <row r="1773" spans="1:6" x14ac:dyDescent="0.35">
      <c r="A1773">
        <v>2017</v>
      </c>
      <c r="B1773" t="s">
        <v>57</v>
      </c>
      <c r="C1773" t="s">
        <v>46</v>
      </c>
      <c r="D1773" s="1">
        <v>8077</v>
      </c>
      <c r="E1773" s="1">
        <v>66420</v>
      </c>
      <c r="F1773" s="2">
        <v>48213</v>
      </c>
    </row>
    <row r="1774" spans="1:6" x14ac:dyDescent="0.35">
      <c r="A1774">
        <v>2017</v>
      </c>
      <c r="B1774" t="s">
        <v>57</v>
      </c>
      <c r="C1774" t="s">
        <v>47</v>
      </c>
      <c r="D1774" s="1">
        <v>23769</v>
      </c>
      <c r="E1774" s="1">
        <v>324012</v>
      </c>
      <c r="F1774" s="2">
        <v>57868</v>
      </c>
    </row>
    <row r="1775" spans="1:6" x14ac:dyDescent="0.35">
      <c r="A1775">
        <v>2017</v>
      </c>
      <c r="B1775" t="s">
        <v>57</v>
      </c>
      <c r="C1775" t="s">
        <v>48</v>
      </c>
      <c r="D1775" s="1">
        <v>4417</v>
      </c>
      <c r="E1775" s="1">
        <v>18050</v>
      </c>
      <c r="F1775" s="2">
        <v>50226</v>
      </c>
    </row>
    <row r="1776" spans="1:6" x14ac:dyDescent="0.35">
      <c r="A1776">
        <v>2017</v>
      </c>
      <c r="B1776" t="s">
        <v>58</v>
      </c>
      <c r="C1776" t="s">
        <v>1</v>
      </c>
      <c r="D1776" s="1">
        <v>12429</v>
      </c>
      <c r="E1776" s="1">
        <v>229821</v>
      </c>
      <c r="F1776" s="2">
        <v>45641</v>
      </c>
    </row>
    <row r="1777" spans="1:6" x14ac:dyDescent="0.35">
      <c r="A1777">
        <v>2017</v>
      </c>
      <c r="B1777" t="s">
        <v>58</v>
      </c>
      <c r="C1777" t="s">
        <v>2</v>
      </c>
      <c r="D1777" s="1">
        <v>16509</v>
      </c>
      <c r="E1777" s="1">
        <v>420129</v>
      </c>
      <c r="F1777" s="2">
        <v>50240</v>
      </c>
    </row>
    <row r="1778" spans="1:6" x14ac:dyDescent="0.35">
      <c r="A1778">
        <v>2017</v>
      </c>
      <c r="B1778" t="s">
        <v>58</v>
      </c>
      <c r="C1778" t="s">
        <v>3</v>
      </c>
      <c r="D1778" s="1">
        <v>15762</v>
      </c>
      <c r="E1778" s="1">
        <v>183433</v>
      </c>
      <c r="F1778" s="2">
        <v>41521</v>
      </c>
    </row>
    <row r="1779" spans="1:6" x14ac:dyDescent="0.35">
      <c r="A1779">
        <v>2017</v>
      </c>
      <c r="B1779" t="s">
        <v>58</v>
      </c>
      <c r="C1779" t="s">
        <v>4</v>
      </c>
      <c r="D1779" s="1">
        <v>593987</v>
      </c>
      <c r="E1779" s="1">
        <v>2560907</v>
      </c>
      <c r="F1779" s="2">
        <v>50766</v>
      </c>
    </row>
    <row r="1780" spans="1:6" x14ac:dyDescent="0.35">
      <c r="A1780">
        <v>2017</v>
      </c>
      <c r="B1780" t="s">
        <v>58</v>
      </c>
      <c r="C1780" t="s">
        <v>5</v>
      </c>
      <c r="D1780" s="1">
        <v>21356</v>
      </c>
      <c r="E1780" s="1">
        <v>328843</v>
      </c>
      <c r="F1780" s="2">
        <v>48754</v>
      </c>
    </row>
    <row r="1781" spans="1:6" x14ac:dyDescent="0.35">
      <c r="A1781">
        <v>2017</v>
      </c>
      <c r="B1781" t="s">
        <v>58</v>
      </c>
      <c r="C1781" t="s">
        <v>6</v>
      </c>
      <c r="D1781" s="1">
        <v>12701</v>
      </c>
      <c r="E1781" s="1">
        <v>325348</v>
      </c>
      <c r="F1781" s="2">
        <v>53993</v>
      </c>
    </row>
    <row r="1782" spans="1:6" x14ac:dyDescent="0.35">
      <c r="A1782">
        <v>2017</v>
      </c>
      <c r="B1782" t="s">
        <v>58</v>
      </c>
      <c r="C1782" t="s">
        <v>7</v>
      </c>
      <c r="D1782" s="1">
        <v>4626</v>
      </c>
      <c r="E1782" s="1">
        <v>73879</v>
      </c>
      <c r="F1782" s="2">
        <v>53083</v>
      </c>
    </row>
    <row r="1783" spans="1:6" x14ac:dyDescent="0.35">
      <c r="A1783">
        <v>2017</v>
      </c>
      <c r="B1783" t="s">
        <v>58</v>
      </c>
      <c r="C1783" t="s">
        <v>8</v>
      </c>
      <c r="D1783" s="1">
        <v>71929</v>
      </c>
      <c r="E1783" s="1">
        <v>1258710</v>
      </c>
      <c r="F1783" s="2">
        <v>49450</v>
      </c>
    </row>
    <row r="1784" spans="1:6" x14ac:dyDescent="0.35">
      <c r="A1784">
        <v>2017</v>
      </c>
      <c r="B1784" t="s">
        <v>58</v>
      </c>
      <c r="C1784" t="s">
        <v>9</v>
      </c>
      <c r="D1784" s="1">
        <v>28426</v>
      </c>
      <c r="E1784" s="1">
        <v>546707</v>
      </c>
      <c r="F1784" s="2">
        <v>50819</v>
      </c>
    </row>
    <row r="1785" spans="1:6" x14ac:dyDescent="0.35">
      <c r="A1785">
        <v>2017</v>
      </c>
      <c r="B1785" t="s">
        <v>58</v>
      </c>
      <c r="C1785" t="s">
        <v>10</v>
      </c>
      <c r="D1785" s="1">
        <v>7292</v>
      </c>
      <c r="E1785" s="1">
        <v>96246</v>
      </c>
      <c r="F1785" s="2">
        <v>40927</v>
      </c>
    </row>
    <row r="1786" spans="1:6" x14ac:dyDescent="0.35">
      <c r="A1786">
        <v>2017</v>
      </c>
      <c r="B1786" t="s">
        <v>58</v>
      </c>
      <c r="C1786" t="s">
        <v>11</v>
      </c>
      <c r="D1786" s="1">
        <v>34414</v>
      </c>
      <c r="E1786" s="1">
        <v>910288</v>
      </c>
      <c r="F1786" s="2">
        <v>49347</v>
      </c>
    </row>
    <row r="1787" spans="1:6" x14ac:dyDescent="0.35">
      <c r="A1787">
        <v>2017</v>
      </c>
      <c r="B1787" t="s">
        <v>58</v>
      </c>
      <c r="C1787" t="s">
        <v>12</v>
      </c>
      <c r="D1787" s="1">
        <v>15254</v>
      </c>
      <c r="E1787" s="1">
        <v>452646</v>
      </c>
      <c r="F1787" s="2">
        <v>46791</v>
      </c>
    </row>
    <row r="1788" spans="1:6" x14ac:dyDescent="0.35">
      <c r="A1788">
        <v>2017</v>
      </c>
      <c r="B1788" t="s">
        <v>58</v>
      </c>
      <c r="C1788" t="s">
        <v>13</v>
      </c>
      <c r="D1788" s="1">
        <v>11324</v>
      </c>
      <c r="E1788" s="1">
        <v>219362</v>
      </c>
      <c r="F1788" s="2">
        <v>42092</v>
      </c>
    </row>
    <row r="1789" spans="1:6" x14ac:dyDescent="0.35">
      <c r="A1789">
        <v>2017</v>
      </c>
      <c r="B1789" t="s">
        <v>58</v>
      </c>
      <c r="C1789" t="s">
        <v>14</v>
      </c>
      <c r="D1789" s="1">
        <v>10129</v>
      </c>
      <c r="E1789" s="1">
        <v>192638</v>
      </c>
      <c r="F1789" s="2">
        <v>41465</v>
      </c>
    </row>
    <row r="1790" spans="1:6" x14ac:dyDescent="0.35">
      <c r="A1790">
        <v>2017</v>
      </c>
      <c r="B1790" t="s">
        <v>58</v>
      </c>
      <c r="C1790" t="s">
        <v>15</v>
      </c>
      <c r="D1790" s="1">
        <v>17849</v>
      </c>
      <c r="E1790" s="1">
        <v>262151</v>
      </c>
      <c r="F1790" s="2">
        <v>47340</v>
      </c>
    </row>
    <row r="1791" spans="1:6" x14ac:dyDescent="0.35">
      <c r="A1791">
        <v>2017</v>
      </c>
      <c r="B1791" t="s">
        <v>58</v>
      </c>
      <c r="C1791" t="s">
        <v>16</v>
      </c>
      <c r="D1791" s="1">
        <v>15003</v>
      </c>
      <c r="E1791" s="1">
        <v>297694</v>
      </c>
      <c r="F1791" s="2">
        <v>42305</v>
      </c>
    </row>
    <row r="1792" spans="1:6" x14ac:dyDescent="0.35">
      <c r="A1792">
        <v>2017</v>
      </c>
      <c r="B1792" t="s">
        <v>58</v>
      </c>
      <c r="C1792" t="s">
        <v>17</v>
      </c>
      <c r="D1792" s="1">
        <v>6292</v>
      </c>
      <c r="E1792" s="1">
        <v>118412</v>
      </c>
      <c r="F1792" s="2">
        <v>45937</v>
      </c>
    </row>
    <row r="1793" spans="1:6" x14ac:dyDescent="0.35">
      <c r="A1793">
        <v>2017</v>
      </c>
      <c r="B1793" t="s">
        <v>58</v>
      </c>
      <c r="C1793" t="s">
        <v>18</v>
      </c>
      <c r="D1793" s="1">
        <v>20270</v>
      </c>
      <c r="E1793" s="1">
        <v>436185</v>
      </c>
      <c r="F1793" s="2">
        <v>53201</v>
      </c>
    </row>
    <row r="1794" spans="1:6" x14ac:dyDescent="0.35">
      <c r="A1794">
        <v>2017</v>
      </c>
      <c r="B1794" t="s">
        <v>58</v>
      </c>
      <c r="C1794" t="s">
        <v>19</v>
      </c>
      <c r="D1794" s="1">
        <v>61589</v>
      </c>
      <c r="E1794" s="1">
        <v>769824</v>
      </c>
      <c r="F1794" s="2">
        <v>57794</v>
      </c>
    </row>
    <row r="1795" spans="1:6" x14ac:dyDescent="0.35">
      <c r="A1795">
        <v>2017</v>
      </c>
      <c r="B1795" t="s">
        <v>58</v>
      </c>
      <c r="C1795" t="s">
        <v>20</v>
      </c>
      <c r="D1795" s="1">
        <v>24957</v>
      </c>
      <c r="E1795" s="1">
        <v>656020</v>
      </c>
      <c r="F1795" s="2">
        <v>48406</v>
      </c>
    </row>
    <row r="1796" spans="1:6" x14ac:dyDescent="0.35">
      <c r="A1796">
        <v>2017</v>
      </c>
      <c r="B1796" t="s">
        <v>58</v>
      </c>
      <c r="C1796" t="s">
        <v>21</v>
      </c>
      <c r="D1796" s="1">
        <v>17543</v>
      </c>
      <c r="E1796" s="1">
        <v>514711</v>
      </c>
      <c r="F1796" s="2">
        <v>49720</v>
      </c>
    </row>
    <row r="1797" spans="1:6" x14ac:dyDescent="0.35">
      <c r="A1797">
        <v>2017</v>
      </c>
      <c r="B1797" t="s">
        <v>58</v>
      </c>
      <c r="C1797" t="s">
        <v>22</v>
      </c>
      <c r="D1797" s="1">
        <v>7420</v>
      </c>
      <c r="E1797" s="1">
        <v>142412</v>
      </c>
      <c r="F1797" s="2">
        <v>40426</v>
      </c>
    </row>
    <row r="1798" spans="1:6" x14ac:dyDescent="0.35">
      <c r="A1798">
        <v>2017</v>
      </c>
      <c r="B1798" t="s">
        <v>58</v>
      </c>
      <c r="C1798" t="s">
        <v>23</v>
      </c>
      <c r="D1798" s="1">
        <v>48626</v>
      </c>
      <c r="E1798" s="1">
        <v>450671</v>
      </c>
      <c r="F1798" s="2">
        <v>44800</v>
      </c>
    </row>
    <row r="1799" spans="1:6" x14ac:dyDescent="0.35">
      <c r="A1799">
        <v>2017</v>
      </c>
      <c r="B1799" t="s">
        <v>58</v>
      </c>
      <c r="C1799" t="s">
        <v>24</v>
      </c>
      <c r="D1799" s="1">
        <v>4448</v>
      </c>
      <c r="E1799" s="1">
        <v>73262</v>
      </c>
      <c r="F1799" s="2">
        <v>46171</v>
      </c>
    </row>
    <row r="1800" spans="1:6" x14ac:dyDescent="0.35">
      <c r="A1800">
        <v>2017</v>
      </c>
      <c r="B1800" t="s">
        <v>58</v>
      </c>
      <c r="C1800" t="s">
        <v>25</v>
      </c>
      <c r="D1800" s="1">
        <v>13241</v>
      </c>
      <c r="E1800" s="1">
        <v>136970</v>
      </c>
      <c r="F1800" s="2">
        <v>44565</v>
      </c>
    </row>
    <row r="1801" spans="1:6" x14ac:dyDescent="0.35">
      <c r="A1801">
        <v>2017</v>
      </c>
      <c r="B1801" t="s">
        <v>58</v>
      </c>
      <c r="C1801" t="s">
        <v>26</v>
      </c>
      <c r="D1801" s="1">
        <v>8681</v>
      </c>
      <c r="E1801" s="1">
        <v>131756</v>
      </c>
      <c r="F1801" s="2">
        <v>53119</v>
      </c>
    </row>
    <row r="1802" spans="1:6" x14ac:dyDescent="0.35">
      <c r="A1802">
        <v>2017</v>
      </c>
      <c r="B1802" t="s">
        <v>58</v>
      </c>
      <c r="C1802" t="s">
        <v>27</v>
      </c>
      <c r="D1802" s="1">
        <v>4635</v>
      </c>
      <c r="E1802" s="1">
        <v>111212</v>
      </c>
      <c r="F1802" s="2">
        <v>54599</v>
      </c>
    </row>
    <row r="1803" spans="1:6" x14ac:dyDescent="0.35">
      <c r="A1803">
        <v>2017</v>
      </c>
      <c r="B1803" t="s">
        <v>58</v>
      </c>
      <c r="C1803" t="s">
        <v>28</v>
      </c>
      <c r="D1803" s="1">
        <v>33411</v>
      </c>
      <c r="E1803" s="1">
        <v>644049</v>
      </c>
      <c r="F1803" s="2">
        <v>52138</v>
      </c>
    </row>
    <row r="1804" spans="1:6" x14ac:dyDescent="0.35">
      <c r="A1804">
        <v>2017</v>
      </c>
      <c r="B1804" t="s">
        <v>58</v>
      </c>
      <c r="C1804" t="s">
        <v>29</v>
      </c>
      <c r="D1804" s="1">
        <v>9629</v>
      </c>
      <c r="E1804" s="1">
        <v>127804</v>
      </c>
      <c r="F1804" s="2">
        <v>40621</v>
      </c>
    </row>
    <row r="1805" spans="1:6" x14ac:dyDescent="0.35">
      <c r="A1805">
        <v>2017</v>
      </c>
      <c r="B1805" t="s">
        <v>58</v>
      </c>
      <c r="C1805" t="s">
        <v>30</v>
      </c>
      <c r="D1805" s="1">
        <v>67533</v>
      </c>
      <c r="E1805" s="1">
        <v>1847585</v>
      </c>
      <c r="F1805" s="2">
        <v>51932</v>
      </c>
    </row>
    <row r="1806" spans="1:6" x14ac:dyDescent="0.35">
      <c r="A1806">
        <v>2017</v>
      </c>
      <c r="B1806" t="s">
        <v>58</v>
      </c>
      <c r="C1806" t="s">
        <v>31</v>
      </c>
      <c r="D1806" s="1">
        <v>26885</v>
      </c>
      <c r="E1806" s="1">
        <v>578637</v>
      </c>
      <c r="F1806" s="2">
        <v>47135</v>
      </c>
    </row>
    <row r="1807" spans="1:6" x14ac:dyDescent="0.35">
      <c r="A1807">
        <v>2017</v>
      </c>
      <c r="B1807" t="s">
        <v>58</v>
      </c>
      <c r="C1807" t="s">
        <v>32</v>
      </c>
      <c r="D1807" s="1">
        <v>2484</v>
      </c>
      <c r="E1807" s="1">
        <v>61847</v>
      </c>
      <c r="F1807" s="2">
        <v>49915</v>
      </c>
    </row>
    <row r="1808" spans="1:6" x14ac:dyDescent="0.35">
      <c r="A1808">
        <v>2017</v>
      </c>
      <c r="B1808" t="s">
        <v>58</v>
      </c>
      <c r="C1808" t="s">
        <v>33</v>
      </c>
      <c r="D1808" s="1">
        <v>34090</v>
      </c>
      <c r="E1808" s="1">
        <v>897244</v>
      </c>
      <c r="F1808" s="2">
        <v>45314</v>
      </c>
    </row>
    <row r="1809" spans="1:6" x14ac:dyDescent="0.35">
      <c r="A1809">
        <v>2017</v>
      </c>
      <c r="B1809" t="s">
        <v>58</v>
      </c>
      <c r="C1809" t="s">
        <v>34</v>
      </c>
      <c r="D1809" s="1">
        <v>13367</v>
      </c>
      <c r="E1809" s="1">
        <v>208934</v>
      </c>
      <c r="F1809" s="2">
        <v>44167</v>
      </c>
    </row>
    <row r="1810" spans="1:6" x14ac:dyDescent="0.35">
      <c r="A1810">
        <v>2017</v>
      </c>
      <c r="B1810" t="s">
        <v>58</v>
      </c>
      <c r="C1810" t="s">
        <v>35</v>
      </c>
      <c r="D1810" s="1">
        <v>15363</v>
      </c>
      <c r="E1810" s="1">
        <v>266489</v>
      </c>
      <c r="F1810" s="2">
        <v>50908</v>
      </c>
    </row>
    <row r="1811" spans="1:6" x14ac:dyDescent="0.35">
      <c r="A1811">
        <v>2017</v>
      </c>
      <c r="B1811" t="s">
        <v>58</v>
      </c>
      <c r="C1811" t="s">
        <v>36</v>
      </c>
      <c r="D1811" s="1">
        <v>58709</v>
      </c>
      <c r="E1811" s="1">
        <v>1179271</v>
      </c>
      <c r="F1811" s="2">
        <v>50500</v>
      </c>
    </row>
    <row r="1812" spans="1:6" x14ac:dyDescent="0.35">
      <c r="A1812">
        <v>2017</v>
      </c>
      <c r="B1812" t="s">
        <v>58</v>
      </c>
      <c r="C1812" t="s">
        <v>37</v>
      </c>
      <c r="D1812" s="1">
        <v>4485</v>
      </c>
      <c r="E1812" s="1">
        <v>99581</v>
      </c>
      <c r="F1812" s="2">
        <v>47941</v>
      </c>
    </row>
    <row r="1813" spans="1:6" x14ac:dyDescent="0.35">
      <c r="A1813">
        <v>2017</v>
      </c>
      <c r="B1813" t="s">
        <v>58</v>
      </c>
      <c r="C1813" t="s">
        <v>38</v>
      </c>
      <c r="D1813" s="1">
        <v>11574</v>
      </c>
      <c r="E1813" s="1">
        <v>226255</v>
      </c>
      <c r="F1813" s="2">
        <v>45624</v>
      </c>
    </row>
    <row r="1814" spans="1:6" x14ac:dyDescent="0.35">
      <c r="A1814">
        <v>2017</v>
      </c>
      <c r="B1814" t="s">
        <v>58</v>
      </c>
      <c r="C1814" t="s">
        <v>39</v>
      </c>
      <c r="D1814" s="1">
        <v>2732</v>
      </c>
      <c r="E1814" s="1">
        <v>66629</v>
      </c>
      <c r="F1814" s="2">
        <v>49512</v>
      </c>
    </row>
    <row r="1815" spans="1:6" x14ac:dyDescent="0.35">
      <c r="A1815">
        <v>2017</v>
      </c>
      <c r="B1815" t="s">
        <v>58</v>
      </c>
      <c r="C1815" t="s">
        <v>40</v>
      </c>
      <c r="D1815" s="1">
        <v>15761</v>
      </c>
      <c r="E1815" s="1">
        <v>416511</v>
      </c>
      <c r="F1815" s="2">
        <v>50938</v>
      </c>
    </row>
    <row r="1816" spans="1:6" x14ac:dyDescent="0.35">
      <c r="A1816">
        <v>2017</v>
      </c>
      <c r="B1816" t="s">
        <v>58</v>
      </c>
      <c r="C1816" t="s">
        <v>41</v>
      </c>
      <c r="D1816" s="1">
        <v>87635</v>
      </c>
      <c r="E1816" s="1">
        <v>1607487</v>
      </c>
      <c r="F1816" s="2">
        <v>47096</v>
      </c>
    </row>
    <row r="1817" spans="1:6" x14ac:dyDescent="0.35">
      <c r="A1817">
        <v>2017</v>
      </c>
      <c r="B1817" t="s">
        <v>58</v>
      </c>
      <c r="C1817" t="s">
        <v>42</v>
      </c>
      <c r="D1817" s="1">
        <v>11679</v>
      </c>
      <c r="E1817" s="1">
        <v>181402</v>
      </c>
      <c r="F1817" s="2">
        <v>42492</v>
      </c>
    </row>
    <row r="1818" spans="1:6" x14ac:dyDescent="0.35">
      <c r="A1818">
        <v>2017</v>
      </c>
      <c r="B1818" t="s">
        <v>58</v>
      </c>
      <c r="C1818" t="s">
        <v>43</v>
      </c>
      <c r="D1818" s="1">
        <v>2460</v>
      </c>
      <c r="E1818" s="1">
        <v>62109</v>
      </c>
      <c r="F1818" s="2">
        <v>45259</v>
      </c>
    </row>
    <row r="1819" spans="1:6" x14ac:dyDescent="0.35">
      <c r="A1819">
        <v>2017</v>
      </c>
      <c r="B1819" t="s">
        <v>58</v>
      </c>
      <c r="C1819" t="s">
        <v>44</v>
      </c>
      <c r="D1819" s="1">
        <v>42910</v>
      </c>
      <c r="E1819" s="1">
        <v>496944</v>
      </c>
      <c r="F1819" s="2">
        <v>48573</v>
      </c>
    </row>
    <row r="1820" spans="1:6" x14ac:dyDescent="0.35">
      <c r="A1820">
        <v>2017</v>
      </c>
      <c r="B1820" t="s">
        <v>58</v>
      </c>
      <c r="C1820" t="s">
        <v>45</v>
      </c>
      <c r="D1820" s="1">
        <v>56689</v>
      </c>
      <c r="E1820" s="1">
        <v>451563</v>
      </c>
      <c r="F1820" s="2">
        <v>49782</v>
      </c>
    </row>
    <row r="1821" spans="1:6" x14ac:dyDescent="0.35">
      <c r="A1821">
        <v>2017</v>
      </c>
      <c r="B1821" t="s">
        <v>58</v>
      </c>
      <c r="C1821" t="s">
        <v>46</v>
      </c>
      <c r="D1821" s="1">
        <v>5679</v>
      </c>
      <c r="E1821" s="1">
        <v>123772</v>
      </c>
      <c r="F1821" s="2">
        <v>44732</v>
      </c>
    </row>
    <row r="1822" spans="1:6" x14ac:dyDescent="0.35">
      <c r="A1822">
        <v>2017</v>
      </c>
      <c r="B1822" t="s">
        <v>58</v>
      </c>
      <c r="C1822" t="s">
        <v>47</v>
      </c>
      <c r="D1822" s="1">
        <v>25989</v>
      </c>
      <c r="E1822" s="1">
        <v>428367</v>
      </c>
      <c r="F1822" s="2">
        <v>47663</v>
      </c>
    </row>
    <row r="1823" spans="1:6" x14ac:dyDescent="0.35">
      <c r="A1823">
        <v>2017</v>
      </c>
      <c r="B1823" t="s">
        <v>58</v>
      </c>
      <c r="C1823" t="s">
        <v>48</v>
      </c>
      <c r="D1823" s="1">
        <v>3268</v>
      </c>
      <c r="E1823" s="1">
        <v>26479</v>
      </c>
      <c r="F1823" s="2">
        <v>41913</v>
      </c>
    </row>
    <row r="1824" spans="1:6" x14ac:dyDescent="0.35">
      <c r="A1824">
        <v>2017</v>
      </c>
      <c r="B1824" t="s">
        <v>59</v>
      </c>
      <c r="C1824" t="s">
        <v>1</v>
      </c>
      <c r="D1824" s="1">
        <v>10741</v>
      </c>
      <c r="E1824" s="1">
        <v>202336</v>
      </c>
      <c r="F1824" s="2">
        <v>16222</v>
      </c>
    </row>
    <row r="1825" spans="1:6" x14ac:dyDescent="0.35">
      <c r="A1825">
        <v>2017</v>
      </c>
      <c r="B1825" t="s">
        <v>59</v>
      </c>
      <c r="C1825" t="s">
        <v>2</v>
      </c>
      <c r="D1825" s="1">
        <v>12771</v>
      </c>
      <c r="E1825" s="1">
        <v>317076</v>
      </c>
      <c r="F1825" s="2">
        <v>23505</v>
      </c>
    </row>
    <row r="1826" spans="1:6" x14ac:dyDescent="0.35">
      <c r="A1826">
        <v>2017</v>
      </c>
      <c r="B1826" t="s">
        <v>59</v>
      </c>
      <c r="C1826" t="s">
        <v>3</v>
      </c>
      <c r="D1826" s="1">
        <v>7024</v>
      </c>
      <c r="E1826" s="1">
        <v>116690</v>
      </c>
      <c r="F1826" s="2">
        <v>16181</v>
      </c>
    </row>
    <row r="1827" spans="1:6" x14ac:dyDescent="0.35">
      <c r="A1827">
        <v>2017</v>
      </c>
      <c r="B1827" t="s">
        <v>59</v>
      </c>
      <c r="C1827" t="s">
        <v>4</v>
      </c>
      <c r="D1827" s="1">
        <v>103495</v>
      </c>
      <c r="E1827" s="1">
        <v>1935980</v>
      </c>
      <c r="F1827" s="2">
        <v>29214</v>
      </c>
    </row>
    <row r="1828" spans="1:6" x14ac:dyDescent="0.35">
      <c r="A1828">
        <v>2017</v>
      </c>
      <c r="B1828" t="s">
        <v>59</v>
      </c>
      <c r="C1828" t="s">
        <v>5</v>
      </c>
      <c r="D1828" s="1">
        <v>16627</v>
      </c>
      <c r="E1828" s="1">
        <v>333190</v>
      </c>
      <c r="F1828" s="2">
        <v>24462</v>
      </c>
    </row>
    <row r="1829" spans="1:6" x14ac:dyDescent="0.35">
      <c r="A1829">
        <v>2017</v>
      </c>
      <c r="B1829" t="s">
        <v>59</v>
      </c>
      <c r="C1829" t="s">
        <v>6</v>
      </c>
      <c r="D1829" s="1">
        <v>10338</v>
      </c>
      <c r="E1829" s="1">
        <v>156514</v>
      </c>
      <c r="F1829" s="2">
        <v>23066</v>
      </c>
    </row>
    <row r="1830" spans="1:6" x14ac:dyDescent="0.35">
      <c r="A1830">
        <v>2017</v>
      </c>
      <c r="B1830" t="s">
        <v>59</v>
      </c>
      <c r="C1830" t="s">
        <v>7</v>
      </c>
      <c r="D1830" s="1">
        <v>2565</v>
      </c>
      <c r="E1830" s="1">
        <v>50272</v>
      </c>
      <c r="F1830" s="2">
        <v>19997</v>
      </c>
    </row>
    <row r="1831" spans="1:6" x14ac:dyDescent="0.35">
      <c r="A1831">
        <v>2017</v>
      </c>
      <c r="B1831" t="s">
        <v>59</v>
      </c>
      <c r="C1831" t="s">
        <v>8</v>
      </c>
      <c r="D1831" s="1">
        <v>55396</v>
      </c>
      <c r="E1831" s="1">
        <v>1198478</v>
      </c>
      <c r="F1831" s="2">
        <v>24953</v>
      </c>
    </row>
    <row r="1832" spans="1:6" x14ac:dyDescent="0.35">
      <c r="A1832">
        <v>2017</v>
      </c>
      <c r="B1832" t="s">
        <v>59</v>
      </c>
      <c r="C1832" t="s">
        <v>9</v>
      </c>
      <c r="D1832" s="1">
        <v>23538</v>
      </c>
      <c r="E1832" s="1">
        <v>476035</v>
      </c>
      <c r="F1832" s="2">
        <v>20142</v>
      </c>
    </row>
    <row r="1833" spans="1:6" x14ac:dyDescent="0.35">
      <c r="A1833">
        <v>2017</v>
      </c>
      <c r="B1833" t="s">
        <v>59</v>
      </c>
      <c r="C1833" t="s">
        <v>10</v>
      </c>
      <c r="D1833" s="1">
        <v>4906</v>
      </c>
      <c r="E1833" s="1">
        <v>74928</v>
      </c>
      <c r="F1833" s="2">
        <v>16382</v>
      </c>
    </row>
    <row r="1834" spans="1:6" x14ac:dyDescent="0.35">
      <c r="A1834">
        <v>2017</v>
      </c>
      <c r="B1834" t="s">
        <v>59</v>
      </c>
      <c r="C1834" t="s">
        <v>11</v>
      </c>
      <c r="D1834" s="1">
        <v>32076</v>
      </c>
      <c r="E1834" s="1">
        <v>610100</v>
      </c>
      <c r="F1834" s="2">
        <v>22930</v>
      </c>
    </row>
    <row r="1835" spans="1:6" x14ac:dyDescent="0.35">
      <c r="A1835">
        <v>2017</v>
      </c>
      <c r="B1835" t="s">
        <v>59</v>
      </c>
      <c r="C1835" t="s">
        <v>12</v>
      </c>
      <c r="D1835" s="1">
        <v>15273</v>
      </c>
      <c r="E1835" s="1">
        <v>308506</v>
      </c>
      <c r="F1835" s="2">
        <v>18223</v>
      </c>
    </row>
    <row r="1836" spans="1:6" x14ac:dyDescent="0.35">
      <c r="A1836">
        <v>2017</v>
      </c>
      <c r="B1836" t="s">
        <v>59</v>
      </c>
      <c r="C1836" t="s">
        <v>13</v>
      </c>
      <c r="D1836" s="1">
        <v>8532</v>
      </c>
      <c r="E1836" s="1">
        <v>143101</v>
      </c>
      <c r="F1836" s="2">
        <v>16280</v>
      </c>
    </row>
    <row r="1837" spans="1:6" x14ac:dyDescent="0.35">
      <c r="A1837">
        <v>2017</v>
      </c>
      <c r="B1837" t="s">
        <v>59</v>
      </c>
      <c r="C1837" t="s">
        <v>14</v>
      </c>
      <c r="D1837" s="1">
        <v>6839</v>
      </c>
      <c r="E1837" s="1">
        <v>128449</v>
      </c>
      <c r="F1837" s="2">
        <v>16257</v>
      </c>
    </row>
    <row r="1838" spans="1:6" x14ac:dyDescent="0.35">
      <c r="A1838">
        <v>2017</v>
      </c>
      <c r="B1838" t="s">
        <v>59</v>
      </c>
      <c r="C1838" t="s">
        <v>15</v>
      </c>
      <c r="D1838" s="1">
        <v>10063</v>
      </c>
      <c r="E1838" s="1">
        <v>196846</v>
      </c>
      <c r="F1838" s="2">
        <v>17160</v>
      </c>
    </row>
    <row r="1839" spans="1:6" x14ac:dyDescent="0.35">
      <c r="A1839">
        <v>2017</v>
      </c>
      <c r="B1839" t="s">
        <v>59</v>
      </c>
      <c r="C1839" t="s">
        <v>16</v>
      </c>
      <c r="D1839" s="1">
        <v>12015</v>
      </c>
      <c r="E1839" s="1">
        <v>233109</v>
      </c>
      <c r="F1839" s="2">
        <v>20623</v>
      </c>
    </row>
    <row r="1840" spans="1:6" x14ac:dyDescent="0.35">
      <c r="A1840">
        <v>2017</v>
      </c>
      <c r="B1840" t="s">
        <v>59</v>
      </c>
      <c r="C1840" t="s">
        <v>17</v>
      </c>
      <c r="D1840" s="1">
        <v>5119</v>
      </c>
      <c r="E1840" s="1">
        <v>67354</v>
      </c>
      <c r="F1840" s="2">
        <v>21119</v>
      </c>
    </row>
    <row r="1841" spans="1:6" x14ac:dyDescent="0.35">
      <c r="A1841">
        <v>2017</v>
      </c>
      <c r="B1841" t="s">
        <v>59</v>
      </c>
      <c r="C1841" t="s">
        <v>18</v>
      </c>
      <c r="D1841" s="1">
        <v>14733</v>
      </c>
      <c r="E1841" s="1">
        <v>280195</v>
      </c>
      <c r="F1841" s="2">
        <v>23436</v>
      </c>
    </row>
    <row r="1842" spans="1:6" x14ac:dyDescent="0.35">
      <c r="A1842">
        <v>2017</v>
      </c>
      <c r="B1842" t="s">
        <v>59</v>
      </c>
      <c r="C1842" t="s">
        <v>19</v>
      </c>
      <c r="D1842" s="1">
        <v>20695</v>
      </c>
      <c r="E1842" s="1">
        <v>369350</v>
      </c>
      <c r="F1842" s="2">
        <v>26779</v>
      </c>
    </row>
    <row r="1843" spans="1:6" x14ac:dyDescent="0.35">
      <c r="A1843">
        <v>2017</v>
      </c>
      <c r="B1843" t="s">
        <v>59</v>
      </c>
      <c r="C1843" t="s">
        <v>20</v>
      </c>
      <c r="D1843" s="1">
        <v>21783</v>
      </c>
      <c r="E1843" s="1">
        <v>431316</v>
      </c>
      <c r="F1843" s="2">
        <v>19834</v>
      </c>
    </row>
    <row r="1844" spans="1:6" x14ac:dyDescent="0.35">
      <c r="A1844">
        <v>2017</v>
      </c>
      <c r="B1844" t="s">
        <v>59</v>
      </c>
      <c r="C1844" t="s">
        <v>21</v>
      </c>
      <c r="D1844" s="1">
        <v>14729</v>
      </c>
      <c r="E1844" s="1">
        <v>270490</v>
      </c>
      <c r="F1844" s="2">
        <v>21386</v>
      </c>
    </row>
    <row r="1845" spans="1:6" x14ac:dyDescent="0.35">
      <c r="A1845">
        <v>2017</v>
      </c>
      <c r="B1845" t="s">
        <v>59</v>
      </c>
      <c r="C1845" t="s">
        <v>22</v>
      </c>
      <c r="D1845" s="1">
        <v>6381</v>
      </c>
      <c r="E1845" s="1">
        <v>134613</v>
      </c>
      <c r="F1845" s="2">
        <v>17011</v>
      </c>
    </row>
    <row r="1846" spans="1:6" x14ac:dyDescent="0.35">
      <c r="A1846">
        <v>2017</v>
      </c>
      <c r="B1846" t="s">
        <v>59</v>
      </c>
      <c r="C1846" t="s">
        <v>23</v>
      </c>
      <c r="D1846" s="1">
        <v>14797</v>
      </c>
      <c r="E1846" s="1">
        <v>303022</v>
      </c>
      <c r="F1846" s="2">
        <v>20276</v>
      </c>
    </row>
    <row r="1847" spans="1:6" x14ac:dyDescent="0.35">
      <c r="A1847">
        <v>2017</v>
      </c>
      <c r="B1847" t="s">
        <v>59</v>
      </c>
      <c r="C1847" t="s">
        <v>24</v>
      </c>
      <c r="D1847" s="1">
        <v>4978</v>
      </c>
      <c r="E1847" s="1">
        <v>64958</v>
      </c>
      <c r="F1847" s="2">
        <v>18625</v>
      </c>
    </row>
    <row r="1848" spans="1:6" x14ac:dyDescent="0.35">
      <c r="A1848">
        <v>2017</v>
      </c>
      <c r="B1848" t="s">
        <v>59</v>
      </c>
      <c r="C1848" t="s">
        <v>25</v>
      </c>
      <c r="D1848" s="1">
        <v>5508</v>
      </c>
      <c r="E1848" s="1">
        <v>91776</v>
      </c>
      <c r="F1848" s="2">
        <v>16253</v>
      </c>
    </row>
    <row r="1849" spans="1:6" x14ac:dyDescent="0.35">
      <c r="A1849">
        <v>2017</v>
      </c>
      <c r="B1849" t="s">
        <v>59</v>
      </c>
      <c r="C1849" t="s">
        <v>26</v>
      </c>
      <c r="D1849" s="1">
        <v>8246</v>
      </c>
      <c r="E1849" s="1">
        <v>348888</v>
      </c>
      <c r="F1849" s="2">
        <v>33048</v>
      </c>
    </row>
    <row r="1850" spans="1:6" x14ac:dyDescent="0.35">
      <c r="A1850">
        <v>2017</v>
      </c>
      <c r="B1850" t="s">
        <v>59</v>
      </c>
      <c r="C1850" t="s">
        <v>27</v>
      </c>
      <c r="D1850" s="1">
        <v>4512</v>
      </c>
      <c r="E1850" s="1">
        <v>70729</v>
      </c>
      <c r="F1850" s="2">
        <v>21058</v>
      </c>
    </row>
    <row r="1851" spans="1:6" x14ac:dyDescent="0.35">
      <c r="A1851">
        <v>2017</v>
      </c>
      <c r="B1851" t="s">
        <v>59</v>
      </c>
      <c r="C1851" t="s">
        <v>28</v>
      </c>
      <c r="D1851" s="1">
        <v>23501</v>
      </c>
      <c r="E1851" s="1">
        <v>372798</v>
      </c>
      <c r="F1851" s="2">
        <v>24851</v>
      </c>
    </row>
    <row r="1852" spans="1:6" x14ac:dyDescent="0.35">
      <c r="A1852">
        <v>2017</v>
      </c>
      <c r="B1852" t="s">
        <v>59</v>
      </c>
      <c r="C1852" t="s">
        <v>29</v>
      </c>
      <c r="D1852" s="1">
        <v>4929</v>
      </c>
      <c r="E1852" s="1">
        <v>96321</v>
      </c>
      <c r="F1852" s="2">
        <v>17901</v>
      </c>
    </row>
    <row r="1853" spans="1:6" x14ac:dyDescent="0.35">
      <c r="A1853">
        <v>2017</v>
      </c>
      <c r="B1853" t="s">
        <v>59</v>
      </c>
      <c r="C1853" t="s">
        <v>30</v>
      </c>
      <c r="D1853" s="1">
        <v>66166</v>
      </c>
      <c r="E1853" s="1">
        <v>944545</v>
      </c>
      <c r="F1853" s="2">
        <v>32365</v>
      </c>
    </row>
    <row r="1854" spans="1:6" x14ac:dyDescent="0.35">
      <c r="A1854">
        <v>2017</v>
      </c>
      <c r="B1854" t="s">
        <v>59</v>
      </c>
      <c r="C1854" t="s">
        <v>31</v>
      </c>
      <c r="D1854" s="1">
        <v>25235</v>
      </c>
      <c r="E1854" s="1">
        <v>493758</v>
      </c>
      <c r="F1854" s="2">
        <v>19111</v>
      </c>
    </row>
    <row r="1855" spans="1:6" x14ac:dyDescent="0.35">
      <c r="A1855">
        <v>2017</v>
      </c>
      <c r="B1855" t="s">
        <v>59</v>
      </c>
      <c r="C1855" t="s">
        <v>32</v>
      </c>
      <c r="D1855" s="1">
        <v>2600</v>
      </c>
      <c r="E1855" s="1">
        <v>39316</v>
      </c>
      <c r="F1855" s="2">
        <v>17400</v>
      </c>
    </row>
    <row r="1856" spans="1:6" x14ac:dyDescent="0.35">
      <c r="A1856">
        <v>2017</v>
      </c>
      <c r="B1856" t="s">
        <v>59</v>
      </c>
      <c r="C1856" t="s">
        <v>33</v>
      </c>
      <c r="D1856" s="1">
        <v>28218</v>
      </c>
      <c r="E1856" s="1">
        <v>560257</v>
      </c>
      <c r="F1856" s="2">
        <v>18856</v>
      </c>
    </row>
    <row r="1857" spans="1:6" x14ac:dyDescent="0.35">
      <c r="A1857">
        <v>2017</v>
      </c>
      <c r="B1857" t="s">
        <v>59</v>
      </c>
      <c r="C1857" t="s">
        <v>34</v>
      </c>
      <c r="D1857" s="1">
        <v>8969</v>
      </c>
      <c r="E1857" s="1">
        <v>167540</v>
      </c>
      <c r="F1857" s="2">
        <v>17729</v>
      </c>
    </row>
    <row r="1858" spans="1:6" x14ac:dyDescent="0.35">
      <c r="A1858">
        <v>2017</v>
      </c>
      <c r="B1858" t="s">
        <v>59</v>
      </c>
      <c r="C1858" t="s">
        <v>35</v>
      </c>
      <c r="D1858" s="1">
        <v>13588</v>
      </c>
      <c r="E1858" s="1">
        <v>205823</v>
      </c>
      <c r="F1858" s="2">
        <v>21379</v>
      </c>
    </row>
    <row r="1859" spans="1:6" x14ac:dyDescent="0.35">
      <c r="A1859">
        <v>2017</v>
      </c>
      <c r="B1859" t="s">
        <v>59</v>
      </c>
      <c r="C1859" t="s">
        <v>36</v>
      </c>
      <c r="D1859" s="1">
        <v>33146</v>
      </c>
      <c r="E1859" s="1">
        <v>566779</v>
      </c>
      <c r="F1859" s="2">
        <v>20389</v>
      </c>
    </row>
    <row r="1860" spans="1:6" x14ac:dyDescent="0.35">
      <c r="A1860">
        <v>2017</v>
      </c>
      <c r="B1860" t="s">
        <v>59</v>
      </c>
      <c r="C1860" t="s">
        <v>37</v>
      </c>
      <c r="D1860" s="1">
        <v>3683</v>
      </c>
      <c r="E1860" s="1">
        <v>58183</v>
      </c>
      <c r="F1860" s="2">
        <v>22353</v>
      </c>
    </row>
    <row r="1861" spans="1:6" x14ac:dyDescent="0.35">
      <c r="A1861">
        <v>2017</v>
      </c>
      <c r="B1861" t="s">
        <v>59</v>
      </c>
      <c r="C1861" t="s">
        <v>38</v>
      </c>
      <c r="D1861" s="1">
        <v>12337</v>
      </c>
      <c r="E1861" s="1">
        <v>254069</v>
      </c>
      <c r="F1861" s="2">
        <v>17885</v>
      </c>
    </row>
    <row r="1862" spans="1:6" x14ac:dyDescent="0.35">
      <c r="A1862">
        <v>2017</v>
      </c>
      <c r="B1862" t="s">
        <v>59</v>
      </c>
      <c r="C1862" t="s">
        <v>39</v>
      </c>
      <c r="D1862" s="1">
        <v>3109</v>
      </c>
      <c r="E1862" s="1">
        <v>46967</v>
      </c>
      <c r="F1862" s="2">
        <v>16460</v>
      </c>
    </row>
    <row r="1863" spans="1:6" x14ac:dyDescent="0.35">
      <c r="A1863">
        <v>2017</v>
      </c>
      <c r="B1863" t="s">
        <v>59</v>
      </c>
      <c r="C1863" t="s">
        <v>40</v>
      </c>
      <c r="D1863" s="1">
        <v>15932</v>
      </c>
      <c r="E1863" s="1">
        <v>328856</v>
      </c>
      <c r="F1863" s="2">
        <v>22398</v>
      </c>
    </row>
    <row r="1864" spans="1:6" x14ac:dyDescent="0.35">
      <c r="A1864">
        <v>2017</v>
      </c>
      <c r="B1864" t="s">
        <v>59</v>
      </c>
      <c r="C1864" t="s">
        <v>41</v>
      </c>
      <c r="D1864" s="1">
        <v>60744</v>
      </c>
      <c r="E1864" s="1">
        <v>1317762</v>
      </c>
      <c r="F1864" s="2">
        <v>21234</v>
      </c>
    </row>
    <row r="1865" spans="1:6" x14ac:dyDescent="0.35">
      <c r="A1865">
        <v>2017</v>
      </c>
      <c r="B1865" t="s">
        <v>59</v>
      </c>
      <c r="C1865" t="s">
        <v>42</v>
      </c>
      <c r="D1865" s="1">
        <v>7068</v>
      </c>
      <c r="E1865" s="1">
        <v>142985</v>
      </c>
      <c r="F1865" s="2">
        <v>19510</v>
      </c>
    </row>
    <row r="1866" spans="1:6" x14ac:dyDescent="0.35">
      <c r="A1866">
        <v>2017</v>
      </c>
      <c r="B1866" t="s">
        <v>59</v>
      </c>
      <c r="C1866" t="s">
        <v>43</v>
      </c>
      <c r="D1866" s="1">
        <v>2266</v>
      </c>
      <c r="E1866" s="1">
        <v>37337</v>
      </c>
      <c r="F1866" s="2">
        <v>22375</v>
      </c>
    </row>
    <row r="1867" spans="1:6" x14ac:dyDescent="0.35">
      <c r="A1867">
        <v>2017</v>
      </c>
      <c r="B1867" t="s">
        <v>59</v>
      </c>
      <c r="C1867" t="s">
        <v>44</v>
      </c>
      <c r="D1867" s="1">
        <v>20269</v>
      </c>
      <c r="E1867" s="1">
        <v>402475</v>
      </c>
      <c r="F1867" s="2">
        <v>20078</v>
      </c>
    </row>
    <row r="1868" spans="1:6" x14ac:dyDescent="0.35">
      <c r="A1868">
        <v>2017</v>
      </c>
      <c r="B1868" t="s">
        <v>59</v>
      </c>
      <c r="C1868" t="s">
        <v>45</v>
      </c>
      <c r="D1868" s="1">
        <v>20065</v>
      </c>
      <c r="E1868" s="1">
        <v>325141</v>
      </c>
      <c r="F1868" s="2">
        <v>24250</v>
      </c>
    </row>
    <row r="1869" spans="1:6" x14ac:dyDescent="0.35">
      <c r="A1869">
        <v>2017</v>
      </c>
      <c r="B1869" t="s">
        <v>59</v>
      </c>
      <c r="C1869" t="s">
        <v>46</v>
      </c>
      <c r="D1869" s="1">
        <v>4646</v>
      </c>
      <c r="E1869" s="1">
        <v>74275</v>
      </c>
      <c r="F1869" s="2">
        <v>17335</v>
      </c>
    </row>
    <row r="1870" spans="1:6" x14ac:dyDescent="0.35">
      <c r="A1870">
        <v>2017</v>
      </c>
      <c r="B1870" t="s">
        <v>59</v>
      </c>
      <c r="C1870" t="s">
        <v>47</v>
      </c>
      <c r="D1870" s="1">
        <v>16599</v>
      </c>
      <c r="E1870" s="1">
        <v>279749</v>
      </c>
      <c r="F1870" s="2">
        <v>17248</v>
      </c>
    </row>
    <row r="1871" spans="1:6" x14ac:dyDescent="0.35">
      <c r="A1871">
        <v>2017</v>
      </c>
      <c r="B1871" t="s">
        <v>59</v>
      </c>
      <c r="C1871" t="s">
        <v>48</v>
      </c>
      <c r="D1871" s="1">
        <v>2355</v>
      </c>
      <c r="E1871" s="1">
        <v>36297</v>
      </c>
      <c r="F1871" s="2">
        <v>19867</v>
      </c>
    </row>
    <row r="1872" spans="1:6" x14ac:dyDescent="0.35">
      <c r="A1872">
        <v>2017</v>
      </c>
      <c r="B1872" t="s">
        <v>60</v>
      </c>
      <c r="C1872" t="s">
        <v>1</v>
      </c>
      <c r="D1872" s="1">
        <v>9603</v>
      </c>
      <c r="E1872" s="1">
        <v>45296</v>
      </c>
      <c r="F1872" s="2">
        <v>36539</v>
      </c>
    </row>
    <row r="1873" spans="1:6" x14ac:dyDescent="0.35">
      <c r="A1873">
        <v>2017</v>
      </c>
      <c r="B1873" t="s">
        <v>60</v>
      </c>
      <c r="C1873" t="s">
        <v>2</v>
      </c>
      <c r="D1873" s="1">
        <v>10297</v>
      </c>
      <c r="E1873" s="1">
        <v>71320</v>
      </c>
      <c r="F1873" s="2">
        <v>37061</v>
      </c>
    </row>
    <row r="1874" spans="1:6" x14ac:dyDescent="0.35">
      <c r="A1874">
        <v>2017</v>
      </c>
      <c r="B1874" t="s">
        <v>60</v>
      </c>
      <c r="C1874" t="s">
        <v>3</v>
      </c>
      <c r="D1874" s="1">
        <v>5315</v>
      </c>
      <c r="E1874" s="1">
        <v>24804</v>
      </c>
      <c r="F1874" s="2">
        <v>33179</v>
      </c>
    </row>
    <row r="1875" spans="1:6" x14ac:dyDescent="0.35">
      <c r="A1875">
        <v>2017</v>
      </c>
      <c r="B1875" t="s">
        <v>60</v>
      </c>
      <c r="C1875" t="s">
        <v>4</v>
      </c>
      <c r="D1875" s="1">
        <v>88470</v>
      </c>
      <c r="E1875" s="1">
        <v>527915</v>
      </c>
      <c r="F1875" s="2">
        <v>40412</v>
      </c>
    </row>
    <row r="1876" spans="1:6" x14ac:dyDescent="0.35">
      <c r="A1876">
        <v>2017</v>
      </c>
      <c r="B1876" t="s">
        <v>60</v>
      </c>
      <c r="C1876" t="s">
        <v>5</v>
      </c>
      <c r="D1876" s="1">
        <v>15777</v>
      </c>
      <c r="E1876" s="1">
        <v>80034</v>
      </c>
      <c r="F1876" s="2">
        <v>39558</v>
      </c>
    </row>
    <row r="1877" spans="1:6" x14ac:dyDescent="0.35">
      <c r="A1877">
        <v>2017</v>
      </c>
      <c r="B1877" t="s">
        <v>60</v>
      </c>
      <c r="C1877" t="s">
        <v>6</v>
      </c>
      <c r="D1877" s="1">
        <v>16529</v>
      </c>
      <c r="E1877" s="1">
        <v>64279</v>
      </c>
      <c r="F1877" s="2">
        <v>33397</v>
      </c>
    </row>
    <row r="1878" spans="1:6" x14ac:dyDescent="0.35">
      <c r="A1878">
        <v>2017</v>
      </c>
      <c r="B1878" t="s">
        <v>60</v>
      </c>
      <c r="C1878" t="s">
        <v>7</v>
      </c>
      <c r="D1878" s="1">
        <v>2003</v>
      </c>
      <c r="E1878" s="1">
        <v>11881</v>
      </c>
      <c r="F1878" s="2">
        <v>33610</v>
      </c>
    </row>
    <row r="1879" spans="1:6" x14ac:dyDescent="0.35">
      <c r="A1879">
        <v>2017</v>
      </c>
      <c r="B1879" t="s">
        <v>60</v>
      </c>
      <c r="C1879" t="s">
        <v>8</v>
      </c>
      <c r="D1879" s="1">
        <v>54928</v>
      </c>
      <c r="E1879" s="1">
        <v>273903</v>
      </c>
      <c r="F1879" s="2">
        <v>35319</v>
      </c>
    </row>
    <row r="1880" spans="1:6" x14ac:dyDescent="0.35">
      <c r="A1880">
        <v>2017</v>
      </c>
      <c r="B1880" t="s">
        <v>60</v>
      </c>
      <c r="C1880" t="s">
        <v>9</v>
      </c>
      <c r="D1880" s="1">
        <v>18097</v>
      </c>
      <c r="E1880" s="1">
        <v>106445</v>
      </c>
      <c r="F1880" s="2">
        <v>35520</v>
      </c>
    </row>
    <row r="1881" spans="1:6" x14ac:dyDescent="0.35">
      <c r="A1881">
        <v>2017</v>
      </c>
      <c r="B1881" t="s">
        <v>60</v>
      </c>
      <c r="C1881" t="s">
        <v>10</v>
      </c>
      <c r="D1881" s="1">
        <v>3888</v>
      </c>
      <c r="E1881" s="1">
        <v>17915</v>
      </c>
      <c r="F1881" s="2">
        <v>30056</v>
      </c>
    </row>
    <row r="1882" spans="1:6" x14ac:dyDescent="0.35">
      <c r="A1882">
        <v>2017</v>
      </c>
      <c r="B1882" t="s">
        <v>60</v>
      </c>
      <c r="C1882" t="s">
        <v>11</v>
      </c>
      <c r="D1882" s="1">
        <v>39500</v>
      </c>
      <c r="E1882" s="1">
        <v>206494</v>
      </c>
      <c r="F1882" s="2">
        <v>41240</v>
      </c>
    </row>
    <row r="1883" spans="1:6" x14ac:dyDescent="0.35">
      <c r="A1883">
        <v>2017</v>
      </c>
      <c r="B1883" t="s">
        <v>60</v>
      </c>
      <c r="C1883" t="s">
        <v>12</v>
      </c>
      <c r="D1883" s="1">
        <v>13113</v>
      </c>
      <c r="E1883" s="1">
        <v>86944</v>
      </c>
      <c r="F1883" s="2">
        <v>31882</v>
      </c>
    </row>
    <row r="1884" spans="1:6" x14ac:dyDescent="0.35">
      <c r="A1884">
        <v>2017</v>
      </c>
      <c r="B1884" t="s">
        <v>60</v>
      </c>
      <c r="C1884" t="s">
        <v>13</v>
      </c>
      <c r="D1884" s="1">
        <v>8710</v>
      </c>
      <c r="E1884" s="1">
        <v>42498</v>
      </c>
      <c r="F1884" s="2">
        <v>33069</v>
      </c>
    </row>
    <row r="1885" spans="1:6" x14ac:dyDescent="0.35">
      <c r="A1885">
        <v>2017</v>
      </c>
      <c r="B1885" t="s">
        <v>60</v>
      </c>
      <c r="C1885" t="s">
        <v>14</v>
      </c>
      <c r="D1885" s="1">
        <v>6031</v>
      </c>
      <c r="E1885" s="1">
        <v>33578</v>
      </c>
      <c r="F1885" s="2">
        <v>33575</v>
      </c>
    </row>
    <row r="1886" spans="1:6" x14ac:dyDescent="0.35">
      <c r="A1886">
        <v>2017</v>
      </c>
      <c r="B1886" t="s">
        <v>60</v>
      </c>
      <c r="C1886" t="s">
        <v>15</v>
      </c>
      <c r="D1886" s="1">
        <v>10912</v>
      </c>
      <c r="E1886" s="1">
        <v>46382</v>
      </c>
      <c r="F1886" s="2">
        <v>32330</v>
      </c>
    </row>
    <row r="1887" spans="1:6" x14ac:dyDescent="0.35">
      <c r="A1887">
        <v>2017</v>
      </c>
      <c r="B1887" t="s">
        <v>60</v>
      </c>
      <c r="C1887" t="s">
        <v>16</v>
      </c>
      <c r="D1887" s="1">
        <v>9250</v>
      </c>
      <c r="E1887" s="1">
        <v>45963</v>
      </c>
      <c r="F1887" s="2">
        <v>36468</v>
      </c>
    </row>
    <row r="1888" spans="1:6" x14ac:dyDescent="0.35">
      <c r="A1888">
        <v>2017</v>
      </c>
      <c r="B1888" t="s">
        <v>60</v>
      </c>
      <c r="C1888" t="s">
        <v>17</v>
      </c>
      <c r="D1888" s="1">
        <v>4028</v>
      </c>
      <c r="E1888" s="1">
        <v>17774</v>
      </c>
      <c r="F1888" s="2">
        <v>32993</v>
      </c>
    </row>
    <row r="1889" spans="1:6" x14ac:dyDescent="0.35">
      <c r="A1889">
        <v>2017</v>
      </c>
      <c r="B1889" t="s">
        <v>60</v>
      </c>
      <c r="C1889" t="s">
        <v>18</v>
      </c>
      <c r="D1889" s="1">
        <v>19506</v>
      </c>
      <c r="E1889" s="1">
        <v>91492</v>
      </c>
      <c r="F1889" s="2">
        <v>41793</v>
      </c>
    </row>
    <row r="1890" spans="1:6" x14ac:dyDescent="0.35">
      <c r="A1890">
        <v>2017</v>
      </c>
      <c r="B1890" t="s">
        <v>60</v>
      </c>
      <c r="C1890" t="s">
        <v>19</v>
      </c>
      <c r="D1890" s="1">
        <v>21677</v>
      </c>
      <c r="E1890" s="1">
        <v>118160</v>
      </c>
      <c r="F1890" s="2">
        <v>37032</v>
      </c>
    </row>
    <row r="1891" spans="1:6" x14ac:dyDescent="0.35">
      <c r="A1891">
        <v>2017</v>
      </c>
      <c r="B1891" t="s">
        <v>60</v>
      </c>
      <c r="C1891" t="s">
        <v>20</v>
      </c>
      <c r="D1891" s="1">
        <v>29930</v>
      </c>
      <c r="E1891" s="1">
        <v>137568</v>
      </c>
      <c r="F1891" s="2">
        <v>32157</v>
      </c>
    </row>
    <row r="1892" spans="1:6" x14ac:dyDescent="0.35">
      <c r="A1892">
        <v>2017</v>
      </c>
      <c r="B1892" t="s">
        <v>60</v>
      </c>
      <c r="C1892" t="s">
        <v>21</v>
      </c>
      <c r="D1892" s="1">
        <v>16226</v>
      </c>
      <c r="E1892" s="1">
        <v>90138</v>
      </c>
      <c r="F1892" s="2">
        <v>33237</v>
      </c>
    </row>
    <row r="1893" spans="1:6" x14ac:dyDescent="0.35">
      <c r="A1893">
        <v>2017</v>
      </c>
      <c r="B1893" t="s">
        <v>60</v>
      </c>
      <c r="C1893" t="s">
        <v>22</v>
      </c>
      <c r="D1893" s="1">
        <v>4726</v>
      </c>
      <c r="E1893" s="1">
        <v>21154</v>
      </c>
      <c r="F1893" s="2">
        <v>33958</v>
      </c>
    </row>
    <row r="1894" spans="1:6" x14ac:dyDescent="0.35">
      <c r="A1894">
        <v>2017</v>
      </c>
      <c r="B1894" t="s">
        <v>60</v>
      </c>
      <c r="C1894" t="s">
        <v>23</v>
      </c>
      <c r="D1894" s="1">
        <v>13734</v>
      </c>
      <c r="E1894" s="1">
        <v>76037</v>
      </c>
      <c r="F1894" s="2">
        <v>32705</v>
      </c>
    </row>
    <row r="1895" spans="1:6" x14ac:dyDescent="0.35">
      <c r="A1895">
        <v>2017</v>
      </c>
      <c r="B1895" t="s">
        <v>60</v>
      </c>
      <c r="C1895" t="s">
        <v>24</v>
      </c>
      <c r="D1895" s="1">
        <v>4094</v>
      </c>
      <c r="E1895" s="1">
        <v>17909</v>
      </c>
      <c r="F1895" s="2">
        <v>29177</v>
      </c>
    </row>
    <row r="1896" spans="1:6" x14ac:dyDescent="0.35">
      <c r="A1896">
        <v>2017</v>
      </c>
      <c r="B1896" t="s">
        <v>60</v>
      </c>
      <c r="C1896" t="s">
        <v>25</v>
      </c>
      <c r="D1896" s="1">
        <v>4671</v>
      </c>
      <c r="E1896" s="1">
        <v>25082</v>
      </c>
      <c r="F1896" s="2">
        <v>31310</v>
      </c>
    </row>
    <row r="1897" spans="1:6" x14ac:dyDescent="0.35">
      <c r="A1897">
        <v>2017</v>
      </c>
      <c r="B1897" t="s">
        <v>60</v>
      </c>
      <c r="C1897" t="s">
        <v>26</v>
      </c>
      <c r="D1897" s="1">
        <v>4959</v>
      </c>
      <c r="E1897" s="1">
        <v>33667</v>
      </c>
      <c r="F1897" s="2">
        <v>36336</v>
      </c>
    </row>
    <row r="1898" spans="1:6" x14ac:dyDescent="0.35">
      <c r="A1898">
        <v>2017</v>
      </c>
      <c r="B1898" t="s">
        <v>60</v>
      </c>
      <c r="C1898" t="s">
        <v>27</v>
      </c>
      <c r="D1898" s="1">
        <v>3871</v>
      </c>
      <c r="E1898" s="1">
        <v>20493</v>
      </c>
      <c r="F1898" s="2">
        <v>36646</v>
      </c>
    </row>
    <row r="1899" spans="1:6" x14ac:dyDescent="0.35">
      <c r="A1899">
        <v>2017</v>
      </c>
      <c r="B1899" t="s">
        <v>60</v>
      </c>
      <c r="C1899" t="s">
        <v>28</v>
      </c>
      <c r="D1899" s="1">
        <v>25881</v>
      </c>
      <c r="E1899" s="1">
        <v>136480</v>
      </c>
      <c r="F1899" s="2">
        <v>35059</v>
      </c>
    </row>
    <row r="1900" spans="1:6" x14ac:dyDescent="0.35">
      <c r="A1900">
        <v>2017</v>
      </c>
      <c r="B1900" t="s">
        <v>60</v>
      </c>
      <c r="C1900" t="s">
        <v>29</v>
      </c>
      <c r="D1900" s="1">
        <v>3961</v>
      </c>
      <c r="E1900" s="1">
        <v>20593</v>
      </c>
      <c r="F1900" s="2">
        <v>32578</v>
      </c>
    </row>
    <row r="1901" spans="1:6" x14ac:dyDescent="0.35">
      <c r="A1901">
        <v>2017</v>
      </c>
      <c r="B1901" t="s">
        <v>60</v>
      </c>
      <c r="C1901" t="s">
        <v>30</v>
      </c>
      <c r="D1901" s="1">
        <v>74536</v>
      </c>
      <c r="E1901" s="1">
        <v>369805</v>
      </c>
      <c r="F1901" s="2">
        <v>40436</v>
      </c>
    </row>
    <row r="1902" spans="1:6" x14ac:dyDescent="0.35">
      <c r="A1902">
        <v>2017</v>
      </c>
      <c r="B1902" t="s">
        <v>60</v>
      </c>
      <c r="C1902" t="s">
        <v>31</v>
      </c>
      <c r="D1902" s="1">
        <v>23024</v>
      </c>
      <c r="E1902" s="1">
        <v>107404</v>
      </c>
      <c r="F1902" s="2">
        <v>33978</v>
      </c>
    </row>
    <row r="1903" spans="1:6" x14ac:dyDescent="0.35">
      <c r="A1903">
        <v>2017</v>
      </c>
      <c r="B1903" t="s">
        <v>60</v>
      </c>
      <c r="C1903" t="s">
        <v>32</v>
      </c>
      <c r="D1903" s="1">
        <v>2040</v>
      </c>
      <c r="E1903" s="1">
        <v>12231</v>
      </c>
      <c r="F1903" s="2">
        <v>34167</v>
      </c>
    </row>
    <row r="1904" spans="1:6" x14ac:dyDescent="0.35">
      <c r="A1904">
        <v>2017</v>
      </c>
      <c r="B1904" t="s">
        <v>60</v>
      </c>
      <c r="C1904" t="s">
        <v>33</v>
      </c>
      <c r="D1904" s="1">
        <v>23601</v>
      </c>
      <c r="E1904" s="1">
        <v>155257</v>
      </c>
      <c r="F1904" s="2">
        <v>33039</v>
      </c>
    </row>
    <row r="1905" spans="1:6" x14ac:dyDescent="0.35">
      <c r="A1905">
        <v>2017</v>
      </c>
      <c r="B1905" t="s">
        <v>60</v>
      </c>
      <c r="C1905" t="s">
        <v>34</v>
      </c>
      <c r="D1905" s="1">
        <v>6751</v>
      </c>
      <c r="E1905" s="1">
        <v>35772</v>
      </c>
      <c r="F1905" s="2">
        <v>34306</v>
      </c>
    </row>
    <row r="1906" spans="1:6" x14ac:dyDescent="0.35">
      <c r="A1906">
        <v>2017</v>
      </c>
      <c r="B1906" t="s">
        <v>60</v>
      </c>
      <c r="C1906" t="s">
        <v>35</v>
      </c>
      <c r="D1906" s="1">
        <v>22753</v>
      </c>
      <c r="E1906" s="1">
        <v>77028</v>
      </c>
      <c r="F1906" s="2">
        <v>31901</v>
      </c>
    </row>
    <row r="1907" spans="1:6" x14ac:dyDescent="0.35">
      <c r="A1907">
        <v>2017</v>
      </c>
      <c r="B1907" t="s">
        <v>60</v>
      </c>
      <c r="C1907" t="s">
        <v>36</v>
      </c>
      <c r="D1907" s="1">
        <v>32259</v>
      </c>
      <c r="E1907" s="1">
        <v>197527</v>
      </c>
      <c r="F1907" s="2">
        <v>32593</v>
      </c>
    </row>
    <row r="1908" spans="1:6" x14ac:dyDescent="0.35">
      <c r="A1908">
        <v>2017</v>
      </c>
      <c r="B1908" t="s">
        <v>60</v>
      </c>
      <c r="C1908" t="s">
        <v>37</v>
      </c>
      <c r="D1908" s="1">
        <v>3395</v>
      </c>
      <c r="E1908" s="1">
        <v>17959</v>
      </c>
      <c r="F1908" s="2">
        <v>32566</v>
      </c>
    </row>
    <row r="1909" spans="1:6" x14ac:dyDescent="0.35">
      <c r="A1909">
        <v>2017</v>
      </c>
      <c r="B1909" t="s">
        <v>60</v>
      </c>
      <c r="C1909" t="s">
        <v>38</v>
      </c>
      <c r="D1909" s="1">
        <v>11490</v>
      </c>
      <c r="E1909" s="1">
        <v>51779</v>
      </c>
      <c r="F1909" s="2">
        <v>32842</v>
      </c>
    </row>
    <row r="1910" spans="1:6" x14ac:dyDescent="0.35">
      <c r="A1910">
        <v>2017</v>
      </c>
      <c r="B1910" t="s">
        <v>60</v>
      </c>
      <c r="C1910" t="s">
        <v>39</v>
      </c>
      <c r="D1910" s="1">
        <v>2171</v>
      </c>
      <c r="E1910" s="1">
        <v>11078</v>
      </c>
      <c r="F1910" s="2">
        <v>31403</v>
      </c>
    </row>
    <row r="1911" spans="1:6" x14ac:dyDescent="0.35">
      <c r="A1911">
        <v>2017</v>
      </c>
      <c r="B1911" t="s">
        <v>60</v>
      </c>
      <c r="C1911" t="s">
        <v>40</v>
      </c>
      <c r="D1911" s="1">
        <v>14618</v>
      </c>
      <c r="E1911" s="1">
        <v>76045</v>
      </c>
      <c r="F1911" s="2">
        <v>34443</v>
      </c>
    </row>
    <row r="1912" spans="1:6" x14ac:dyDescent="0.35">
      <c r="A1912">
        <v>2017</v>
      </c>
      <c r="B1912" t="s">
        <v>60</v>
      </c>
      <c r="C1912" t="s">
        <v>41</v>
      </c>
      <c r="D1912" s="1">
        <v>56060</v>
      </c>
      <c r="E1912" s="1">
        <v>328026</v>
      </c>
      <c r="F1912" s="2">
        <v>37841</v>
      </c>
    </row>
    <row r="1913" spans="1:6" x14ac:dyDescent="0.35">
      <c r="A1913">
        <v>2017</v>
      </c>
      <c r="B1913" t="s">
        <v>60</v>
      </c>
      <c r="C1913" t="s">
        <v>42</v>
      </c>
      <c r="D1913" s="1">
        <v>6084</v>
      </c>
      <c r="E1913" s="1">
        <v>35143</v>
      </c>
      <c r="F1913" s="2">
        <v>34421</v>
      </c>
    </row>
    <row r="1914" spans="1:6" x14ac:dyDescent="0.35">
      <c r="A1914">
        <v>2017</v>
      </c>
      <c r="B1914" t="s">
        <v>60</v>
      </c>
      <c r="C1914" t="s">
        <v>43</v>
      </c>
      <c r="D1914" s="1">
        <v>1958</v>
      </c>
      <c r="E1914" s="1">
        <v>8658</v>
      </c>
      <c r="F1914" s="2">
        <v>34757</v>
      </c>
    </row>
    <row r="1915" spans="1:6" x14ac:dyDescent="0.35">
      <c r="A1915">
        <v>2017</v>
      </c>
      <c r="B1915" t="s">
        <v>60</v>
      </c>
      <c r="C1915" t="s">
        <v>44</v>
      </c>
      <c r="D1915" s="1">
        <v>32154</v>
      </c>
      <c r="E1915" s="1">
        <v>141985</v>
      </c>
      <c r="F1915" s="2">
        <v>42290</v>
      </c>
    </row>
    <row r="1916" spans="1:6" x14ac:dyDescent="0.35">
      <c r="A1916">
        <v>2017</v>
      </c>
      <c r="B1916" t="s">
        <v>60</v>
      </c>
      <c r="C1916" t="s">
        <v>45</v>
      </c>
      <c r="D1916" s="1">
        <v>19701</v>
      </c>
      <c r="E1916" s="1">
        <v>97492</v>
      </c>
      <c r="F1916" s="2">
        <v>38822</v>
      </c>
    </row>
    <row r="1917" spans="1:6" x14ac:dyDescent="0.35">
      <c r="A1917">
        <v>2017</v>
      </c>
      <c r="B1917" t="s">
        <v>60</v>
      </c>
      <c r="C1917" t="s">
        <v>46</v>
      </c>
      <c r="D1917" s="1">
        <v>5237</v>
      </c>
      <c r="E1917" s="1">
        <v>19979</v>
      </c>
      <c r="F1917" s="2">
        <v>29927</v>
      </c>
    </row>
    <row r="1918" spans="1:6" x14ac:dyDescent="0.35">
      <c r="A1918">
        <v>2017</v>
      </c>
      <c r="B1918" t="s">
        <v>60</v>
      </c>
      <c r="C1918" t="s">
        <v>47</v>
      </c>
      <c r="D1918" s="1">
        <v>14001</v>
      </c>
      <c r="E1918" s="1">
        <v>84153</v>
      </c>
      <c r="F1918" s="2">
        <v>29242</v>
      </c>
    </row>
    <row r="1919" spans="1:6" x14ac:dyDescent="0.35">
      <c r="A1919">
        <v>2017</v>
      </c>
      <c r="B1919" t="s">
        <v>60</v>
      </c>
      <c r="C1919" t="s">
        <v>48</v>
      </c>
      <c r="D1919" s="1">
        <v>1656</v>
      </c>
      <c r="E1919" s="1">
        <v>7231</v>
      </c>
      <c r="F1919" s="2">
        <v>35035</v>
      </c>
    </row>
  </sheetData>
  <customSheetViews>
    <customSheetView guid="{948164EF-B902-4A6C-8E3C-A935061C5153}" state="hidden">
      <selection activeCell="F150" sqref="F150"/>
      <pageMargins left="0.7" right="0.7" top="0.75" bottom="0.75" header="0.3" footer="0.3"/>
      <pageSetup orientation="portrait" r:id="rId1"/>
    </customSheetView>
    <customSheetView guid="{A1F01C08-243B-48FC-94A8-F102AEB1706D}">
      <selection activeCell="F150" sqref="F150"/>
      <pageMargins left="0.7" right="0.7" top="0.75" bottom="0.75" header="0.3" footer="0.3"/>
      <pageSetup orientation="portrait" r:id="rId2"/>
    </customSheetView>
  </customSheetViews>
  <pageMargins left="0.7" right="0.7" top="0.75" bottom="0.75" header="0.3" footer="0.3"/>
  <pageSetup orientation="portrait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3045B-A041-41D4-8787-8AE4A920734D}">
  <dimension ref="A1:BQ51"/>
  <sheetViews>
    <sheetView topLeftCell="M13" zoomScale="110" zoomScaleNormal="110" workbookViewId="0">
      <selection activeCell="AB4" sqref="AB4"/>
    </sheetView>
  </sheetViews>
  <sheetFormatPr defaultRowHeight="14.5" x14ac:dyDescent="0.35"/>
  <cols>
    <col min="1" max="1" width="20.7265625" bestFit="1" customWidth="1"/>
    <col min="2" max="2" width="25.90625" bestFit="1" customWidth="1"/>
    <col min="3" max="3" width="17.26953125" bestFit="1" customWidth="1"/>
    <col min="7" max="7" width="20.7265625" bestFit="1" customWidth="1"/>
    <col min="8" max="8" width="18.6328125" bestFit="1" customWidth="1"/>
    <col min="13" max="13" width="14.54296875" bestFit="1" customWidth="1"/>
    <col min="16" max="16" width="7.1796875" customWidth="1"/>
    <col min="17" max="17" width="20.7265625" bestFit="1" customWidth="1"/>
    <col min="18" max="18" width="12.81640625" customWidth="1"/>
    <col min="28" max="28" width="14.26953125" bestFit="1" customWidth="1"/>
    <col min="29" max="29" width="7.26953125" customWidth="1"/>
    <col min="30" max="30" width="19.36328125" bestFit="1" customWidth="1"/>
    <col min="31" max="31" width="12.26953125" bestFit="1" customWidth="1"/>
    <col min="46" max="46" width="14.54296875" bestFit="1" customWidth="1"/>
    <col min="47" max="47" width="11.36328125" customWidth="1"/>
    <col min="48" max="48" width="20.7265625" bestFit="1" customWidth="1"/>
    <col min="52" max="52" width="14.54296875" bestFit="1" customWidth="1"/>
    <col min="53" max="53" width="11.36328125" customWidth="1"/>
    <col min="54" max="54" width="12.1796875" customWidth="1"/>
    <col min="55" max="55" width="24.90625" bestFit="1" customWidth="1"/>
    <col min="56" max="56" width="16.453125" bestFit="1" customWidth="1"/>
    <col min="57" max="57" width="14.36328125" customWidth="1"/>
    <col min="69" max="69" width="23.7265625" bestFit="1" customWidth="1"/>
  </cols>
  <sheetData>
    <row r="1" spans="1:69" x14ac:dyDescent="0.35">
      <c r="A1" s="6" t="s">
        <v>50</v>
      </c>
      <c r="B1" s="7">
        <v>2020</v>
      </c>
      <c r="G1" s="11" t="s">
        <v>68</v>
      </c>
      <c r="H1" s="11"/>
      <c r="J1" s="11" t="s">
        <v>69</v>
      </c>
      <c r="K1" s="11"/>
      <c r="M1" s="11" t="s">
        <v>76</v>
      </c>
      <c r="N1" s="11"/>
      <c r="Q1" s="11" t="s">
        <v>81</v>
      </c>
      <c r="R1" s="11"/>
      <c r="AC1" s="11" t="s">
        <v>83</v>
      </c>
      <c r="AD1" s="11"/>
      <c r="AE1" s="11"/>
      <c r="AT1" s="11" t="s">
        <v>87</v>
      </c>
      <c r="AU1" s="11"/>
      <c r="AV1" s="29" t="s">
        <v>89</v>
      </c>
    </row>
    <row r="2" spans="1:69" x14ac:dyDescent="0.35">
      <c r="A2" s="12" t="s">
        <v>71</v>
      </c>
      <c r="B2" s="12"/>
      <c r="G2" s="8" t="s">
        <v>49</v>
      </c>
      <c r="H2" s="8" t="s">
        <v>67</v>
      </c>
      <c r="J2" s="8" t="s">
        <v>74</v>
      </c>
      <c r="K2" s="8" t="s">
        <v>75</v>
      </c>
      <c r="M2" s="16" t="s">
        <v>77</v>
      </c>
      <c r="N2" s="16" t="s">
        <v>75</v>
      </c>
      <c r="Q2" s="16" t="s">
        <v>49</v>
      </c>
      <c r="R2" s="16" t="s">
        <v>62</v>
      </c>
      <c r="AB2" s="21" t="s">
        <v>85</v>
      </c>
      <c r="AC2" s="16" t="s">
        <v>74</v>
      </c>
      <c r="AD2" s="16" t="s">
        <v>84</v>
      </c>
      <c r="AE2" s="16" t="s">
        <v>62</v>
      </c>
      <c r="AT2" s="16" t="s">
        <v>0</v>
      </c>
      <c r="AU2" s="16" t="s">
        <v>88</v>
      </c>
      <c r="AV2" s="21">
        <v>2020</v>
      </c>
      <c r="AZ2" s="32" t="s">
        <v>0</v>
      </c>
      <c r="BA2" s="33" t="s">
        <v>88</v>
      </c>
      <c r="BB2" s="33" t="s">
        <v>90</v>
      </c>
      <c r="BC2" s="33" t="s">
        <v>91</v>
      </c>
      <c r="BD2" s="34" t="s">
        <v>92</v>
      </c>
      <c r="BE2" s="34" t="str">
        <f>$BQ$5</f>
        <v>Average_Wages</v>
      </c>
    </row>
    <row r="3" spans="1:69" ht="15" thickBot="1" x14ac:dyDescent="0.4">
      <c r="A3" s="6" t="s">
        <v>64</v>
      </c>
      <c r="B3" t="s">
        <v>72</v>
      </c>
      <c r="C3" s="13" t="s">
        <v>67</v>
      </c>
      <c r="G3" s="17" t="s">
        <v>57</v>
      </c>
      <c r="H3" t="s">
        <v>59</v>
      </c>
      <c r="J3">
        <v>2020</v>
      </c>
      <c r="K3">
        <v>2019</v>
      </c>
      <c r="M3" t="s">
        <v>1</v>
      </c>
      <c r="N3" t="s">
        <v>3</v>
      </c>
      <c r="Q3" t="s">
        <v>54</v>
      </c>
      <c r="R3" s="1">
        <f>SUMIFS(Data_tbl[Employees],Data_tbl[Industry],$Q$3:$Q$12,Data_tbl[Year],$C$30)</f>
        <v>27186117</v>
      </c>
      <c r="AB3" t="str">
        <f>Dashboard!B7</f>
        <v>Manufacturing</v>
      </c>
      <c r="AC3">
        <v>2017</v>
      </c>
      <c r="AD3" s="28">
        <f>AVERAGEIFS(Data_tbl[Avg Annual Wage],Data_tbl[Year],$AC$3:$AC$6,Data_tbl[Industry],$AB$3)</f>
        <v>62625.291666666664</v>
      </c>
      <c r="AE3" s="27">
        <f>SUMIFS(Data_tbl[Employees],Data_tbl[Year],AC$3:$AC$6,Data_tbl[Industry],$AB$3)</f>
        <v>12378010</v>
      </c>
      <c r="AT3" t="s">
        <v>1</v>
      </c>
      <c r="AU3">
        <f>SUMIFS(Data_tbl[Employees],Data_tbl[State],AT$3:$AT$50,Data_tbl[Year],$AV$2,Data_tbl[Industry],$AV$3)</f>
        <v>19310</v>
      </c>
      <c r="AV3" s="21" t="s">
        <v>53</v>
      </c>
      <c r="AZ3" s="35" t="s">
        <v>1</v>
      </c>
      <c r="BA3" s="36">
        <f>SUMIFS(Data_tbl[Employees],Data_tbl[State],$AZ$3:$AZ$50,Data_tbl[Year],$AV$2,Data_tbl[Industry],$AV$3)</f>
        <v>19310</v>
      </c>
      <c r="BB3" s="36">
        <f>INDEX([1]Populations!$B$2:$B$49,MATCH($AZ$3:$AZ$50,[1]Populations!$A$2:$A$49,0))</f>
        <v>4887871</v>
      </c>
      <c r="BC3" s="37">
        <f>(Data_Prep!$BA3/Data_Prep!$BB3)*100</f>
        <v>0.39505952591629362</v>
      </c>
      <c r="BD3" s="38">
        <f>AVERAGEIFS(Data_tbl[Avg Annual Wage],Data_tbl[Industry],$AV$3,Data_tbl[Year],$AV$2,Data_tbl[State],Data_Prep!$AZ$3:$AZ$50)</f>
        <v>69393</v>
      </c>
      <c r="BE3" s="45">
        <f>IF($BQ$5="Average_Wages",-BD3,BC3)</f>
        <v>-69393</v>
      </c>
    </row>
    <row r="4" spans="1:69" ht="15.5" thickTop="1" thickBot="1" x14ac:dyDescent="0.4">
      <c r="A4" s="7" t="s">
        <v>57</v>
      </c>
      <c r="B4" s="19">
        <v>74713.0625</v>
      </c>
      <c r="C4" s="18" t="s">
        <v>53</v>
      </c>
      <c r="G4" t="s">
        <v>51</v>
      </c>
      <c r="J4">
        <v>2019</v>
      </c>
      <c r="M4" t="s">
        <v>2</v>
      </c>
      <c r="Q4" t="s">
        <v>58</v>
      </c>
      <c r="R4" s="1">
        <f>SUMIFS(Data_tbl[Employees],Data_tbl[Industry],$Q$3:$Q$12,Data_tbl[Year],$C$30)</f>
        <v>22380791</v>
      </c>
      <c r="AC4">
        <v>2018</v>
      </c>
      <c r="AD4" s="28">
        <f>AVERAGEIFS(Data_tbl[Avg Annual Wage],Data_tbl[Year],$AC$3:$AC$6,Data_tbl[Industry],$AB$3)</f>
        <v>64166.541666666664</v>
      </c>
      <c r="AE4" s="27">
        <f>SUMIFS(Data_tbl[Employees],Data_tbl[Year],AC$3:$AC$6,Data_tbl[Industry],$AB$3)</f>
        <v>12619732</v>
      </c>
      <c r="AT4" t="s">
        <v>2</v>
      </c>
      <c r="AU4">
        <f>SUMIFS(Data_tbl[Employees],Data_tbl[State],AT$3:$AT$50,Data_tbl[Year],$AV$2,Data_tbl[Industry],$AV$3)</f>
        <v>45513</v>
      </c>
      <c r="AZ4" s="39" t="s">
        <v>2</v>
      </c>
      <c r="BA4" s="40">
        <f>SUMIFS(Data_tbl[Employees],Data_tbl[State],$AZ$3:$AZ$50,Data_tbl[Year],$AV$2,Data_tbl[Industry],$AV$3)</f>
        <v>45513</v>
      </c>
      <c r="BB4" s="40">
        <f>INDEX([1]Populations!$B$2:$B$49,MATCH($AZ$3:$AZ$50,[1]Populations!$A$2:$A$49,0))</f>
        <v>7171646</v>
      </c>
      <c r="BC4" s="41">
        <f>(Data_Prep!$BA4/Data_Prep!$BB4)*100</f>
        <v>0.63462418529860509</v>
      </c>
      <c r="BD4" s="42">
        <f>AVERAGEIFS(Data_tbl[Avg Annual Wage],Data_tbl[Industry],$AV$3,Data_tbl[Year],$AV$2,Data_tbl[State],Data_Prep!$AZ$3:$AZ$50)</f>
        <v>90871</v>
      </c>
      <c r="BE4" s="45">
        <f t="shared" ref="BE4:BE50" si="0">IF($BQ$5="Average_Wages",-BD4,BC4)</f>
        <v>-90871</v>
      </c>
      <c r="BP4" s="12" t="s">
        <v>93</v>
      </c>
      <c r="BQ4" s="12"/>
    </row>
    <row r="5" spans="1:69" ht="16.5" thickTop="1" thickBot="1" x14ac:dyDescent="0.4">
      <c r="A5" s="7" t="s">
        <v>51</v>
      </c>
      <c r="B5" s="19">
        <v>63896.895833333336</v>
      </c>
      <c r="G5" t="s">
        <v>58</v>
      </c>
      <c r="J5">
        <v>2018</v>
      </c>
      <c r="M5" t="s">
        <v>3</v>
      </c>
      <c r="Q5" s="17" t="s">
        <v>57</v>
      </c>
      <c r="R5" s="1">
        <f>SUMIFS(Data_tbl[Employees],Data_tbl[Industry],$Q$3:$Q$12,Data_tbl[Year],$C$30)</f>
        <v>20594171</v>
      </c>
      <c r="AC5">
        <v>2019</v>
      </c>
      <c r="AD5" s="28">
        <f>AVERAGEIFS(Data_tbl[Avg Annual Wage],Data_tbl[Year],$AC$3:$AC$6,Data_tbl[Industry],$AB$3)</f>
        <v>65480.25</v>
      </c>
      <c r="AE5" s="27">
        <f>SUMIFS(Data_tbl[Employees],Data_tbl[Year],AC$3:$AC$6,Data_tbl[Industry],$AB$3)</f>
        <v>12747753</v>
      </c>
      <c r="AT5" t="s">
        <v>3</v>
      </c>
      <c r="AU5">
        <f>SUMIFS(Data_tbl[Employees],Data_tbl[State],AT$3:$AT$50,Data_tbl[Year],$AV$2,Data_tbl[Industry],$AV$3)</f>
        <v>11509</v>
      </c>
      <c r="AZ5" s="35" t="s">
        <v>3</v>
      </c>
      <c r="BA5" s="36">
        <f>SUMIFS(Data_tbl[Employees],Data_tbl[State],$AZ$3:$AZ$50,Data_tbl[Year],$AV$2,Data_tbl[Industry],$AV$3)</f>
        <v>11509</v>
      </c>
      <c r="BB5" s="36">
        <f>INDEX([1]Populations!$B$2:$B$49,MATCH($AZ$3:$AZ$50,[1]Populations!$A$2:$A$49,0))</f>
        <v>3013825</v>
      </c>
      <c r="BC5" s="37">
        <f>(Data_Prep!$BA5/Data_Prep!$BB5)*100</f>
        <v>0.38187353280299952</v>
      </c>
      <c r="BD5" s="38">
        <f>AVERAGEIFS(Data_tbl[Avg Annual Wage],Data_tbl[Industry],$AV$3,Data_tbl[Year],$AV$2,Data_tbl[State],Data_Prep!$AZ$3:$AZ$50)</f>
        <v>69820</v>
      </c>
      <c r="BE5" s="45">
        <f t="shared" si="0"/>
        <v>-69820</v>
      </c>
      <c r="BP5" s="31" t="s">
        <v>94</v>
      </c>
      <c r="BQ5" s="30" t="str">
        <f>Dashboard!J7</f>
        <v>Average_Wages</v>
      </c>
    </row>
    <row r="6" spans="1:69" ht="15.5" thickTop="1" thickBot="1" x14ac:dyDescent="0.4">
      <c r="A6" s="7" t="s">
        <v>58</v>
      </c>
      <c r="B6" s="19">
        <v>53607.208333333336</v>
      </c>
      <c r="G6" t="s">
        <v>56</v>
      </c>
      <c r="J6">
        <v>2017</v>
      </c>
      <c r="M6" t="s">
        <v>4</v>
      </c>
      <c r="Q6" t="s">
        <v>59</v>
      </c>
      <c r="R6" s="1">
        <f>SUMIFS(Data_tbl[Employees],Data_tbl[Industry],$Q$3:$Q$12,Data_tbl[Year],$C$30)</f>
        <v>15957853</v>
      </c>
      <c r="AC6">
        <v>2020</v>
      </c>
      <c r="AD6" s="28">
        <f>AVERAGEIFS(Data_tbl[Avg Annual Wage],Data_tbl[Year],$AC$3:$AC$6,Data_tbl[Industry],$AB$3)</f>
        <v>68427.875</v>
      </c>
      <c r="AE6" s="27">
        <f>SUMIFS(Data_tbl[Employees],Data_tbl[Year],AC$3:$AC$6,Data_tbl[Industry],$AB$3)</f>
        <v>12058694</v>
      </c>
      <c r="AT6" t="s">
        <v>4</v>
      </c>
      <c r="AU6">
        <f>SUMIFS(Data_tbl[Employees],Data_tbl[State],AT$3:$AT$50,Data_tbl[Year],$AV$2,Data_tbl[Industry],$AV$3)</f>
        <v>527549</v>
      </c>
      <c r="AZ6" s="39" t="s">
        <v>4</v>
      </c>
      <c r="BA6" s="40">
        <f>SUMIFS(Data_tbl[Employees],Data_tbl[State],$AZ$3:$AZ$50,Data_tbl[Year],$AV$2,Data_tbl[Industry],$AV$3)</f>
        <v>527549</v>
      </c>
      <c r="BB6" s="40">
        <f>INDEX([1]Populations!$B$2:$B$49,MATCH($AZ$3:$AZ$50,[1]Populations!$A$2:$A$49,0))</f>
        <v>39557045</v>
      </c>
      <c r="BC6" s="41">
        <f>(Data_Prep!$BA6/Data_Prep!$BB6)*100</f>
        <v>1.333641074554482</v>
      </c>
      <c r="BD6" s="42">
        <f>AVERAGEIFS(Data_tbl[Avg Annual Wage],Data_tbl[Industry],$AV$3,Data_tbl[Year],$AV$2,Data_tbl[State],Data_Prep!$AZ$3:$AZ$50)</f>
        <v>217892</v>
      </c>
      <c r="BE6" s="45">
        <f t="shared" si="0"/>
        <v>-217892</v>
      </c>
    </row>
    <row r="7" spans="1:69" ht="15.5" thickTop="1" thickBot="1" x14ac:dyDescent="0.4">
      <c r="A7" s="7" t="s">
        <v>56</v>
      </c>
      <c r="B7" s="19">
        <v>90040.666666666672</v>
      </c>
      <c r="G7" t="s">
        <v>53</v>
      </c>
      <c r="M7" t="s">
        <v>5</v>
      </c>
      <c r="Q7" t="s">
        <v>52</v>
      </c>
      <c r="R7" s="1">
        <f>SUMIFS(Data_tbl[Employees],Data_tbl[Industry],$Q$3:$Q$12,Data_tbl[Year],$C$30)</f>
        <v>12619732</v>
      </c>
      <c r="AT7" t="s">
        <v>5</v>
      </c>
      <c r="AU7">
        <f>SUMIFS(Data_tbl[Employees],Data_tbl[State],AT$3:$AT$50,Data_tbl[Year],$AV$2,Data_tbl[Industry],$AV$3)</f>
        <v>74867</v>
      </c>
      <c r="AZ7" s="35" t="s">
        <v>5</v>
      </c>
      <c r="BA7" s="36">
        <f>SUMIFS(Data_tbl[Employees],Data_tbl[State],$AZ$3:$AZ$50,Data_tbl[Year],$AV$2,Data_tbl[Industry],$AV$3)</f>
        <v>74867</v>
      </c>
      <c r="BB7" s="36">
        <f>INDEX([1]Populations!$B$2:$B$49,MATCH($AZ$3:$AZ$50,[1]Populations!$A$2:$A$49,0))</f>
        <v>5695564</v>
      </c>
      <c r="BC7" s="37">
        <f>(Data_Prep!$BA7/Data_Prep!$BB7)*100</f>
        <v>1.3144791279669583</v>
      </c>
      <c r="BD7" s="38">
        <f>AVERAGEIFS(Data_tbl[Avg Annual Wage],Data_tbl[Industry],$AV$3,Data_tbl[Year],$AV$2,Data_tbl[State],Data_Prep!$AZ$3:$AZ$50)</f>
        <v>123495</v>
      </c>
      <c r="BE7" s="45">
        <f t="shared" si="0"/>
        <v>-123495</v>
      </c>
    </row>
    <row r="8" spans="1:69" ht="15.5" thickTop="1" thickBot="1" x14ac:dyDescent="0.4">
      <c r="A8" s="7" t="s">
        <v>53</v>
      </c>
      <c r="B8" s="19">
        <v>93586.333333333328</v>
      </c>
      <c r="G8" t="s">
        <v>59</v>
      </c>
      <c r="M8" t="s">
        <v>6</v>
      </c>
      <c r="Q8" t="s">
        <v>56</v>
      </c>
      <c r="R8" s="1">
        <f>SUMIFS(Data_tbl[Employees],Data_tbl[Industry],$Q$3:$Q$12,Data_tbl[Year],$C$30)</f>
        <v>8120224</v>
      </c>
      <c r="AT8" t="s">
        <v>6</v>
      </c>
      <c r="AU8">
        <f>SUMIFS(Data_tbl[Employees],Data_tbl[State],AT$3:$AT$50,Data_tbl[Year],$AV$2,Data_tbl[Industry],$AV$3)</f>
        <v>29237</v>
      </c>
      <c r="AZ8" s="39" t="s">
        <v>6</v>
      </c>
      <c r="BA8" s="40">
        <f>SUMIFS(Data_tbl[Employees],Data_tbl[State],$AZ$3:$AZ$50,Data_tbl[Year],$AV$2,Data_tbl[Industry],$AV$3)</f>
        <v>29237</v>
      </c>
      <c r="BB8" s="40">
        <f>INDEX([1]Populations!$B$2:$B$49,MATCH($AZ$3:$AZ$50,[1]Populations!$A$2:$A$49,0))</f>
        <v>3572665</v>
      </c>
      <c r="BC8" s="41">
        <f>(Data_Prep!$BA8/Data_Prep!$BB8)*100</f>
        <v>0.81835268630000291</v>
      </c>
      <c r="BD8" s="42">
        <f>AVERAGEIFS(Data_tbl[Avg Annual Wage],Data_tbl[Industry],$AV$3,Data_tbl[Year],$AV$2,Data_tbl[State],Data_Prep!$AZ$3:$AZ$50)</f>
        <v>138917</v>
      </c>
      <c r="BE8" s="45">
        <f t="shared" si="0"/>
        <v>-138917</v>
      </c>
    </row>
    <row r="9" spans="1:69" ht="15.5" thickTop="1" thickBot="1" x14ac:dyDescent="0.4">
      <c r="A9" s="7" t="s">
        <v>59</v>
      </c>
      <c r="B9" s="19">
        <v>23286.416666666668</v>
      </c>
      <c r="G9" t="s">
        <v>52</v>
      </c>
      <c r="H9" s="17"/>
      <c r="M9" t="s">
        <v>7</v>
      </c>
      <c r="Q9" t="s">
        <v>51</v>
      </c>
      <c r="R9" s="1">
        <f>SUMIFS(Data_tbl[Employees],Data_tbl[Industry],$Q$3:$Q$12,Data_tbl[Year],$C$30)</f>
        <v>7158459</v>
      </c>
      <c r="AT9" t="s">
        <v>7</v>
      </c>
      <c r="AU9">
        <f>SUMIFS(Data_tbl[Employees],Data_tbl[State],AT$3:$AT$50,Data_tbl[Year],$AV$2,Data_tbl[Industry],$AV$3)</f>
        <v>3622</v>
      </c>
      <c r="AZ9" s="35" t="s">
        <v>7</v>
      </c>
      <c r="BA9" s="36">
        <f>SUMIFS(Data_tbl[Employees],Data_tbl[State],$AZ$3:$AZ$50,Data_tbl[Year],$AV$2,Data_tbl[Industry],$AV$3)</f>
        <v>3622</v>
      </c>
      <c r="BB9" s="36">
        <f>INDEX([1]Populations!$B$2:$B$49,MATCH($AZ$3:$AZ$50,[1]Populations!$A$2:$A$49,0))</f>
        <v>967171</v>
      </c>
      <c r="BC9" s="37">
        <f>(Data_Prep!$BA9/Data_Prep!$BB9)*100</f>
        <v>0.3744942724709488</v>
      </c>
      <c r="BD9" s="38">
        <f>AVERAGEIFS(Data_tbl[Avg Annual Wage],Data_tbl[Industry],$AV$3,Data_tbl[Year],$AV$2,Data_tbl[State],Data_Prep!$AZ$3:$AZ$50)</f>
        <v>78966</v>
      </c>
      <c r="BE9" s="45">
        <f t="shared" si="0"/>
        <v>-78966</v>
      </c>
    </row>
    <row r="10" spans="1:69" ht="15.5" thickTop="1" thickBot="1" x14ac:dyDescent="0.4">
      <c r="A10" s="7" t="s">
        <v>52</v>
      </c>
      <c r="B10" s="19">
        <v>68427.875</v>
      </c>
      <c r="G10" t="s">
        <v>55</v>
      </c>
      <c r="M10" t="s">
        <v>8</v>
      </c>
      <c r="Q10" t="s">
        <v>60</v>
      </c>
      <c r="R10" s="1">
        <f>SUMIFS(Data_tbl[Employees],Data_tbl[Industry],$Q$3:$Q$12,Data_tbl[Year],$C$30)</f>
        <v>4391873</v>
      </c>
      <c r="AT10" t="s">
        <v>8</v>
      </c>
      <c r="AU10">
        <f>SUMIFS(Data_tbl[Employees],Data_tbl[State],AT$3:$AT$50,Data_tbl[Year],$AV$2,Data_tbl[Industry],$AV$3)</f>
        <v>130298</v>
      </c>
      <c r="AZ10" s="39" t="s">
        <v>8</v>
      </c>
      <c r="BA10" s="40">
        <f>SUMIFS(Data_tbl[Employees],Data_tbl[State],$AZ$3:$AZ$50,Data_tbl[Year],$AV$2,Data_tbl[Industry],$AV$3)</f>
        <v>130298</v>
      </c>
      <c r="BB10" s="40">
        <f>INDEX([1]Populations!$B$2:$B$49,MATCH($AZ$3:$AZ$50,[1]Populations!$A$2:$A$49,0))</f>
        <v>21670000</v>
      </c>
      <c r="BC10" s="41">
        <f>(Data_Prep!$BA10/Data_Prep!$BB10)*100</f>
        <v>0.60128287955699122</v>
      </c>
      <c r="BD10" s="42">
        <f>AVERAGEIFS(Data_tbl[Avg Annual Wage],Data_tbl[Industry],$AV$3,Data_tbl[Year],$AV$2,Data_tbl[State],Data_Prep!$AZ$3:$AZ$50)</f>
        <v>93350</v>
      </c>
      <c r="BE10" s="45">
        <f t="shared" si="0"/>
        <v>-93350</v>
      </c>
    </row>
    <row r="11" spans="1:69" ht="15.5" thickTop="1" thickBot="1" x14ac:dyDescent="0.4">
      <c r="A11" s="7" t="s">
        <v>55</v>
      </c>
      <c r="B11" s="19">
        <v>55605.9375</v>
      </c>
      <c r="G11" t="s">
        <v>60</v>
      </c>
      <c r="M11" t="s">
        <v>9</v>
      </c>
      <c r="Q11" t="s">
        <v>53</v>
      </c>
      <c r="R11" s="1">
        <f>SUMIFS(Data_tbl[Employees],Data_tbl[Industry],$Q$3:$Q$12,Data_tbl[Year],$C$30)</f>
        <v>2781425</v>
      </c>
      <c r="AT11" t="s">
        <v>9</v>
      </c>
      <c r="AU11">
        <f>SUMIFS(Data_tbl[Employees],Data_tbl[State],AT$3:$AT$50,Data_tbl[Year],$AV$2,Data_tbl[Industry],$AV$3)</f>
        <v>109190</v>
      </c>
      <c r="AZ11" s="35" t="s">
        <v>9</v>
      </c>
      <c r="BA11" s="36">
        <f>SUMIFS(Data_tbl[Employees],Data_tbl[State],$AZ$3:$AZ$50,Data_tbl[Year],$AV$2,Data_tbl[Industry],$AV$3)</f>
        <v>109190</v>
      </c>
      <c r="BB11" s="36">
        <f>INDEX([1]Populations!$B$2:$B$49,MATCH($AZ$3:$AZ$50,[1]Populations!$A$2:$A$49,0))</f>
        <v>10519475</v>
      </c>
      <c r="BC11" s="37">
        <f>(Data_Prep!$BA11/Data_Prep!$BB11)*100</f>
        <v>1.0379795569645824</v>
      </c>
      <c r="BD11" s="38">
        <f>AVERAGEIFS(Data_tbl[Avg Annual Wage],Data_tbl[Industry],$AV$3,Data_tbl[Year],$AV$2,Data_tbl[State],Data_Prep!$AZ$3:$AZ$50)</f>
        <v>108735</v>
      </c>
      <c r="BE11" s="45">
        <f t="shared" si="0"/>
        <v>-108735</v>
      </c>
    </row>
    <row r="12" spans="1:69" ht="15.5" thickTop="1" thickBot="1" x14ac:dyDescent="0.4">
      <c r="A12" s="7" t="s">
        <v>60</v>
      </c>
      <c r="B12" s="19">
        <v>40790.1875</v>
      </c>
      <c r="G12" t="s">
        <v>54</v>
      </c>
      <c r="M12" t="s">
        <v>10</v>
      </c>
      <c r="Q12" t="s">
        <v>55</v>
      </c>
      <c r="R12" s="1">
        <f>SUMIFS(Data_tbl[Employees],Data_tbl[Industry],$Q$3:$Q$12,Data_tbl[Year],$C$30)</f>
        <v>1917445</v>
      </c>
      <c r="AT12" t="s">
        <v>10</v>
      </c>
      <c r="AU12">
        <f>SUMIFS(Data_tbl[Employees],Data_tbl[State],AT$3:$AT$50,Data_tbl[Year],$AV$2,Data_tbl[Industry],$AV$3)</f>
        <v>7346</v>
      </c>
      <c r="AZ12" s="39" t="s">
        <v>10</v>
      </c>
      <c r="BA12" s="40">
        <f>SUMIFS(Data_tbl[Employees],Data_tbl[State],$AZ$3:$AZ$50,Data_tbl[Year],$AV$2,Data_tbl[Industry],$AV$3)</f>
        <v>7346</v>
      </c>
      <c r="BB12" s="40">
        <f>INDEX([1]Populations!$B$2:$B$49,MATCH($AZ$3:$AZ$50,[1]Populations!$A$2:$A$49,0))</f>
        <v>1754208</v>
      </c>
      <c r="BC12" s="41">
        <f>(Data_Prep!$BA12/Data_Prep!$BB12)*100</f>
        <v>0.41876447946879736</v>
      </c>
      <c r="BD12" s="42">
        <f>AVERAGEIFS(Data_tbl[Avg Annual Wage],Data_tbl[Industry],$AV$3,Data_tbl[Year],$AV$2,Data_tbl[State],Data_Prep!$AZ$3:$AZ$50)</f>
        <v>64408</v>
      </c>
      <c r="BE12" s="45">
        <f t="shared" si="0"/>
        <v>-64408</v>
      </c>
    </row>
    <row r="13" spans="1:69" ht="15.5" thickTop="1" thickBot="1" x14ac:dyDescent="0.4">
      <c r="A13" s="7" t="s">
        <v>54</v>
      </c>
      <c r="B13" s="19">
        <v>49366.8125</v>
      </c>
      <c r="M13" t="s">
        <v>11</v>
      </c>
      <c r="AT13" t="s">
        <v>11</v>
      </c>
      <c r="AU13">
        <f>SUMIFS(Data_tbl[Employees],Data_tbl[State],AT$3:$AT$50,Data_tbl[Year],$AV$2,Data_tbl[Industry],$AV$3)</f>
        <v>87520</v>
      </c>
      <c r="AZ13" s="35" t="s">
        <v>11</v>
      </c>
      <c r="BA13" s="36">
        <f>SUMIFS(Data_tbl[Employees],Data_tbl[State],$AZ$3:$AZ$50,Data_tbl[Year],$AV$2,Data_tbl[Industry],$AV$3)</f>
        <v>87520</v>
      </c>
      <c r="BB13" s="36">
        <f>INDEX([1]Populations!$B$2:$B$49,MATCH($AZ$3:$AZ$50,[1]Populations!$A$2:$A$49,0))</f>
        <v>12741080</v>
      </c>
      <c r="BC13" s="37">
        <f>(Data_Prep!$BA13/Data_Prep!$BB13)*100</f>
        <v>0.68691194153085922</v>
      </c>
      <c r="BD13" s="38">
        <f>AVERAGEIFS(Data_tbl[Avg Annual Wage],Data_tbl[Industry],$AV$3,Data_tbl[Year],$AV$2,Data_tbl[State],Data_Prep!$AZ$3:$AZ$50)</f>
        <v>110059</v>
      </c>
      <c r="BE13" s="45">
        <f t="shared" si="0"/>
        <v>-110059</v>
      </c>
    </row>
    <row r="14" spans="1:69" ht="15.5" thickTop="1" thickBot="1" x14ac:dyDescent="0.4">
      <c r="A14" s="7" t="s">
        <v>65</v>
      </c>
      <c r="B14" s="19">
        <v>61332.13958333333</v>
      </c>
      <c r="M14" t="s">
        <v>12</v>
      </c>
      <c r="AT14" t="s">
        <v>12</v>
      </c>
      <c r="AU14">
        <f>SUMIFS(Data_tbl[Employees],Data_tbl[State],AT$3:$AT$50,Data_tbl[Year],$AV$2,Data_tbl[Industry],$AV$3)</f>
        <v>26075</v>
      </c>
      <c r="AZ14" s="39" t="s">
        <v>12</v>
      </c>
      <c r="BA14" s="40">
        <f>SUMIFS(Data_tbl[Employees],Data_tbl[State],$AZ$3:$AZ$50,Data_tbl[Year],$AV$2,Data_tbl[Industry],$AV$3)</f>
        <v>26075</v>
      </c>
      <c r="BB14" s="40">
        <f>INDEX([1]Populations!$B$2:$B$49,MATCH($AZ$3:$AZ$50,[1]Populations!$A$2:$A$49,0))</f>
        <v>6691878</v>
      </c>
      <c r="BC14" s="41">
        <f>(Data_Prep!$BA14/Data_Prep!$BB14)*100</f>
        <v>0.38965145509227755</v>
      </c>
      <c r="BD14" s="42">
        <f>AVERAGEIFS(Data_tbl[Avg Annual Wage],Data_tbl[Industry],$AV$3,Data_tbl[Year],$AV$2,Data_tbl[State],Data_Prep!$AZ$3:$AZ$50)</f>
        <v>67191</v>
      </c>
      <c r="BE14" s="45">
        <f t="shared" si="0"/>
        <v>-67191</v>
      </c>
    </row>
    <row r="15" spans="1:69" ht="15.5" thickTop="1" thickBot="1" x14ac:dyDescent="0.4">
      <c r="M15" t="s">
        <v>13</v>
      </c>
      <c r="Q15" s="11" t="s">
        <v>81</v>
      </c>
      <c r="R15" s="11"/>
      <c r="AT15" t="s">
        <v>13</v>
      </c>
      <c r="AU15">
        <f>SUMIFS(Data_tbl[Employees],Data_tbl[State],AT$3:$AT$50,Data_tbl[Year],$AV$2,Data_tbl[Industry],$AV$3)</f>
        <v>19135</v>
      </c>
      <c r="AZ15" s="35" t="s">
        <v>13</v>
      </c>
      <c r="BA15" s="36">
        <f>SUMIFS(Data_tbl[Employees],Data_tbl[State],$AZ$3:$AZ$50,Data_tbl[Year],$AV$2,Data_tbl[Industry],$AV$3)</f>
        <v>19135</v>
      </c>
      <c r="BB15" s="36">
        <f>INDEX([1]Populations!$B$2:$B$49,MATCH($AZ$3:$AZ$50,[1]Populations!$A$2:$A$49,0))</f>
        <v>3156145</v>
      </c>
      <c r="BC15" s="37">
        <f>(Data_Prep!$BA15/Data_Prep!$BB15)*100</f>
        <v>0.60627759497741707</v>
      </c>
      <c r="BD15" s="38">
        <f>AVERAGEIFS(Data_tbl[Avg Annual Wage],Data_tbl[Industry],$AV$3,Data_tbl[Year],$AV$2,Data_tbl[State],Data_Prep!$AZ$3:$AZ$50)</f>
        <v>66858</v>
      </c>
      <c r="BE15" s="45">
        <f t="shared" si="0"/>
        <v>-66858</v>
      </c>
    </row>
    <row r="16" spans="1:69" ht="15.5" thickTop="1" thickBot="1" x14ac:dyDescent="0.4">
      <c r="G16" s="15" t="s">
        <v>73</v>
      </c>
      <c r="H16" s="15"/>
      <c r="M16" t="s">
        <v>14</v>
      </c>
      <c r="Q16" s="16" t="s">
        <v>49</v>
      </c>
      <c r="R16" s="16" t="s">
        <v>62</v>
      </c>
      <c r="AT16" t="s">
        <v>14</v>
      </c>
      <c r="AU16">
        <f>SUMIFS(Data_tbl[Employees],Data_tbl[State],AT$3:$AT$50,Data_tbl[Year],$AV$2,Data_tbl[Industry],$AV$3)</f>
        <v>16734</v>
      </c>
      <c r="AZ16" s="39" t="s">
        <v>14</v>
      </c>
      <c r="BA16" s="40">
        <f>SUMIFS(Data_tbl[Employees],Data_tbl[State],$AZ$3:$AZ$50,Data_tbl[Year],$AV$2,Data_tbl[Industry],$AV$3)</f>
        <v>16734</v>
      </c>
      <c r="BB16" s="40">
        <f>INDEX([1]Populations!$B$2:$B$49,MATCH($AZ$3:$AZ$50,[1]Populations!$A$2:$A$49,0))</f>
        <v>2911505</v>
      </c>
      <c r="BC16" s="41">
        <f>(Data_Prep!$BA16/Data_Prep!$BB16)*100</f>
        <v>0.57475429374155296</v>
      </c>
      <c r="BD16" s="42">
        <f>AVERAGEIFS(Data_tbl[Avg Annual Wage],Data_tbl[Industry],$AV$3,Data_tbl[Year],$AV$2,Data_tbl[State],Data_Prep!$AZ$3:$AZ$50)</f>
        <v>73749</v>
      </c>
      <c r="BE16" s="45">
        <f t="shared" si="0"/>
        <v>-73749</v>
      </c>
    </row>
    <row r="17" spans="1:57" ht="15.5" thickTop="1" thickBot="1" x14ac:dyDescent="0.4">
      <c r="C17" s="19">
        <f>AVERAGEIFS(Data_tbl[Avg Annual Wage],Data_tbl[State],Data_Prep!$C$28,Data_tbl[Industry],Data_Prep!$C$29,Data_tbl[Year],Data_Prep!$C$30)</f>
        <v>70677</v>
      </c>
      <c r="G17" s="14" t="s">
        <v>49</v>
      </c>
      <c r="H17" s="14" t="s">
        <v>63</v>
      </c>
      <c r="M17" t="s">
        <v>15</v>
      </c>
      <c r="Q17" s="21" t="s">
        <v>56</v>
      </c>
      <c r="R17" s="25">
        <f>INDEX(Table4[Employees],MATCH($Q$17,Table4[Industry],0))</f>
        <v>8120224</v>
      </c>
      <c r="AT17" t="s">
        <v>15</v>
      </c>
      <c r="AU17">
        <f>SUMIFS(Data_tbl[Employees],Data_tbl[State],AT$3:$AT$50,Data_tbl[Year],$AV$2,Data_tbl[Industry],$AV$3)</f>
        <v>20268</v>
      </c>
      <c r="AZ17" s="35" t="s">
        <v>15</v>
      </c>
      <c r="BA17" s="36">
        <f>SUMIFS(Data_tbl[Employees],Data_tbl[State],$AZ$3:$AZ$50,Data_tbl[Year],$AV$2,Data_tbl[Industry],$AV$3)</f>
        <v>20268</v>
      </c>
      <c r="BB17" s="36">
        <f>INDEX([1]Populations!$B$2:$B$49,MATCH($AZ$3:$AZ$50,[1]Populations!$A$2:$A$49,0))</f>
        <v>4468402</v>
      </c>
      <c r="BC17" s="37">
        <f>(Data_Prep!$BA17/Data_Prep!$BB17)*100</f>
        <v>0.45358497288292327</v>
      </c>
      <c r="BD17" s="38">
        <f>AVERAGEIFS(Data_tbl[Avg Annual Wage],Data_tbl[Industry],$AV$3,Data_tbl[Year],$AV$2,Data_tbl[State],Data_Prep!$AZ$3:$AZ$50)</f>
        <v>63462</v>
      </c>
      <c r="BE17" s="45">
        <f t="shared" si="0"/>
        <v>-63462</v>
      </c>
    </row>
    <row r="18" spans="1:57" ht="15.5" thickTop="1" thickBot="1" x14ac:dyDescent="0.4">
      <c r="A18" s="11" t="s">
        <v>69</v>
      </c>
      <c r="B18" s="11"/>
      <c r="G18" t="s">
        <v>53</v>
      </c>
      <c r="H18" s="19">
        <f>AVERAGEIFS(Data_tbl[Avg Annual Wage],Data_tbl[Industry],Table3[Industry],Data_tbl[Year],$C$30)</f>
        <v>79569.104166666672</v>
      </c>
      <c r="M18" t="s">
        <v>16</v>
      </c>
      <c r="Q18" s="20" t="s">
        <v>82</v>
      </c>
      <c r="R18" s="26">
        <f>SUM(Table4[Employees])-$R$17</f>
        <v>114987866</v>
      </c>
      <c r="AT18" t="s">
        <v>16</v>
      </c>
      <c r="AU18">
        <f>SUMIFS(Data_tbl[Employees],Data_tbl[State],AT$3:$AT$50,Data_tbl[Year],$AV$2,Data_tbl[Industry],$AV$3)</f>
        <v>18712</v>
      </c>
      <c r="AZ18" s="39" t="s">
        <v>16</v>
      </c>
      <c r="BA18" s="40">
        <f>SUMIFS(Data_tbl[Employees],Data_tbl[State],$AZ$3:$AZ$50,Data_tbl[Year],$AV$2,Data_tbl[Industry],$AV$3)</f>
        <v>18712</v>
      </c>
      <c r="BB18" s="40">
        <f>INDEX([1]Populations!$B$2:$B$49,MATCH($AZ$3:$AZ$50,[1]Populations!$A$2:$A$49,0))</f>
        <v>4659978</v>
      </c>
      <c r="BC18" s="41">
        <f>(Data_Prep!$BA18/Data_Prep!$BB18)*100</f>
        <v>0.40154696009294466</v>
      </c>
      <c r="BD18" s="42">
        <f>AVERAGEIFS(Data_tbl[Avg Annual Wage],Data_tbl[Industry],$AV$3,Data_tbl[Year],$AV$2,Data_tbl[State],Data_Prep!$AZ$3:$AZ$50)</f>
        <v>65700</v>
      </c>
      <c r="BE18" s="45">
        <f t="shared" si="0"/>
        <v>-65700</v>
      </c>
    </row>
    <row r="19" spans="1:57" ht="15.5" thickTop="1" thickBot="1" x14ac:dyDescent="0.4">
      <c r="A19" s="9" t="s">
        <v>70</v>
      </c>
      <c r="B19">
        <v>2020</v>
      </c>
      <c r="G19" t="s">
        <v>56</v>
      </c>
      <c r="H19" s="19">
        <f>AVERAGEIFS(Data_tbl[Avg Annual Wage],Data_tbl[Industry],Table3[Industry],Data_tbl[Year],$C$30)</f>
        <v>80167.854166666672</v>
      </c>
      <c r="M19" t="s">
        <v>17</v>
      </c>
      <c r="AT19" t="s">
        <v>17</v>
      </c>
      <c r="AU19">
        <f>SUMIFS(Data_tbl[Employees],Data_tbl[State],AT$3:$AT$50,Data_tbl[Year],$AV$2,Data_tbl[Industry],$AV$3)</f>
        <v>6415</v>
      </c>
      <c r="AZ19" s="35" t="s">
        <v>17</v>
      </c>
      <c r="BA19" s="36">
        <f>SUMIFS(Data_tbl[Employees],Data_tbl[State],$AZ$3:$AZ$50,Data_tbl[Year],$AV$2,Data_tbl[Industry],$AV$3)</f>
        <v>6415</v>
      </c>
      <c r="BB19" s="36">
        <f>INDEX([1]Populations!$B$2:$B$49,MATCH($AZ$3:$AZ$50,[1]Populations!$A$2:$A$49,0))</f>
        <v>1338404</v>
      </c>
      <c r="BC19" s="37">
        <f>(Data_Prep!$BA19/Data_Prep!$BB19)*100</f>
        <v>0.47930221368136977</v>
      </c>
      <c r="BD19" s="38">
        <f>AVERAGEIFS(Data_tbl[Avg Annual Wage],Data_tbl[Industry],$AV$3,Data_tbl[Year],$AV$2,Data_tbl[State],Data_Prep!$AZ$3:$AZ$50)</f>
        <v>64265</v>
      </c>
      <c r="BE19" s="45">
        <f t="shared" si="0"/>
        <v>-64265</v>
      </c>
    </row>
    <row r="20" spans="1:57" ht="15.5" thickTop="1" thickBot="1" x14ac:dyDescent="0.4">
      <c r="G20" t="s">
        <v>57</v>
      </c>
      <c r="H20" s="19">
        <f>AVERAGEIFS(Data_tbl[Avg Annual Wage],Data_tbl[Industry],Table3[Industry],Data_tbl[Year],$C$30)</f>
        <v>66836.25</v>
      </c>
      <c r="M20" t="s">
        <v>18</v>
      </c>
      <c r="AT20" t="s">
        <v>18</v>
      </c>
      <c r="AU20">
        <f>SUMIFS(Data_tbl[Employees],Data_tbl[State],AT$3:$AT$50,Data_tbl[Year],$AV$2,Data_tbl[Industry],$AV$3)</f>
        <v>33029</v>
      </c>
      <c r="AZ20" s="39" t="s">
        <v>18</v>
      </c>
      <c r="BA20" s="40">
        <f>SUMIFS(Data_tbl[Employees],Data_tbl[State],$AZ$3:$AZ$50,Data_tbl[Year],$AV$2,Data_tbl[Industry],$AV$3)</f>
        <v>33029</v>
      </c>
      <c r="BB20" s="40">
        <f>INDEX([1]Populations!$B$2:$B$49,MATCH($AZ$3:$AZ$50,[1]Populations!$A$2:$A$49,0))</f>
        <v>6042718</v>
      </c>
      <c r="BC20" s="41">
        <f>(Data_Prep!$BA20/Data_Prep!$BB20)*100</f>
        <v>0.54659178204245173</v>
      </c>
      <c r="BD20" s="42">
        <f>AVERAGEIFS(Data_tbl[Avg Annual Wage],Data_tbl[Industry],$AV$3,Data_tbl[Year],$AV$2,Data_tbl[State],Data_Prep!$AZ$3:$AZ$50)</f>
        <v>110569</v>
      </c>
      <c r="BE20" s="45">
        <f t="shared" si="0"/>
        <v>-110569</v>
      </c>
    </row>
    <row r="21" spans="1:57" ht="15.5" thickTop="1" thickBot="1" x14ac:dyDescent="0.4">
      <c r="G21" t="s">
        <v>52</v>
      </c>
      <c r="H21" s="19">
        <f>AVERAGEIFS(Data_tbl[Avg Annual Wage],Data_tbl[Industry],Table3[Industry],Data_tbl[Year],$C$30)</f>
        <v>64166.541666666664</v>
      </c>
      <c r="M21" t="s">
        <v>19</v>
      </c>
      <c r="AT21" t="s">
        <v>19</v>
      </c>
      <c r="AU21">
        <f>SUMIFS(Data_tbl[Employees],Data_tbl[State],AT$3:$AT$50,Data_tbl[Year],$AV$2,Data_tbl[Industry],$AV$3)</f>
        <v>89231</v>
      </c>
      <c r="AZ21" s="35" t="s">
        <v>19</v>
      </c>
      <c r="BA21" s="36">
        <f>SUMIFS(Data_tbl[Employees],Data_tbl[State],$AZ$3:$AZ$50,Data_tbl[Year],$AV$2,Data_tbl[Industry],$AV$3)</f>
        <v>89231</v>
      </c>
      <c r="BB21" s="36">
        <f>INDEX([1]Populations!$B$2:$B$49,MATCH($AZ$3:$AZ$50,[1]Populations!$A$2:$A$49,0))</f>
        <v>6902149</v>
      </c>
      <c r="BC21" s="37">
        <f>(Data_Prep!$BA21/Data_Prep!$BB21)*100</f>
        <v>1.2928002568475412</v>
      </c>
      <c r="BD21" s="38">
        <f>AVERAGEIFS(Data_tbl[Avg Annual Wage],Data_tbl[Industry],$AV$3,Data_tbl[Year],$AV$2,Data_tbl[State],Data_Prep!$AZ$3:$AZ$50)</f>
        <v>146746</v>
      </c>
      <c r="BE21" s="45">
        <f t="shared" si="0"/>
        <v>-146746</v>
      </c>
    </row>
    <row r="22" spans="1:57" ht="15.5" thickTop="1" thickBot="1" x14ac:dyDescent="0.4">
      <c r="G22" t="s">
        <v>51</v>
      </c>
      <c r="H22" s="19">
        <f>AVERAGEIFS(Data_tbl[Avg Annual Wage],Data_tbl[Industry],Table3[Industry],Data_tbl[Year],$C$30)</f>
        <v>59438.8125</v>
      </c>
      <c r="M22" t="s">
        <v>20</v>
      </c>
      <c r="AT22" t="s">
        <v>20</v>
      </c>
      <c r="AU22">
        <f>SUMIFS(Data_tbl[Employees],Data_tbl[State],AT$3:$AT$50,Data_tbl[Year],$AV$2,Data_tbl[Industry],$AV$3)</f>
        <v>50511</v>
      </c>
      <c r="AZ22" s="39" t="s">
        <v>20</v>
      </c>
      <c r="BA22" s="40">
        <f>SUMIFS(Data_tbl[Employees],Data_tbl[State],$AZ$3:$AZ$50,Data_tbl[Year],$AV$2,Data_tbl[Industry],$AV$3)</f>
        <v>50511</v>
      </c>
      <c r="BB22" s="40">
        <f>INDEX([1]Populations!$B$2:$B$49,MATCH($AZ$3:$AZ$50,[1]Populations!$A$2:$A$49,0))</f>
        <v>9995915</v>
      </c>
      <c r="BC22" s="41">
        <f>(Data_Prep!$BA22/Data_Prep!$BB22)*100</f>
        <v>0.50531642175828828</v>
      </c>
      <c r="BD22" s="42">
        <f>AVERAGEIFS(Data_tbl[Avg Annual Wage],Data_tbl[Industry],$AV$3,Data_tbl[Year],$AV$2,Data_tbl[State],Data_Prep!$AZ$3:$AZ$50)</f>
        <v>88745</v>
      </c>
      <c r="BE22" s="45">
        <f t="shared" si="0"/>
        <v>-88745</v>
      </c>
    </row>
    <row r="23" spans="1:57" ht="15.5" thickTop="1" thickBot="1" x14ac:dyDescent="0.4">
      <c r="G23" t="s">
        <v>55</v>
      </c>
      <c r="H23" s="19">
        <f>AVERAGEIFS(Data_tbl[Avg Annual Wage],Data_tbl[Industry],Table3[Industry],Data_tbl[Year],$C$30)</f>
        <v>53173.9375</v>
      </c>
      <c r="M23" t="s">
        <v>21</v>
      </c>
      <c r="AT23" t="s">
        <v>21</v>
      </c>
      <c r="AU23">
        <f>SUMIFS(Data_tbl[Employees],Data_tbl[State],AT$3:$AT$50,Data_tbl[Year],$AV$2,Data_tbl[Industry],$AV$3)</f>
        <v>43145</v>
      </c>
      <c r="AZ23" s="35" t="s">
        <v>21</v>
      </c>
      <c r="BA23" s="36">
        <f>SUMIFS(Data_tbl[Employees],Data_tbl[State],$AZ$3:$AZ$50,Data_tbl[Year],$AV$2,Data_tbl[Industry],$AV$3)</f>
        <v>43145</v>
      </c>
      <c r="BB23" s="36">
        <f>INDEX([1]Populations!$B$2:$B$49,MATCH($AZ$3:$AZ$50,[1]Populations!$A$2:$A$49,0))</f>
        <v>5611179</v>
      </c>
      <c r="BC23" s="37">
        <f>(Data_Prep!$BA23/Data_Prep!$BB23)*100</f>
        <v>0.76891148901148931</v>
      </c>
      <c r="BD23" s="38">
        <f>AVERAGEIFS(Data_tbl[Avg Annual Wage],Data_tbl[Industry],$AV$3,Data_tbl[Year],$AV$2,Data_tbl[State],Data_Prep!$AZ$3:$AZ$50)</f>
        <v>92292</v>
      </c>
      <c r="BE23" s="45">
        <f t="shared" si="0"/>
        <v>-92292</v>
      </c>
    </row>
    <row r="24" spans="1:57" ht="15.5" thickTop="1" thickBot="1" x14ac:dyDescent="0.4">
      <c r="G24" t="s">
        <v>58</v>
      </c>
      <c r="H24" s="19">
        <f>AVERAGEIFS(Data_tbl[Avg Annual Wage],Data_tbl[Industry],Table3[Industry],Data_tbl[Year],$C$30)</f>
        <v>48817.958333333336</v>
      </c>
      <c r="M24" t="s">
        <v>22</v>
      </c>
      <c r="AT24" t="s">
        <v>22</v>
      </c>
      <c r="AU24">
        <f>SUMIFS(Data_tbl[Employees],Data_tbl[State],AT$3:$AT$50,Data_tbl[Year],$AV$2,Data_tbl[Industry],$AV$3)</f>
        <v>9629</v>
      </c>
      <c r="AZ24" s="39" t="s">
        <v>22</v>
      </c>
      <c r="BA24" s="40">
        <f>SUMIFS(Data_tbl[Employees],Data_tbl[State],$AZ$3:$AZ$50,Data_tbl[Year],$AV$2,Data_tbl[Industry],$AV$3)</f>
        <v>9629</v>
      </c>
      <c r="BB24" s="40">
        <f>INDEX([1]Populations!$B$2:$B$49,MATCH($AZ$3:$AZ$50,[1]Populations!$A$2:$A$49,0))</f>
        <v>2963914</v>
      </c>
      <c r="BC24" s="41">
        <f>(Data_Prep!$BA24/Data_Prep!$BB24)*100</f>
        <v>0.32487447341589532</v>
      </c>
      <c r="BD24" s="42">
        <f>AVERAGEIFS(Data_tbl[Avg Annual Wage],Data_tbl[Industry],$AV$3,Data_tbl[Year],$AV$2,Data_tbl[State],Data_Prep!$AZ$3:$AZ$50)</f>
        <v>54301</v>
      </c>
      <c r="BE24" s="45">
        <f t="shared" si="0"/>
        <v>-54301</v>
      </c>
    </row>
    <row r="25" spans="1:57" ht="15.5" thickTop="1" thickBot="1" x14ac:dyDescent="0.4">
      <c r="G25" t="s">
        <v>54</v>
      </c>
      <c r="H25" s="19">
        <f>AVERAGEIFS(Data_tbl[Avg Annual Wage],Data_tbl[Industry],Table3[Industry],Data_tbl[Year],$C$30)</f>
        <v>44830.666666666664</v>
      </c>
      <c r="M25" t="s">
        <v>23</v>
      </c>
      <c r="AT25" t="s">
        <v>23</v>
      </c>
      <c r="AU25">
        <f>SUMIFS(Data_tbl[Employees],Data_tbl[State],AT$3:$AT$50,Data_tbl[Year],$AV$2,Data_tbl[Industry],$AV$3)</f>
        <v>43675</v>
      </c>
      <c r="AZ25" s="35" t="s">
        <v>23</v>
      </c>
      <c r="BA25" s="36">
        <f>SUMIFS(Data_tbl[Employees],Data_tbl[State],$AZ$3:$AZ$50,Data_tbl[Year],$AV$2,Data_tbl[Industry],$AV$3)</f>
        <v>43675</v>
      </c>
      <c r="BB25" s="36">
        <f>INDEX([1]Populations!$B$2:$B$49,MATCH($AZ$3:$AZ$50,[1]Populations!$A$2:$A$49,0))</f>
        <v>6126452</v>
      </c>
      <c r="BC25" s="37">
        <f>(Data_Prep!$BA25/Data_Prep!$BB25)*100</f>
        <v>0.71289222538591668</v>
      </c>
      <c r="BD25" s="38">
        <f>AVERAGEIFS(Data_tbl[Avg Annual Wage],Data_tbl[Industry],$AV$3,Data_tbl[Year],$AV$2,Data_tbl[State],Data_Prep!$AZ$3:$AZ$50)</f>
        <v>89327</v>
      </c>
      <c r="BE25" s="45">
        <f t="shared" si="0"/>
        <v>-89327</v>
      </c>
    </row>
    <row r="26" spans="1:57" ht="15.5" thickTop="1" thickBot="1" x14ac:dyDescent="0.4">
      <c r="G26" t="s">
        <v>60</v>
      </c>
      <c r="H26" s="19">
        <f>AVERAGEIFS(Data_tbl[Avg Annual Wage],Data_tbl[Industry],Table3[Industry],Data_tbl[Year],$C$30)</f>
        <v>35824.1875</v>
      </c>
      <c r="M26" t="s">
        <v>24</v>
      </c>
      <c r="AT26" t="s">
        <v>24</v>
      </c>
      <c r="AU26">
        <f>SUMIFS(Data_tbl[Employees],Data_tbl[State],AT$3:$AT$50,Data_tbl[Year],$AV$2,Data_tbl[Industry],$AV$3)</f>
        <v>5797</v>
      </c>
      <c r="AZ26" s="39" t="s">
        <v>24</v>
      </c>
      <c r="BA26" s="40">
        <f>SUMIFS(Data_tbl[Employees],Data_tbl[State],$AZ$3:$AZ$50,Data_tbl[Year],$AV$2,Data_tbl[Industry],$AV$3)</f>
        <v>5797</v>
      </c>
      <c r="BB26" s="40">
        <f>INDEX([1]Populations!$B$2:$B$49,MATCH($AZ$3:$AZ$50,[1]Populations!$A$2:$A$49,0))</f>
        <v>1062305</v>
      </c>
      <c r="BC26" s="41">
        <f>(Data_Prep!$BA26/Data_Prep!$BB26)*100</f>
        <v>0.54570015202790156</v>
      </c>
      <c r="BD26" s="42">
        <f>AVERAGEIFS(Data_tbl[Avg Annual Wage],Data_tbl[Industry],$AV$3,Data_tbl[Year],$AV$2,Data_tbl[State],Data_Prep!$AZ$3:$AZ$50)</f>
        <v>65673</v>
      </c>
      <c r="BE26" s="45">
        <f t="shared" si="0"/>
        <v>-65673</v>
      </c>
    </row>
    <row r="27" spans="1:57" ht="15.5" thickTop="1" thickBot="1" x14ac:dyDescent="0.4">
      <c r="B27" s="22" t="s">
        <v>79</v>
      </c>
      <c r="C27" s="22"/>
      <c r="G27" t="s">
        <v>59</v>
      </c>
      <c r="H27" s="19">
        <f>AVERAGEIFS(Data_tbl[Avg Annual Wage],Data_tbl[Industry],Table3[Industry],Data_tbl[Year],$C$30)</f>
        <v>21501.9375</v>
      </c>
      <c r="M27" t="s">
        <v>25</v>
      </c>
      <c r="AT27" t="s">
        <v>25</v>
      </c>
      <c r="AU27">
        <f>SUMIFS(Data_tbl[Employees],Data_tbl[State],AT$3:$AT$50,Data_tbl[Year],$AV$2,Data_tbl[Industry],$AV$3)</f>
        <v>16165</v>
      </c>
      <c r="AZ27" s="35" t="s">
        <v>25</v>
      </c>
      <c r="BA27" s="36">
        <f>SUMIFS(Data_tbl[Employees],Data_tbl[State],$AZ$3:$AZ$50,Data_tbl[Year],$AV$2,Data_tbl[Industry],$AV$3)</f>
        <v>16165</v>
      </c>
      <c r="BB27" s="36">
        <f>INDEX([1]Populations!$B$2:$B$49,MATCH($AZ$3:$AZ$50,[1]Populations!$A$2:$A$49,0))</f>
        <v>1929268</v>
      </c>
      <c r="BC27" s="37">
        <f>(Data_Prep!$BA27/Data_Prep!$BB27)*100</f>
        <v>0.83788255441960369</v>
      </c>
      <c r="BD27" s="38">
        <f>AVERAGEIFS(Data_tbl[Avg Annual Wage],Data_tbl[Industry],$AV$3,Data_tbl[Year],$AV$2,Data_tbl[State],Data_Prep!$AZ$3:$AZ$50)</f>
        <v>76361</v>
      </c>
      <c r="BE27" s="45">
        <f t="shared" si="0"/>
        <v>-76361</v>
      </c>
    </row>
    <row r="28" spans="1:57" ht="15.5" thickTop="1" thickBot="1" x14ac:dyDescent="0.4">
      <c r="B28" s="20" t="s">
        <v>77</v>
      </c>
      <c r="C28" s="21" t="s">
        <v>5</v>
      </c>
      <c r="M28" t="s">
        <v>26</v>
      </c>
      <c r="AT28" t="s">
        <v>26</v>
      </c>
      <c r="AU28">
        <f>SUMIFS(Data_tbl[Employees],Data_tbl[State],AT$3:$AT$50,Data_tbl[Year],$AV$2,Data_tbl[Industry],$AV$3)</f>
        <v>13306</v>
      </c>
      <c r="AZ28" s="39" t="s">
        <v>26</v>
      </c>
      <c r="BA28" s="40">
        <f>SUMIFS(Data_tbl[Employees],Data_tbl[State],$AZ$3:$AZ$50,Data_tbl[Year],$AV$2,Data_tbl[Industry],$AV$3)</f>
        <v>13306</v>
      </c>
      <c r="BB28" s="40">
        <f>INDEX([1]Populations!$B$2:$B$49,MATCH($AZ$3:$AZ$50,[1]Populations!$A$2:$A$49,0))</f>
        <v>3034392</v>
      </c>
      <c r="BC28" s="41">
        <f>(Data_Prep!$BA28/Data_Prep!$BB28)*100</f>
        <v>0.43850629714288725</v>
      </c>
      <c r="BD28" s="42">
        <f>AVERAGEIFS(Data_tbl[Avg Annual Wage],Data_tbl[Industry],$AV$3,Data_tbl[Year],$AV$2,Data_tbl[State],Data_Prep!$AZ$3:$AZ$50)</f>
        <v>88353</v>
      </c>
      <c r="BE28" s="45">
        <f t="shared" si="0"/>
        <v>-88353</v>
      </c>
    </row>
    <row r="29" spans="1:57" ht="15.5" thickTop="1" thickBot="1" x14ac:dyDescent="0.4">
      <c r="B29" s="20" t="s">
        <v>78</v>
      </c>
      <c r="C29" s="21" t="str">
        <f>Dashboard!B7</f>
        <v>Manufacturing</v>
      </c>
      <c r="M29" t="s">
        <v>27</v>
      </c>
      <c r="AT29" t="s">
        <v>27</v>
      </c>
      <c r="AU29">
        <f>SUMIFS(Data_tbl[Employees],Data_tbl[State],AT$3:$AT$50,Data_tbl[Year],$AV$2,Data_tbl[Industry],$AV$3)</f>
        <v>11735</v>
      </c>
      <c r="AZ29" s="35" t="s">
        <v>27</v>
      </c>
      <c r="BA29" s="36">
        <f>SUMIFS(Data_tbl[Employees],Data_tbl[State],$AZ$3:$AZ$50,Data_tbl[Year],$AV$2,Data_tbl[Industry],$AV$3)</f>
        <v>11735</v>
      </c>
      <c r="BB29" s="36">
        <f>INDEX([1]Populations!$B$2:$B$49,MATCH($AZ$3:$AZ$50,[1]Populations!$A$2:$A$49,0))</f>
        <v>1356458</v>
      </c>
      <c r="BC29" s="37">
        <f>(Data_Prep!$BA29/Data_Prep!$BB29)*100</f>
        <v>0.86512077779039231</v>
      </c>
      <c r="BD29" s="38">
        <f>AVERAGEIFS(Data_tbl[Avg Annual Wage],Data_tbl[Industry],$AV$3,Data_tbl[Year],$AV$2,Data_tbl[State],Data_Prep!$AZ$3:$AZ$50)</f>
        <v>107194</v>
      </c>
      <c r="BE29" s="45">
        <f t="shared" si="0"/>
        <v>-107194</v>
      </c>
    </row>
    <row r="30" spans="1:57" ht="15.5" thickTop="1" thickBot="1" x14ac:dyDescent="0.4">
      <c r="B30" s="20" t="s">
        <v>74</v>
      </c>
      <c r="C30" s="21">
        <f>Dashboard!E7</f>
        <v>2018</v>
      </c>
      <c r="M30" t="s">
        <v>28</v>
      </c>
      <c r="AT30" t="s">
        <v>28</v>
      </c>
      <c r="AU30">
        <f>SUMIFS(Data_tbl[Employees],Data_tbl[State],AT$3:$AT$50,Data_tbl[Year],$AV$2,Data_tbl[Industry],$AV$3)</f>
        <v>67885</v>
      </c>
      <c r="AZ30" s="39" t="s">
        <v>28</v>
      </c>
      <c r="BA30" s="40">
        <f>SUMIFS(Data_tbl[Employees],Data_tbl[State],$AZ$3:$AZ$50,Data_tbl[Year],$AV$2,Data_tbl[Industry],$AV$3)</f>
        <v>67885</v>
      </c>
      <c r="BB30" s="40">
        <f>INDEX([1]Populations!$B$2:$B$49,MATCH($AZ$3:$AZ$50,[1]Populations!$A$2:$A$49,0))</f>
        <v>8908520</v>
      </c>
      <c r="BC30" s="41">
        <f>(Data_Prep!$BA30/Data_Prep!$BB30)*100</f>
        <v>0.76202332149447938</v>
      </c>
      <c r="BD30" s="42">
        <f>AVERAGEIFS(Data_tbl[Avg Annual Wage],Data_tbl[Industry],$AV$3,Data_tbl[Year],$AV$2,Data_tbl[State],Data_Prep!$AZ$3:$AZ$50)</f>
        <v>130541</v>
      </c>
      <c r="BE30" s="45">
        <f t="shared" si="0"/>
        <v>-130541</v>
      </c>
    </row>
    <row r="31" spans="1:57" ht="15.5" thickTop="1" thickBot="1" x14ac:dyDescent="0.4">
      <c r="M31" t="s">
        <v>29</v>
      </c>
      <c r="AT31" t="s">
        <v>29</v>
      </c>
      <c r="AU31">
        <f>SUMIFS(Data_tbl[Employees],Data_tbl[State],AT$3:$AT$50,Data_tbl[Year],$AV$2,Data_tbl[Industry],$AV$3)</f>
        <v>9076</v>
      </c>
      <c r="AZ31" s="35" t="s">
        <v>29</v>
      </c>
      <c r="BA31" s="36">
        <f>SUMIFS(Data_tbl[Employees],Data_tbl[State],$AZ$3:$AZ$50,Data_tbl[Year],$AV$2,Data_tbl[Industry],$AV$3)</f>
        <v>9076</v>
      </c>
      <c r="BB31" s="36">
        <f>INDEX([1]Populations!$B$2:$B$49,MATCH($AZ$3:$AZ$50,[1]Populations!$A$2:$A$49,0))</f>
        <v>2095428</v>
      </c>
      <c r="BC31" s="37">
        <f>(Data_Prep!$BA31/Data_Prep!$BB31)*100</f>
        <v>0.43313346963007082</v>
      </c>
      <c r="BD31" s="38">
        <f>AVERAGEIFS(Data_tbl[Avg Annual Wage],Data_tbl[Industry],$AV$3,Data_tbl[Year],$AV$2,Data_tbl[State],Data_Prep!$AZ$3:$AZ$50)</f>
        <v>62393</v>
      </c>
      <c r="BE31" s="45">
        <f t="shared" si="0"/>
        <v>-62393</v>
      </c>
    </row>
    <row r="32" spans="1:57" ht="15.5" thickTop="1" thickBot="1" x14ac:dyDescent="0.4">
      <c r="M32" t="s">
        <v>30</v>
      </c>
      <c r="AT32" t="s">
        <v>30</v>
      </c>
      <c r="AU32">
        <f>SUMIFS(Data_tbl[Employees],Data_tbl[State],AT$3:$AT$50,Data_tbl[Year],$AV$2,Data_tbl[Industry],$AV$3)</f>
        <v>267749</v>
      </c>
      <c r="AZ32" s="39" t="s">
        <v>30</v>
      </c>
      <c r="BA32" s="40">
        <f>SUMIFS(Data_tbl[Employees],Data_tbl[State],$AZ$3:$AZ$50,Data_tbl[Year],$AV$2,Data_tbl[Industry],$AV$3)</f>
        <v>267749</v>
      </c>
      <c r="BB32" s="40">
        <f>INDEX([1]Populations!$B$2:$B$49,MATCH($AZ$3:$AZ$50,[1]Populations!$A$2:$A$49,0))</f>
        <v>19542209</v>
      </c>
      <c r="BC32" s="41">
        <f>(Data_Prep!$BA32/Data_Prep!$BB32)*100</f>
        <v>1.3701061123642675</v>
      </c>
      <c r="BD32" s="42">
        <f>AVERAGEIFS(Data_tbl[Avg Annual Wage],Data_tbl[Industry],$AV$3,Data_tbl[Year],$AV$2,Data_tbl[State],Data_Prep!$AZ$3:$AZ$50)</f>
        <v>154357</v>
      </c>
      <c r="BE32" s="45">
        <f t="shared" si="0"/>
        <v>-154357</v>
      </c>
    </row>
    <row r="33" spans="13:57" ht="15.5" thickTop="1" thickBot="1" x14ac:dyDescent="0.4">
      <c r="M33" t="s">
        <v>31</v>
      </c>
      <c r="AT33" t="s">
        <v>31</v>
      </c>
      <c r="AU33">
        <f>SUMIFS(Data_tbl[Employees],Data_tbl[State],AT$3:$AT$50,Data_tbl[Year],$AV$2,Data_tbl[Industry],$AV$3)</f>
        <v>73440</v>
      </c>
      <c r="AZ33" s="35" t="s">
        <v>31</v>
      </c>
      <c r="BA33" s="36">
        <f>SUMIFS(Data_tbl[Employees],Data_tbl[State],$AZ$3:$AZ$50,Data_tbl[Year],$AV$2,Data_tbl[Industry],$AV$3)</f>
        <v>73440</v>
      </c>
      <c r="BB33" s="36">
        <f>INDEX([1]Populations!$B$2:$B$49,MATCH($AZ$3:$AZ$50,[1]Populations!$A$2:$A$49,0))</f>
        <v>10383620</v>
      </c>
      <c r="BC33" s="37">
        <f>(Data_Prep!$BA33/Data_Prep!$BB33)*100</f>
        <v>0.70726779292770736</v>
      </c>
      <c r="BD33" s="38">
        <f>AVERAGEIFS(Data_tbl[Avg Annual Wage],Data_tbl[Industry],$AV$3,Data_tbl[Year],$AV$2,Data_tbl[State],Data_Prep!$AZ$3:$AZ$50)</f>
        <v>96207</v>
      </c>
      <c r="BE33" s="45">
        <f t="shared" si="0"/>
        <v>-96207</v>
      </c>
    </row>
    <row r="34" spans="13:57" ht="15.5" thickTop="1" thickBot="1" x14ac:dyDescent="0.4">
      <c r="M34" t="s">
        <v>32</v>
      </c>
      <c r="AT34" t="s">
        <v>32</v>
      </c>
      <c r="AU34">
        <f>SUMIFS(Data_tbl[Employees],Data_tbl[State],AT$3:$AT$50,Data_tbl[Year],$AV$2,Data_tbl[Industry],$AV$3)</f>
        <v>5780</v>
      </c>
      <c r="AZ34" s="39" t="s">
        <v>32</v>
      </c>
      <c r="BA34" s="40">
        <f>SUMIFS(Data_tbl[Employees],Data_tbl[State],$AZ$3:$AZ$50,Data_tbl[Year],$AV$2,Data_tbl[Industry],$AV$3)</f>
        <v>5780</v>
      </c>
      <c r="BB34" s="40">
        <f>INDEX([1]Populations!$B$2:$B$49,MATCH($AZ$3:$AZ$50,[1]Populations!$A$2:$A$49,0))</f>
        <v>760077</v>
      </c>
      <c r="BC34" s="41">
        <f>(Data_Prep!$BA34/Data_Prep!$BB34)*100</f>
        <v>0.76044927027130149</v>
      </c>
      <c r="BD34" s="42">
        <f>AVERAGEIFS(Data_tbl[Avg Annual Wage],Data_tbl[Industry],$AV$3,Data_tbl[Year],$AV$2,Data_tbl[State],Data_Prep!$AZ$3:$AZ$50)</f>
        <v>79624</v>
      </c>
      <c r="BE34" s="45">
        <f t="shared" si="0"/>
        <v>-79624</v>
      </c>
    </row>
    <row r="35" spans="13:57" ht="15.5" thickTop="1" thickBot="1" x14ac:dyDescent="0.4">
      <c r="M35" t="s">
        <v>33</v>
      </c>
      <c r="AT35" t="s">
        <v>33</v>
      </c>
      <c r="AU35">
        <f>SUMIFS(Data_tbl[Employees],Data_tbl[State],AT$3:$AT$50,Data_tbl[Year],$AV$2,Data_tbl[Industry],$AV$3)</f>
        <v>63865</v>
      </c>
      <c r="AZ35" s="35" t="s">
        <v>33</v>
      </c>
      <c r="BA35" s="36">
        <f>SUMIFS(Data_tbl[Employees],Data_tbl[State],$AZ$3:$AZ$50,Data_tbl[Year],$AV$2,Data_tbl[Industry],$AV$3)</f>
        <v>63865</v>
      </c>
      <c r="BB35" s="36">
        <f>INDEX([1]Populations!$B$2:$B$49,MATCH($AZ$3:$AZ$50,[1]Populations!$A$2:$A$49,0))</f>
        <v>11689442</v>
      </c>
      <c r="BC35" s="37">
        <f>(Data_Prep!$BA35/Data_Prep!$BB35)*100</f>
        <v>0.54634772130269349</v>
      </c>
      <c r="BD35" s="38">
        <f>AVERAGEIFS(Data_tbl[Avg Annual Wage],Data_tbl[Industry],$AV$3,Data_tbl[Year],$AV$2,Data_tbl[State],Data_Prep!$AZ$3:$AZ$50)</f>
        <v>80052</v>
      </c>
      <c r="BE35" s="45">
        <f t="shared" si="0"/>
        <v>-80052</v>
      </c>
    </row>
    <row r="36" spans="13:57" ht="15.5" thickTop="1" thickBot="1" x14ac:dyDescent="0.4">
      <c r="M36" t="s">
        <v>34</v>
      </c>
      <c r="AT36" t="s">
        <v>34</v>
      </c>
      <c r="AU36">
        <f>SUMIFS(Data_tbl[Employees],Data_tbl[State],AT$3:$AT$50,Data_tbl[Year],$AV$2,Data_tbl[Industry],$AV$3)</f>
        <v>18256</v>
      </c>
      <c r="AZ36" s="39" t="s">
        <v>34</v>
      </c>
      <c r="BA36" s="40">
        <f>SUMIFS(Data_tbl[Employees],Data_tbl[State],$AZ$3:$AZ$50,Data_tbl[Year],$AV$2,Data_tbl[Industry],$AV$3)</f>
        <v>18256</v>
      </c>
      <c r="BB36" s="40">
        <f>INDEX([1]Populations!$B$2:$B$49,MATCH($AZ$3:$AZ$50,[1]Populations!$A$2:$A$49,0))</f>
        <v>3943079</v>
      </c>
      <c r="BC36" s="41">
        <f>(Data_Prep!$BA36/Data_Prep!$BB36)*100</f>
        <v>0.46298844126633021</v>
      </c>
      <c r="BD36" s="42">
        <f>AVERAGEIFS(Data_tbl[Avg Annual Wage],Data_tbl[Industry],$AV$3,Data_tbl[Year],$AV$2,Data_tbl[State],Data_Prep!$AZ$3:$AZ$50)</f>
        <v>63710</v>
      </c>
      <c r="BE36" s="45">
        <f t="shared" si="0"/>
        <v>-63710</v>
      </c>
    </row>
    <row r="37" spans="13:57" ht="15.5" thickTop="1" thickBot="1" x14ac:dyDescent="0.4">
      <c r="M37" t="s">
        <v>35</v>
      </c>
      <c r="AT37" t="s">
        <v>35</v>
      </c>
      <c r="AU37">
        <f>SUMIFS(Data_tbl[Employees],Data_tbl[State],AT$3:$AT$50,Data_tbl[Year],$AV$2,Data_tbl[Industry],$AV$3)</f>
        <v>33218</v>
      </c>
      <c r="AZ37" s="35" t="s">
        <v>35</v>
      </c>
      <c r="BA37" s="36">
        <f>SUMIFS(Data_tbl[Employees],Data_tbl[State],$AZ$3:$AZ$50,Data_tbl[Year],$AV$2,Data_tbl[Industry],$AV$3)</f>
        <v>33218</v>
      </c>
      <c r="BB37" s="36">
        <f>INDEX([1]Populations!$B$2:$B$49,MATCH($AZ$3:$AZ$50,[1]Populations!$A$2:$A$49,0))</f>
        <v>4190713</v>
      </c>
      <c r="BC37" s="37">
        <f>(Data_Prep!$BA37/Data_Prep!$BB37)*100</f>
        <v>0.7926574785722621</v>
      </c>
      <c r="BD37" s="38">
        <f>AVERAGEIFS(Data_tbl[Avg Annual Wage],Data_tbl[Industry],$AV$3,Data_tbl[Year],$AV$2,Data_tbl[State],Data_Prep!$AZ$3:$AZ$50)</f>
        <v>101737</v>
      </c>
      <c r="BE37" s="45">
        <f t="shared" si="0"/>
        <v>-101737</v>
      </c>
    </row>
    <row r="38" spans="13:57" ht="15.5" thickTop="1" thickBot="1" x14ac:dyDescent="0.4">
      <c r="M38" t="s">
        <v>36</v>
      </c>
      <c r="AT38" t="s">
        <v>36</v>
      </c>
      <c r="AU38">
        <f>SUMIFS(Data_tbl[Employees],Data_tbl[State],AT$3:$AT$50,Data_tbl[Year],$AV$2,Data_tbl[Industry],$AV$3)</f>
        <v>82872</v>
      </c>
      <c r="AZ38" s="39" t="s">
        <v>36</v>
      </c>
      <c r="BA38" s="40">
        <f>SUMIFS(Data_tbl[Employees],Data_tbl[State],$AZ$3:$AZ$50,Data_tbl[Year],$AV$2,Data_tbl[Industry],$AV$3)</f>
        <v>82872</v>
      </c>
      <c r="BB38" s="40">
        <f>INDEX([1]Populations!$B$2:$B$49,MATCH($AZ$3:$AZ$50,[1]Populations!$A$2:$A$49,0))</f>
        <v>12807060</v>
      </c>
      <c r="BC38" s="41">
        <f>(Data_Prep!$BA38/Data_Prep!$BB38)*100</f>
        <v>0.64708059460953571</v>
      </c>
      <c r="BD38" s="42">
        <f>AVERAGEIFS(Data_tbl[Avg Annual Wage],Data_tbl[Industry],$AV$3,Data_tbl[Year],$AV$2,Data_tbl[State],Data_Prep!$AZ$3:$AZ$50)</f>
        <v>107388</v>
      </c>
      <c r="BE38" s="45">
        <f t="shared" si="0"/>
        <v>-107388</v>
      </c>
    </row>
    <row r="39" spans="13:57" ht="15.5" thickTop="1" thickBot="1" x14ac:dyDescent="0.4">
      <c r="M39" t="s">
        <v>37</v>
      </c>
      <c r="AT39" t="s">
        <v>37</v>
      </c>
      <c r="AU39">
        <f>SUMIFS(Data_tbl[Employees],Data_tbl[State],AT$3:$AT$50,Data_tbl[Year],$AV$2,Data_tbl[Industry],$AV$3)</f>
        <v>5243</v>
      </c>
      <c r="AZ39" s="35" t="s">
        <v>37</v>
      </c>
      <c r="BA39" s="36">
        <f>SUMIFS(Data_tbl[Employees],Data_tbl[State],$AZ$3:$AZ$50,Data_tbl[Year],$AV$2,Data_tbl[Industry],$AV$3)</f>
        <v>5243</v>
      </c>
      <c r="BB39" s="36">
        <f>INDEX([1]Populations!$B$2:$B$49,MATCH($AZ$3:$AZ$50,[1]Populations!$A$2:$A$49,0))</f>
        <v>1057315</v>
      </c>
      <c r="BC39" s="37">
        <f>(Data_Prep!$BA39/Data_Prep!$BB39)*100</f>
        <v>0.4958787116422258</v>
      </c>
      <c r="BD39" s="38">
        <f>AVERAGEIFS(Data_tbl[Avg Annual Wage],Data_tbl[Industry],$AV$3,Data_tbl[Year],$AV$2,Data_tbl[State],Data_Prep!$AZ$3:$AZ$50)</f>
        <v>87286</v>
      </c>
      <c r="BE39" s="45">
        <f t="shared" si="0"/>
        <v>-87286</v>
      </c>
    </row>
    <row r="40" spans="13:57" ht="15.5" thickTop="1" thickBot="1" x14ac:dyDescent="0.4">
      <c r="M40" t="s">
        <v>38</v>
      </c>
      <c r="AT40" t="s">
        <v>38</v>
      </c>
      <c r="AU40">
        <f>SUMIFS(Data_tbl[Employees],Data_tbl[State],AT$3:$AT$50,Data_tbl[Year],$AV$2,Data_tbl[Industry],$AV$3)</f>
        <v>24744</v>
      </c>
      <c r="AZ40" s="39" t="s">
        <v>38</v>
      </c>
      <c r="BA40" s="40">
        <f>SUMIFS(Data_tbl[Employees],Data_tbl[State],$AZ$3:$AZ$50,Data_tbl[Year],$AV$2,Data_tbl[Industry],$AV$3)</f>
        <v>24744</v>
      </c>
      <c r="BB40" s="40">
        <f>INDEX([1]Populations!$B$2:$B$49,MATCH($AZ$3:$AZ$50,[1]Populations!$A$2:$A$49,0))</f>
        <v>5084127</v>
      </c>
      <c r="BC40" s="41">
        <f>(Data_Prep!$BA40/Data_Prep!$BB40)*100</f>
        <v>0.48669122545522564</v>
      </c>
      <c r="BD40" s="42">
        <f>AVERAGEIFS(Data_tbl[Avg Annual Wage],Data_tbl[Industry],$AV$3,Data_tbl[Year],$AV$2,Data_tbl[State],Data_Prep!$AZ$3:$AZ$50)</f>
        <v>73562</v>
      </c>
      <c r="BE40" s="45">
        <f t="shared" si="0"/>
        <v>-73562</v>
      </c>
    </row>
    <row r="41" spans="13:57" ht="15.5" thickTop="1" thickBot="1" x14ac:dyDescent="0.4">
      <c r="M41" t="s">
        <v>39</v>
      </c>
      <c r="AT41" t="s">
        <v>39</v>
      </c>
      <c r="AU41">
        <f>SUMIFS(Data_tbl[Employees],Data_tbl[State],AT$3:$AT$50,Data_tbl[Year],$AV$2,Data_tbl[Industry],$AV$3)</f>
        <v>5074</v>
      </c>
      <c r="AZ41" s="35" t="s">
        <v>39</v>
      </c>
      <c r="BA41" s="36">
        <f>SUMIFS(Data_tbl[Employees],Data_tbl[State],$AZ$3:$AZ$50,Data_tbl[Year],$AV$2,Data_tbl[Industry],$AV$3)</f>
        <v>5074</v>
      </c>
      <c r="BB41" s="36">
        <f>INDEX([1]Populations!$B$2:$B$49,MATCH($AZ$3:$AZ$50,[1]Populations!$A$2:$A$49,0))</f>
        <v>882235</v>
      </c>
      <c r="BC41" s="37">
        <f>(Data_Prep!$BA41/Data_Prep!$BB41)*100</f>
        <v>0.57513020907127921</v>
      </c>
      <c r="BD41" s="38">
        <f>AVERAGEIFS(Data_tbl[Avg Annual Wage],Data_tbl[Industry],$AV$3,Data_tbl[Year],$AV$2,Data_tbl[State],Data_Prep!$AZ$3:$AZ$50)</f>
        <v>58069</v>
      </c>
      <c r="BE41" s="45">
        <f t="shared" si="0"/>
        <v>-58069</v>
      </c>
    </row>
    <row r="42" spans="13:57" ht="15.5" thickTop="1" thickBot="1" x14ac:dyDescent="0.4">
      <c r="M42" t="s">
        <v>40</v>
      </c>
      <c r="AT42" t="s">
        <v>40</v>
      </c>
      <c r="AU42">
        <f>SUMIFS(Data_tbl[Employees],Data_tbl[State],AT$3:$AT$50,Data_tbl[Year],$AV$2,Data_tbl[Industry],$AV$3)</f>
        <v>42929</v>
      </c>
      <c r="AZ42" s="39" t="s">
        <v>40</v>
      </c>
      <c r="BA42" s="40">
        <f>SUMIFS(Data_tbl[Employees],Data_tbl[State],$AZ$3:$AZ$50,Data_tbl[Year],$AV$2,Data_tbl[Industry],$AV$3)</f>
        <v>42929</v>
      </c>
      <c r="BB42" s="40">
        <f>INDEX([1]Populations!$B$2:$B$49,MATCH($AZ$3:$AZ$50,[1]Populations!$A$2:$A$49,0))</f>
        <v>6770010</v>
      </c>
      <c r="BC42" s="41">
        <f>(Data_Prep!$BA42/Data_Prep!$BB42)*100</f>
        <v>0.63410541491076089</v>
      </c>
      <c r="BD42" s="42">
        <f>AVERAGEIFS(Data_tbl[Avg Annual Wage],Data_tbl[Industry],$AV$3,Data_tbl[Year],$AV$2,Data_tbl[State],Data_Prep!$AZ$3:$AZ$50)</f>
        <v>81293</v>
      </c>
      <c r="BE42" s="45">
        <f t="shared" si="0"/>
        <v>-81293</v>
      </c>
    </row>
    <row r="43" spans="13:57" ht="15.5" thickTop="1" thickBot="1" x14ac:dyDescent="0.4">
      <c r="M43" t="s">
        <v>41</v>
      </c>
      <c r="AT43" t="s">
        <v>41</v>
      </c>
      <c r="AU43">
        <f>SUMIFS(Data_tbl[Employees],Data_tbl[State],AT$3:$AT$50,Data_tbl[Year],$AV$2,Data_tbl[Industry],$AV$3)</f>
        <v>198521</v>
      </c>
      <c r="AZ43" s="35" t="s">
        <v>41</v>
      </c>
      <c r="BA43" s="36">
        <f>SUMIFS(Data_tbl[Employees],Data_tbl[State],$AZ$3:$AZ$50,Data_tbl[Year],$AV$2,Data_tbl[Industry],$AV$3)</f>
        <v>198521</v>
      </c>
      <c r="BB43" s="36">
        <f>INDEX([1]Populations!$B$2:$B$49,MATCH($AZ$3:$AZ$50,[1]Populations!$A$2:$A$49,0))</f>
        <v>28701845</v>
      </c>
      <c r="BC43" s="37">
        <f>(Data_Prep!$BA43/Data_Prep!$BB43)*100</f>
        <v>0.69166633712919845</v>
      </c>
      <c r="BD43" s="38">
        <f>AVERAGEIFS(Data_tbl[Avg Annual Wage],Data_tbl[Industry],$AV$3,Data_tbl[Year],$AV$2,Data_tbl[State],Data_Prep!$AZ$3:$AZ$50)</f>
        <v>102835</v>
      </c>
      <c r="BE43" s="45">
        <f t="shared" si="0"/>
        <v>-102835</v>
      </c>
    </row>
    <row r="44" spans="13:57" ht="15.5" thickTop="1" thickBot="1" x14ac:dyDescent="0.4">
      <c r="M44" t="s">
        <v>42</v>
      </c>
      <c r="AT44" t="s">
        <v>42</v>
      </c>
      <c r="AU44">
        <f>SUMIFS(Data_tbl[Employees],Data_tbl[State],AT$3:$AT$50,Data_tbl[Year],$AV$2,Data_tbl[Industry],$AV$3)</f>
        <v>37222</v>
      </c>
      <c r="AZ44" s="39" t="s">
        <v>42</v>
      </c>
      <c r="BA44" s="40">
        <f>SUMIFS(Data_tbl[Employees],Data_tbl[State],$AZ$3:$AZ$50,Data_tbl[Year],$AV$2,Data_tbl[Industry],$AV$3)</f>
        <v>37222</v>
      </c>
      <c r="BB44" s="40">
        <f>INDEX([1]Populations!$B$2:$B$49,MATCH($AZ$3:$AZ$50,[1]Populations!$A$2:$A$49,0))</f>
        <v>3161105</v>
      </c>
      <c r="BC44" s="41">
        <f>(Data_Prep!$BA44/Data_Prep!$BB44)*100</f>
        <v>1.1774996401574767</v>
      </c>
      <c r="BD44" s="42">
        <f>AVERAGEIFS(Data_tbl[Avg Annual Wage],Data_tbl[Industry],$AV$3,Data_tbl[Year],$AV$2,Data_tbl[State],Data_Prep!$AZ$3:$AZ$50)</f>
        <v>96974</v>
      </c>
      <c r="BE44" s="45">
        <f t="shared" si="0"/>
        <v>-96974</v>
      </c>
    </row>
    <row r="45" spans="13:57" ht="15.5" thickTop="1" thickBot="1" x14ac:dyDescent="0.4">
      <c r="M45" t="s">
        <v>43</v>
      </c>
      <c r="AT45" t="s">
        <v>43</v>
      </c>
      <c r="AU45">
        <f>SUMIFS(Data_tbl[Employees],Data_tbl[State],AT$3:$AT$50,Data_tbl[Year],$AV$2,Data_tbl[Industry],$AV$3)</f>
        <v>3961</v>
      </c>
      <c r="AZ45" s="35" t="s">
        <v>43</v>
      </c>
      <c r="BA45" s="36">
        <f>SUMIFS(Data_tbl[Employees],Data_tbl[State],$AZ$3:$AZ$50,Data_tbl[Year],$AV$2,Data_tbl[Industry],$AV$3)</f>
        <v>3961</v>
      </c>
      <c r="BB45" s="36">
        <f>INDEX([1]Populations!$B$2:$B$49,MATCH($AZ$3:$AZ$50,[1]Populations!$A$2:$A$49,0))</f>
        <v>626299</v>
      </c>
      <c r="BC45" s="37">
        <f>(Data_Prep!$BA45/Data_Prep!$BB45)*100</f>
        <v>0.632445525220382</v>
      </c>
      <c r="BD45" s="38">
        <f>AVERAGEIFS(Data_tbl[Avg Annual Wage],Data_tbl[Industry],$AV$3,Data_tbl[Year],$AV$2,Data_tbl[State],Data_Prep!$AZ$3:$AZ$50)</f>
        <v>68605</v>
      </c>
      <c r="BE45" s="45">
        <f t="shared" si="0"/>
        <v>-68605</v>
      </c>
    </row>
    <row r="46" spans="13:57" ht="15.5" thickTop="1" thickBot="1" x14ac:dyDescent="0.4">
      <c r="M46" t="s">
        <v>44</v>
      </c>
      <c r="AT46" t="s">
        <v>44</v>
      </c>
      <c r="AU46">
        <f>SUMIFS(Data_tbl[Employees],Data_tbl[State],AT$3:$AT$50,Data_tbl[Year],$AV$2,Data_tbl[Industry],$AV$3)</f>
        <v>64840</v>
      </c>
      <c r="AZ46" s="39" t="s">
        <v>44</v>
      </c>
      <c r="BA46" s="40">
        <f>SUMIFS(Data_tbl[Employees],Data_tbl[State],$AZ$3:$AZ$50,Data_tbl[Year],$AV$2,Data_tbl[Industry],$AV$3)</f>
        <v>64840</v>
      </c>
      <c r="BB46" s="40">
        <f>INDEX([1]Populations!$B$2:$B$49,MATCH($AZ$3:$AZ$50,[1]Populations!$A$2:$A$49,0))</f>
        <v>8517685</v>
      </c>
      <c r="BC46" s="41">
        <f>(Data_Prep!$BA46/Data_Prep!$BB46)*100</f>
        <v>0.761239703041378</v>
      </c>
      <c r="BD46" s="42">
        <f>AVERAGEIFS(Data_tbl[Avg Annual Wage],Data_tbl[Industry],$AV$3,Data_tbl[Year],$AV$2,Data_tbl[State],Data_Prep!$AZ$3:$AZ$50)</f>
        <v>117848</v>
      </c>
      <c r="BE46" s="45">
        <f t="shared" si="0"/>
        <v>-117848</v>
      </c>
    </row>
    <row r="47" spans="13:57" ht="15.5" thickTop="1" thickBot="1" x14ac:dyDescent="0.4">
      <c r="M47" t="s">
        <v>45</v>
      </c>
      <c r="AT47" t="s">
        <v>45</v>
      </c>
      <c r="AU47">
        <f>SUMIFS(Data_tbl[Employees],Data_tbl[State],AT$3:$AT$50,Data_tbl[Year],$AV$2,Data_tbl[Industry],$AV$3)</f>
        <v>148556</v>
      </c>
      <c r="AZ47" s="35" t="s">
        <v>45</v>
      </c>
      <c r="BA47" s="36">
        <f>SUMIFS(Data_tbl[Employees],Data_tbl[State],$AZ$3:$AZ$50,Data_tbl[Year],$AV$2,Data_tbl[Industry],$AV$3)</f>
        <v>148556</v>
      </c>
      <c r="BB47" s="36">
        <f>INDEX([1]Populations!$B$2:$B$49,MATCH($AZ$3:$AZ$50,[1]Populations!$A$2:$A$49,0))</f>
        <v>7614893</v>
      </c>
      <c r="BC47" s="37">
        <f>(Data_Prep!$BA47/Data_Prep!$BB47)*100</f>
        <v>1.9508612924699007</v>
      </c>
      <c r="BD47" s="38">
        <f>AVERAGEIFS(Data_tbl[Avg Annual Wage],Data_tbl[Industry],$AV$3,Data_tbl[Year],$AV$2,Data_tbl[State],Data_Prep!$AZ$3:$AZ$50)</f>
        <v>242273</v>
      </c>
      <c r="BE47" s="45">
        <f t="shared" si="0"/>
        <v>-242273</v>
      </c>
    </row>
    <row r="48" spans="13:57" ht="15.5" thickTop="1" thickBot="1" x14ac:dyDescent="0.4">
      <c r="M48" t="s">
        <v>46</v>
      </c>
      <c r="AT48" t="s">
        <v>46</v>
      </c>
      <c r="AU48">
        <f>SUMIFS(Data_tbl[Employees],Data_tbl[State],AT$3:$AT$50,Data_tbl[Year],$AV$2,Data_tbl[Industry],$AV$3)</f>
        <v>7215</v>
      </c>
      <c r="AZ48" s="39" t="s">
        <v>46</v>
      </c>
      <c r="BA48" s="40">
        <f>SUMIFS(Data_tbl[Employees],Data_tbl[State],$AZ$3:$AZ$50,Data_tbl[Year],$AV$2,Data_tbl[Industry],$AV$3)</f>
        <v>7215</v>
      </c>
      <c r="BB48" s="40">
        <f>INDEX([1]Populations!$B$2:$B$49,MATCH($AZ$3:$AZ$50,[1]Populations!$A$2:$A$49,0))</f>
        <v>1805832</v>
      </c>
      <c r="BC48" s="41">
        <f>(Data_Prep!$BA48/Data_Prep!$BB48)*100</f>
        <v>0.39953882753212927</v>
      </c>
      <c r="BD48" s="42">
        <f>AVERAGEIFS(Data_tbl[Avg Annual Wage],Data_tbl[Industry],$AV$3,Data_tbl[Year],$AV$2,Data_tbl[State],Data_Prep!$AZ$3:$AZ$50)</f>
        <v>58063</v>
      </c>
      <c r="BE48" s="45">
        <f t="shared" si="0"/>
        <v>-58063</v>
      </c>
    </row>
    <row r="49" spans="13:57" ht="15.5" thickTop="1" thickBot="1" x14ac:dyDescent="0.4">
      <c r="M49" t="s">
        <v>47</v>
      </c>
      <c r="AT49" t="s">
        <v>47</v>
      </c>
      <c r="AU49">
        <f>SUMIFS(Data_tbl[Employees],Data_tbl[State],AT$3:$AT$50,Data_tbl[Year],$AV$2,Data_tbl[Industry],$AV$3)</f>
        <v>44846</v>
      </c>
      <c r="AZ49" s="35" t="s">
        <v>47</v>
      </c>
      <c r="BA49" s="36">
        <f>SUMIFS(Data_tbl[Employees],Data_tbl[State],$AZ$3:$AZ$50,Data_tbl[Year],$AV$2,Data_tbl[Industry],$AV$3)</f>
        <v>44846</v>
      </c>
      <c r="BB49" s="36">
        <f>INDEX([1]Populations!$B$2:$B$49,MATCH($AZ$3:$AZ$50,[1]Populations!$A$2:$A$49,0))</f>
        <v>5813568</v>
      </c>
      <c r="BC49" s="37">
        <f>(Data_Prep!$BA49/Data_Prep!$BB49)*100</f>
        <v>0.77140234706121957</v>
      </c>
      <c r="BD49" s="38">
        <f>AVERAGEIFS(Data_tbl[Avg Annual Wage],Data_tbl[Industry],$AV$3,Data_tbl[Year],$AV$2,Data_tbl[State],Data_Prep!$AZ$3:$AZ$50)</f>
        <v>88336</v>
      </c>
      <c r="BE49" s="45">
        <f t="shared" si="0"/>
        <v>-88336</v>
      </c>
    </row>
    <row r="50" spans="13:57" ht="15.5" thickTop="1" thickBot="1" x14ac:dyDescent="0.4">
      <c r="M50" t="s">
        <v>48</v>
      </c>
      <c r="AT50" t="s">
        <v>48</v>
      </c>
      <c r="AU50">
        <f>SUMIFS(Data_tbl[Employees],Data_tbl[State],AT$3:$AT$50,Data_tbl[Year],$AV$2,Data_tbl[Industry],$AV$3)</f>
        <v>3000</v>
      </c>
      <c r="AZ50" s="4" t="s">
        <v>48</v>
      </c>
      <c r="BA50" s="5">
        <f>SUMIFS(Data_tbl[Employees],Data_tbl[State],$AZ$3:$AZ$50,Data_tbl[Year],$AV$2,Data_tbl[Industry],$AV$3)</f>
        <v>3000</v>
      </c>
      <c r="BB50" s="5">
        <f>INDEX([1]Populations!$B$2:$B$49,MATCH($AZ$3:$AZ$50,[1]Populations!$A$2:$A$49,0))</f>
        <v>577737</v>
      </c>
      <c r="BC50" s="43">
        <f>(Data_Prep!$BA50/Data_Prep!$BB50)*100</f>
        <v>0.51926741752735239</v>
      </c>
      <c r="BD50" s="44">
        <f>AVERAGEIFS(Data_tbl[Avg Annual Wage],Data_tbl[Industry],$AV$3,Data_tbl[Year],$AV$2,Data_tbl[State],Data_Prep!$AZ$3:$AZ$50)</f>
        <v>54299</v>
      </c>
      <c r="BE50" s="45">
        <f t="shared" si="0"/>
        <v>-54299</v>
      </c>
    </row>
    <row r="51" spans="13:57" ht="15" thickTop="1" x14ac:dyDescent="0.35"/>
  </sheetData>
  <sortState xmlns:xlrd2="http://schemas.microsoft.com/office/spreadsheetml/2017/richdata2" ref="AC3:AC6">
    <sortCondition ref="AC3:AC6"/>
  </sortState>
  <dataValidations count="5">
    <dataValidation type="list" allowBlank="1" showInputMessage="1" showErrorMessage="1" sqref="C4" xr:uid="{00C6ACDB-B184-4BB7-853A-EAB324656DC0}">
      <formula1>$A$4:$A$13</formula1>
    </dataValidation>
    <dataValidation type="list" allowBlank="1" showInputMessage="1" showErrorMessage="1" sqref="H3" xr:uid="{B6992AD5-D138-48EA-A159-582A7ECEA910}">
      <formula1>$G$3:$G$12</formula1>
    </dataValidation>
    <dataValidation type="list" allowBlank="1" showInputMessage="1" showErrorMessage="1" sqref="K3 AV2" xr:uid="{FD5E1D0B-6CBD-4ED0-A907-89BF4C044A6D}">
      <formula1>$J$3:$J$6</formula1>
    </dataValidation>
    <dataValidation type="list" allowBlank="1" showInputMessage="1" showErrorMessage="1" sqref="N3 C28" xr:uid="{5F0F0E0F-8124-4044-B9AD-229CC1B42696}">
      <formula1>$M$3:$M$50</formula1>
    </dataValidation>
    <dataValidation type="list" allowBlank="1" showInputMessage="1" showErrorMessage="1" sqref="Q17 AV3" xr:uid="{0A956AE4-283E-4DCA-982B-6117C6D0533E}">
      <formula1>$Q$3:$Q$12</formula1>
    </dataValidation>
  </dataValidations>
  <pageMargins left="0.7" right="0.7" top="0.75" bottom="0.75" header="0.3" footer="0.3"/>
  <ignoredErrors>
    <ignoredError sqref="H18" calculatedColumn="1"/>
  </ignoredErrors>
  <drawing r:id="rId2"/>
  <tableParts count="4"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A02E6-6CAE-4BAF-BE39-361F53DB7F51}">
  <dimension ref="B1:R37"/>
  <sheetViews>
    <sheetView topLeftCell="M1" workbookViewId="0">
      <selection activeCell="W2" sqref="W2"/>
    </sheetView>
  </sheetViews>
  <sheetFormatPr defaultRowHeight="14.5" x14ac:dyDescent="0.35"/>
  <cols>
    <col min="2" max="2" width="20.7265625" bestFit="1" customWidth="1"/>
    <col min="3" max="3" width="16.7265625" bestFit="1" customWidth="1"/>
    <col min="16" max="16" width="10.7265625" bestFit="1" customWidth="1"/>
    <col min="17" max="17" width="25.90625" bestFit="1" customWidth="1"/>
    <col min="18" max="18" width="15.54296875" bestFit="1" customWidth="1"/>
  </cols>
  <sheetData>
    <row r="1" spans="2:18" x14ac:dyDescent="0.35">
      <c r="B1" s="6" t="s">
        <v>50</v>
      </c>
      <c r="C1" s="7">
        <v>2020</v>
      </c>
      <c r="P1" s="6" t="s">
        <v>49</v>
      </c>
      <c r="Q1" t="s">
        <v>57</v>
      </c>
    </row>
    <row r="3" spans="2:18" x14ac:dyDescent="0.35">
      <c r="B3" s="6" t="s">
        <v>64</v>
      </c>
      <c r="C3" t="s">
        <v>72</v>
      </c>
      <c r="P3" s="6" t="s">
        <v>50</v>
      </c>
      <c r="Q3" t="s">
        <v>72</v>
      </c>
      <c r="R3" t="s">
        <v>86</v>
      </c>
    </row>
    <row r="4" spans="2:18" x14ac:dyDescent="0.35">
      <c r="B4" s="7" t="s">
        <v>53</v>
      </c>
      <c r="C4" s="23">
        <v>93586.333333333328</v>
      </c>
      <c r="P4" s="7">
        <v>2017</v>
      </c>
      <c r="Q4" s="10">
        <v>64714.4375</v>
      </c>
      <c r="R4" s="10">
        <v>20063464</v>
      </c>
    </row>
    <row r="5" spans="2:18" x14ac:dyDescent="0.35">
      <c r="B5" s="7" t="s">
        <v>56</v>
      </c>
      <c r="C5" s="23">
        <v>90040.666666666672</v>
      </c>
      <c r="P5" s="7">
        <v>2018</v>
      </c>
      <c r="Q5" s="10">
        <v>66836.25</v>
      </c>
      <c r="R5" s="10">
        <v>20594171</v>
      </c>
    </row>
    <row r="6" spans="2:18" x14ac:dyDescent="0.35">
      <c r="B6" s="7" t="s">
        <v>57</v>
      </c>
      <c r="C6" s="23">
        <v>74713.0625</v>
      </c>
      <c r="P6" s="7">
        <v>2019</v>
      </c>
      <c r="Q6" s="10">
        <v>69592.166666666672</v>
      </c>
      <c r="R6" s="10">
        <v>20961286</v>
      </c>
    </row>
    <row r="7" spans="2:18" x14ac:dyDescent="0.35">
      <c r="B7" s="7" t="s">
        <v>52</v>
      </c>
      <c r="C7" s="23">
        <v>68427.875</v>
      </c>
      <c r="P7" s="7">
        <v>2020</v>
      </c>
      <c r="Q7" s="10">
        <v>74713.0625</v>
      </c>
      <c r="R7" s="10">
        <v>20065896</v>
      </c>
    </row>
    <row r="8" spans="2:18" x14ac:dyDescent="0.35">
      <c r="B8" s="7" t="s">
        <v>51</v>
      </c>
      <c r="C8" s="23">
        <v>63896.895833333336</v>
      </c>
      <c r="P8" s="7" t="s">
        <v>65</v>
      </c>
      <c r="Q8" s="10">
        <v>68963.979166666672</v>
      </c>
      <c r="R8" s="10">
        <v>81684817</v>
      </c>
    </row>
    <row r="9" spans="2:18" x14ac:dyDescent="0.35">
      <c r="B9" s="7" t="s">
        <v>55</v>
      </c>
      <c r="C9" s="23">
        <v>55605.9375</v>
      </c>
    </row>
    <row r="10" spans="2:18" x14ac:dyDescent="0.35">
      <c r="B10" s="7" t="s">
        <v>58</v>
      </c>
      <c r="C10" s="23">
        <v>53607.208333333336</v>
      </c>
    </row>
    <row r="11" spans="2:18" x14ac:dyDescent="0.35">
      <c r="B11" s="7" t="s">
        <v>54</v>
      </c>
      <c r="C11" s="23">
        <v>49366.8125</v>
      </c>
    </row>
    <row r="12" spans="2:18" x14ac:dyDescent="0.35">
      <c r="B12" s="7" t="s">
        <v>60</v>
      </c>
      <c r="C12" s="23">
        <v>40790.1875</v>
      </c>
    </row>
    <row r="13" spans="2:18" x14ac:dyDescent="0.35">
      <c r="B13" s="7" t="s">
        <v>59</v>
      </c>
      <c r="C13" s="23">
        <v>23286.416666666668</v>
      </c>
    </row>
    <row r="14" spans="2:18" x14ac:dyDescent="0.35">
      <c r="B14" s="7" t="s">
        <v>65</v>
      </c>
      <c r="C14" s="23">
        <v>61332.13958333333</v>
      </c>
    </row>
    <row r="25" spans="2:3" ht="15.5" x14ac:dyDescent="0.35">
      <c r="B25" s="24" t="s">
        <v>80</v>
      </c>
      <c r="C25" s="24"/>
    </row>
    <row r="26" spans="2:3" x14ac:dyDescent="0.35">
      <c r="B26" s="6" t="s">
        <v>64</v>
      </c>
      <c r="C26" t="s">
        <v>66</v>
      </c>
    </row>
    <row r="27" spans="2:3" x14ac:dyDescent="0.35">
      <c r="B27" s="7" t="s">
        <v>57</v>
      </c>
      <c r="C27" s="10">
        <v>81684817</v>
      </c>
    </row>
    <row r="28" spans="2:3" x14ac:dyDescent="0.35">
      <c r="B28" s="7" t="s">
        <v>51</v>
      </c>
      <c r="C28" s="10">
        <v>28512645</v>
      </c>
    </row>
    <row r="29" spans="2:3" x14ac:dyDescent="0.35">
      <c r="B29" s="7" t="s">
        <v>58</v>
      </c>
      <c r="C29" s="10">
        <v>89182578</v>
      </c>
    </row>
    <row r="30" spans="2:3" x14ac:dyDescent="0.35">
      <c r="B30" s="7" t="s">
        <v>56</v>
      </c>
      <c r="C30" s="10">
        <v>32535322</v>
      </c>
    </row>
    <row r="31" spans="2:3" x14ac:dyDescent="0.35">
      <c r="B31" s="7" t="s">
        <v>53</v>
      </c>
      <c r="C31" s="10">
        <v>11035037</v>
      </c>
    </row>
    <row r="32" spans="2:3" x14ac:dyDescent="0.35">
      <c r="B32" s="7" t="s">
        <v>59</v>
      </c>
      <c r="C32" s="10">
        <v>60485826</v>
      </c>
    </row>
    <row r="33" spans="2:3" x14ac:dyDescent="0.35">
      <c r="B33" s="7" t="s">
        <v>52</v>
      </c>
      <c r="C33" s="10">
        <v>49804189</v>
      </c>
    </row>
    <row r="34" spans="2:3" x14ac:dyDescent="0.35">
      <c r="B34" s="7" t="s">
        <v>55</v>
      </c>
      <c r="C34" s="10">
        <v>7462180</v>
      </c>
    </row>
    <row r="35" spans="2:3" x14ac:dyDescent="0.35">
      <c r="B35" s="7" t="s">
        <v>60</v>
      </c>
      <c r="C35" s="10">
        <v>17004766</v>
      </c>
    </row>
    <row r="36" spans="2:3" x14ac:dyDescent="0.35">
      <c r="B36" s="7" t="s">
        <v>54</v>
      </c>
      <c r="C36" s="10">
        <v>107800939</v>
      </c>
    </row>
    <row r="37" spans="2:3" x14ac:dyDescent="0.35">
      <c r="B37" s="7" t="s">
        <v>65</v>
      </c>
      <c r="C37" s="10">
        <v>485508299</v>
      </c>
    </row>
  </sheetData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762BA-BC43-4A60-BFED-878681B3FE3A}">
  <dimension ref="A1:J7"/>
  <sheetViews>
    <sheetView showGridLines="0" tabSelected="1" zoomScaleNormal="100" workbookViewId="0">
      <selection activeCell="A5" sqref="A5"/>
    </sheetView>
  </sheetViews>
  <sheetFormatPr defaultRowHeight="14.5" x14ac:dyDescent="0.35"/>
  <cols>
    <col min="2" max="2" width="22.08984375" bestFit="1" customWidth="1"/>
    <col min="5" max="6" width="33.26953125" bestFit="1" customWidth="1"/>
    <col min="10" max="11" width="33.26953125" bestFit="1" customWidth="1"/>
  </cols>
  <sheetData>
    <row r="1" spans="1:10" x14ac:dyDescent="0.35">
      <c r="A1" t="s">
        <v>95</v>
      </c>
    </row>
    <row r="7" spans="1:10" ht="21" x14ac:dyDescent="0.5">
      <c r="B7" s="46" t="s">
        <v>52</v>
      </c>
      <c r="E7" s="46">
        <v>2018</v>
      </c>
      <c r="J7" s="46" t="s">
        <v>92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FC06C70-5A94-49B8-A522-F0E4787201E3}">
          <x14:formula1>
            <xm:f>Data_Prep!$A$4:$A$13</xm:f>
          </x14:formula1>
          <xm:sqref>B7</xm:sqref>
        </x14:dataValidation>
        <x14:dataValidation type="list" allowBlank="1" showInputMessage="1" showErrorMessage="1" xr:uid="{093215A8-D673-4C02-926F-C6026EA183C2}">
          <x14:formula1>
            <xm:f>Data_Prep!$BC$2:$BD$2</xm:f>
          </x14:formula1>
          <xm:sqref>J7</xm:sqref>
        </x14:dataValidation>
        <x14:dataValidation type="list" allowBlank="1" showInputMessage="1" showErrorMessage="1" xr:uid="{F73A301B-F8CC-4397-B3AC-78B46B2A5ED8}">
          <x14:formula1>
            <xm:f>Data_Prep!$J$3:$J$6</xm:f>
          </x14:formula1>
          <xm:sqref>E7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Instructions</vt:lpstr>
      <vt:lpstr>Data</vt:lpstr>
      <vt:lpstr>Data_Prep</vt:lpstr>
      <vt:lpstr>pivot_charts</vt:lpstr>
      <vt:lpstr>Dashboard</vt:lpstr>
      <vt:lpstr>Average_Wages</vt:lpstr>
      <vt:lpstr>Employement_percentage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aadil syed</cp:lastModifiedBy>
  <dcterms:created xsi:type="dcterms:W3CDTF">2021-09-21T20:47:02Z</dcterms:created>
  <dcterms:modified xsi:type="dcterms:W3CDTF">2024-02-02T05:35:12Z</dcterms:modified>
</cp:coreProperties>
</file>