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Period 1" sheetId="1" r:id="rId4"/>
    <sheet name="Period 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<sst xmlns="http://schemas.openxmlformats.org/spreadsheetml/2006/main" uniqueCount="44">
  <si>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KPI Week 1</t>
  </si>
  <si>
    <t>RD</t>
  </si>
  <si>
    <t>Net Sales $ WTD</t>
  </si>
  <si>
    <t>Var - Budgeted $ Sales</t>
  </si>
  <si>
    <t>Net Profit $</t>
  </si>
  <si>
    <t>Var - Budgeted Net Profit</t>
  </si>
  <si>
    <t>Flow Thru %</t>
  </si>
  <si>
    <t>LBWs vs PY Quantity</t>
  </si>
  <si>
    <t>Guest Sat</t>
  </si>
  <si>
    <t>Mystery Shopper</t>
  </si>
  <si>
    <t>Theo Food Variance</t>
  </si>
  <si>
    <t>Theo Liquor Variance</t>
  </si>
  <si>
    <t>Ending Food Inventory</t>
  </si>
  <si>
    <t>Ending Liquor Inventory</t>
  </si>
  <si>
    <t>Theo Labor WTD</t>
  </si>
  <si>
    <t>Shift Leader Actual to Budget</t>
  </si>
  <si>
    <t>Training Pay WTD</t>
  </si>
  <si>
    <t>Training Weekly $ Budget</t>
  </si>
  <si>
    <t>Difference</t>
  </si>
  <si>
    <t># Break Violation</t>
  </si>
  <si>
    <t># of OT Hours</t>
  </si>
  <si>
    <t>Total Premium Pay</t>
  </si>
  <si>
    <t>Huntington Beach</t>
  </si>
  <si>
    <t>%</t>
  </si>
  <si>
    <t>Anaheim</t>
  </si>
  <si>
    <t>61%</t>
  </si>
  <si>
    <t>646%</t>
  </si>
  <si>
    <t>184%</t>
  </si>
  <si>
    <t>Irvine</t>
  </si>
  <si>
    <t>64%</t>
  </si>
  <si>
    <t>4%</t>
  </si>
  <si>
    <t>46%</t>
  </si>
  <si>
    <t>Yorba Linda</t>
  </si>
  <si>
    <t>Cypress</t>
  </si>
  <si>
    <t>79%</t>
  </si>
  <si>
    <t>684%</t>
  </si>
  <si>
    <t>Total</t>
  </si>
  <si>
    <t>KPI Week 2</t>
  </si>
  <si>
    <t>81%</t>
  </si>
  <si>
    <t>214%</t>
  </si>
  <si>
    <t>541%</t>
  </si>
  <si>
    <t>94%</t>
  </si>
  <si>
    <t>456%</t>
  </si>
  <si>
    <t>9%</t>
  </si>
</sst>
</file>

<file path=xl/styles.xml><?xml version="1.0" encoding="utf-8"?>
<styleSheet xmlns="http://schemas.openxmlformats.org/spreadsheetml/2006/main" xml:space="preserve">
  <numFmts count="2">
    <numFmt numFmtId="164" formatCode="&quot;$&quot;#,##0.00_-"/>
    <numFmt numFmtId="165" formatCode="$#,##0.00_);[Red]($#,##0.00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2"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1">
      <alignment horizontal="center" vertical="center" textRotation="0" wrapText="true" shrinkToFit="false"/>
    </xf>
    <xf xfId="0" fontId="0" numFmtId="164" fillId="2" borderId="1" applyFont="0" applyNumberFormat="1" applyFill="1" applyBorder="1" applyAlignment="1">
      <alignment horizontal="center" vertical="center" textRotation="0" wrapText="tru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true" shrinkToFit="false"/>
    </xf>
    <xf xfId="0" fontId="0" numFmtId="10" fillId="2" borderId="1" applyFont="0" applyNumberFormat="1" applyFill="1" applyBorder="1" applyAlignment="1">
      <alignment horizontal="center" vertical="center" textRotation="0" wrapText="tru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true" shrinkToFit="false"/>
    </xf>
    <xf xfId="0" fontId="0" numFmtId="164" fillId="3" borderId="0" applyFont="0" applyNumberFormat="1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true" shrinkToFit="false"/>
    </xf>
    <xf xfId="0" fontId="0" numFmtId="2" fillId="2" borderId="1" applyFont="0" applyNumberFormat="1" applyFill="1" applyBorder="1" applyAlignment="1">
      <alignment horizontal="center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true" shrinkToFit="false"/>
    </xf>
    <xf xfId="0" fontId="0" numFmtId="165" fillId="2" borderId="1" applyFont="0" applyNumberFormat="1" applyFill="1" applyBorder="1" applyAlignment="1">
      <alignment horizontal="center" vertical="center" textRotation="0" wrapText="tru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0" numFmtId="10" fillId="2" borderId="1" applyFont="0" applyNumberFormat="1" applyFill="1" applyBorder="1" applyAlignment="0">
      <alignment horizontal="general" vertical="bottom" textRotation="0" wrapText="false" shrinkToFit="false"/>
    </xf>
    <xf xfId="0" fontId="0" numFmtId="2" fillId="2" borderId="1" applyFont="0" applyNumberFormat="1" applyFill="1" applyBorder="1" applyAlignment="0">
      <alignment horizontal="general" vertical="bottom" textRotation="0" wrapText="false" shrinkToFit="false"/>
    </xf>
    <xf xfId="0" fontId="0" numFmtId="165" fillId="2" borderId="1" applyFont="0" applyNumberFormat="1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tru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6"/>
  <sheetViews>
    <sheetView tabSelected="0" workbookViewId="0" showGridLines="true" showRowColHeaders="1">
      <selection activeCell="B16" sqref="B16:S16"/>
    </sheetView>
  </sheetViews>
  <sheetFormatPr defaultRowHeight="14.4" outlineLevelRow="0" outlineLevelCol="0"/>
  <cols>
    <col min="18" max="18" width="18" customWidth="true" style="11"/>
    <col min="2" max="2" width="18" customWidth="true" style="0"/>
    <col min="3" max="3" width="18" customWidth="true" style="6"/>
    <col min="4" max="4" width="18" customWidth="true" style="6"/>
    <col min="5" max="5" width="18" customWidth="true" style="6"/>
    <col min="6" max="6" width="18" customWidth="true" style="6"/>
    <col min="7" max="7" width="18" customWidth="true" style="9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4"/>
    <col min="12" max="12" width="18" customWidth="true" style="14"/>
    <col min="13" max="13" width="18" customWidth="true" style="0"/>
    <col min="14" max="14" width="18" customWidth="true" style="0"/>
    <col min="15" max="15" width="18" customWidth="true" style="14"/>
    <col min="16" max="16" width="18" hidden="true" customWidth="true" style="0"/>
    <col min="17" max="17" width="18" customWidth="true" style="6"/>
    <col min="19" max="19" width="18" customWidth="true" style="17"/>
    <col min="20" max="20" width="18" hidden="true" customWidth="true" style="0"/>
    <col min="21" max="21" width="18" hidden="true" customWidth="true" style="0"/>
    <col min="22" max="22" width="18" hidden="true" customWidth="true" style="0"/>
  </cols>
  <sheetData>
    <row r="1" spans="1:22">
      <c r="A1" s="1"/>
      <c r="B1" s="2" t="s">
        <v>0</v>
      </c>
      <c r="C1" s="4"/>
      <c r="D1" s="4"/>
      <c r="E1" s="4"/>
      <c r="F1" s="4"/>
      <c r="G1" s="7"/>
      <c r="H1" s="1"/>
      <c r="I1" s="1"/>
      <c r="J1" s="1"/>
      <c r="K1" s="12"/>
      <c r="L1" s="12"/>
      <c r="M1" s="1"/>
      <c r="N1" s="1"/>
      <c r="O1" s="12"/>
      <c r="P1" s="1"/>
      <c r="Q1" s="4"/>
      <c r="R1" s="10"/>
      <c r="S1" s="15"/>
      <c r="T1" s="1"/>
      <c r="U1" s="1"/>
      <c r="V1" s="1"/>
    </row>
    <row r="2" spans="1:22">
      <c r="A2" s="1"/>
      <c r="B2" s="3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3" t="s">
        <v>7</v>
      </c>
      <c r="I2" s="3" t="s">
        <v>8</v>
      </c>
      <c r="J2" s="3" t="s">
        <v>9</v>
      </c>
      <c r="K2" s="13" t="s">
        <v>10</v>
      </c>
      <c r="L2" s="13" t="s">
        <v>11</v>
      </c>
      <c r="M2" s="3" t="s">
        <v>12</v>
      </c>
      <c r="N2" s="3" t="s">
        <v>13</v>
      </c>
      <c r="O2" s="13" t="s">
        <v>14</v>
      </c>
      <c r="P2" s="3" t="s">
        <v>15</v>
      </c>
      <c r="Q2" s="5" t="s">
        <v>16</v>
      </c>
      <c r="R2" s="23" t="s">
        <v>17</v>
      </c>
      <c r="S2" s="16" t="s">
        <v>18</v>
      </c>
      <c r="T2" s="3" t="s">
        <v>19</v>
      </c>
      <c r="U2" s="3" t="s">
        <v>20</v>
      </c>
      <c r="V2" s="3" t="s">
        <v>21</v>
      </c>
    </row>
    <row r="3" spans="1:22">
      <c r="B3" t="s">
        <v>22</v>
      </c>
      <c r="C3" s="6"/>
      <c r="D3" s="6"/>
      <c r="E3" s="6"/>
      <c r="F3" s="6"/>
      <c r="G3" s="9" t="e">
        <f>(F3 / D3)</f>
        <v>#DIV/0!</v>
      </c>
      <c r="K3" s="14" t="s">
        <v>23</v>
      </c>
      <c r="L3" s="14" t="s">
        <v>23</v>
      </c>
      <c r="M3"/>
      <c r="N3"/>
      <c r="O3" s="14" t="s">
        <v>23</v>
      </c>
      <c r="Q3" s="6"/>
      <c r="R3" s="11"/>
      <c r="S3" s="17">
        <f>(Q3 - R3)</f>
        <v>0</v>
      </c>
    </row>
    <row r="4" spans="1:22">
      <c r="B4" t="s">
        <v>24</v>
      </c>
      <c r="C4" s="6">
        <v>61</v>
      </c>
      <c r="D4" s="6">
        <v>64</v>
      </c>
      <c r="E4" s="6">
        <v>1</v>
      </c>
      <c r="F4" s="6">
        <v>64</v>
      </c>
      <c r="G4" s="9">
        <f>(F4 / D4)</f>
        <v>1</v>
      </c>
      <c r="K4" s="14" t="s">
        <v>25</v>
      </c>
      <c r="L4" s="14" t="s">
        <v>26</v>
      </c>
      <c r="M4">
        <v>4</v>
      </c>
      <c r="N4">
        <v>15</v>
      </c>
      <c r="O4" s="14" t="s">
        <v>27</v>
      </c>
      <c r="Q4" s="6">
        <v>64</v>
      </c>
      <c r="R4" s="11">
        <v>6</v>
      </c>
      <c r="S4" s="17">
        <f>(Q4 - R4)</f>
        <v>58</v>
      </c>
    </row>
    <row r="5" spans="1:22">
      <c r="B5" t="s">
        <v>28</v>
      </c>
      <c r="C5" s="6">
        <v>1</v>
      </c>
      <c r="D5" s="6">
        <v>8654</v>
      </c>
      <c r="E5" s="6">
        <v>61</v>
      </c>
      <c r="F5" s="6">
        <v>68</v>
      </c>
      <c r="G5" s="9">
        <f>(F5 / D5)</f>
        <v>0.007857638086434</v>
      </c>
      <c r="K5" s="14" t="s">
        <v>29</v>
      </c>
      <c r="L5" s="14" t="s">
        <v>30</v>
      </c>
      <c r="M5">
        <v>86</v>
      </c>
      <c r="N5">
        <v>468</v>
      </c>
      <c r="O5" s="14" t="s">
        <v>31</v>
      </c>
      <c r="Q5" s="6">
        <v>489</v>
      </c>
      <c r="R5" s="11">
        <v>5</v>
      </c>
      <c r="S5" s="17">
        <f>(Q5 - R5)</f>
        <v>484</v>
      </c>
    </row>
    <row r="6" spans="1:22">
      <c r="B6" t="s">
        <v>32</v>
      </c>
      <c r="C6" s="6"/>
      <c r="D6" s="6"/>
      <c r="E6" s="6"/>
      <c r="F6" s="6"/>
      <c r="G6" s="9" t="e">
        <f>(F6 / D6)</f>
        <v>#DIV/0!</v>
      </c>
      <c r="K6" s="14" t="s">
        <v>23</v>
      </c>
      <c r="L6" s="14" t="s">
        <v>23</v>
      </c>
      <c r="M6"/>
      <c r="N6"/>
      <c r="O6" s="14" t="s">
        <v>23</v>
      </c>
      <c r="Q6" s="6"/>
      <c r="R6" s="11"/>
      <c r="S6" s="17">
        <f>(Q6 - R6)</f>
        <v>0</v>
      </c>
    </row>
    <row r="7" spans="1:22">
      <c r="B7" t="s">
        <v>33</v>
      </c>
      <c r="C7" s="6">
        <v>56146</v>
      </c>
      <c r="D7" s="6">
        <v>48</v>
      </c>
      <c r="E7" s="6">
        <v>479</v>
      </c>
      <c r="F7" s="6">
        <v>4789</v>
      </c>
      <c r="G7" s="9">
        <f>(F7 / D7)</f>
        <v>99.770833333333</v>
      </c>
      <c r="K7" s="14" t="s">
        <v>34</v>
      </c>
      <c r="L7" s="14" t="s">
        <v>30</v>
      </c>
      <c r="M7">
        <v>687</v>
      </c>
      <c r="N7">
        <v>64</v>
      </c>
      <c r="O7" s="14" t="s">
        <v>35</v>
      </c>
      <c r="Q7" s="6">
        <v>94</v>
      </c>
      <c r="R7" s="11">
        <v>64</v>
      </c>
      <c r="S7" s="17">
        <f>(Q7 - R7)</f>
        <v>30</v>
      </c>
    </row>
    <row r="8" spans="1:22">
      <c r="B8" s="18" t="s">
        <v>36</v>
      </c>
      <c r="C8" s="19">
        <f>SUM(C3:C7)</f>
        <v>56208</v>
      </c>
      <c r="D8" s="19">
        <f>SUM(D3:D7)</f>
        <v>8766</v>
      </c>
      <c r="E8" s="19">
        <f>SUM(E3:E7)</f>
        <v>541</v>
      </c>
      <c r="F8" s="19">
        <f>SUM(F3:F7)</f>
        <v>4921</v>
      </c>
      <c r="G8" s="20">
        <f>(F8 / D8)</f>
        <v>0.56137348847821</v>
      </c>
      <c r="H8" s="18"/>
      <c r="I8" s="18"/>
      <c r="J8" s="18"/>
      <c r="K8" s="21" t="e">
        <f>AVERAGE(K3:K7)%</f>
        <v>#DIV/0!</v>
      </c>
      <c r="L8" s="21" t="e">
        <f>AVERAGE(L3:L7)%</f>
        <v>#DIV/0!</v>
      </c>
      <c r="M8" s="18"/>
      <c r="N8" s="18"/>
      <c r="O8" s="21" t="e">
        <f>AVERAGE(O3:O7)%</f>
        <v>#DIV/0!</v>
      </c>
      <c r="P8" s="18"/>
      <c r="Q8" s="19">
        <f>SUM(Q3:Q7)</f>
        <v>647</v>
      </c>
      <c r="R8" s="24">
        <f>SUM(R3:R7)</f>
        <v>75</v>
      </c>
      <c r="S8" s="22">
        <f>SUM(S3:S7)</f>
        <v>572</v>
      </c>
    </row>
    <row r="9" spans="1:22">
      <c r="A9" s="1"/>
      <c r="B9" s="2" t="s">
        <v>37</v>
      </c>
      <c r="C9" s="4"/>
      <c r="D9" s="4"/>
      <c r="E9" s="4"/>
      <c r="F9" s="4"/>
      <c r="G9" s="7"/>
      <c r="H9" s="1"/>
      <c r="I9" s="1"/>
      <c r="J9" s="1"/>
      <c r="K9" s="12"/>
      <c r="L9" s="12"/>
      <c r="M9" s="1"/>
      <c r="N9" s="1"/>
      <c r="O9" s="12"/>
      <c r="P9" s="1"/>
      <c r="Q9" s="4"/>
      <c r="R9" s="10"/>
      <c r="S9" s="15"/>
      <c r="T9" s="1"/>
      <c r="U9" s="1"/>
      <c r="V9" s="1"/>
    </row>
    <row r="10" spans="1:22">
      <c r="A10" s="1"/>
      <c r="B10" s="3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8" t="s">
        <v>6</v>
      </c>
      <c r="H10" s="3" t="s">
        <v>7</v>
      </c>
      <c r="I10" s="3" t="s">
        <v>8</v>
      </c>
      <c r="J10" s="3" t="s">
        <v>9</v>
      </c>
      <c r="K10" s="13" t="s">
        <v>10</v>
      </c>
      <c r="L10" s="13" t="s">
        <v>11</v>
      </c>
      <c r="M10" s="3" t="s">
        <v>12</v>
      </c>
      <c r="N10" s="3" t="s">
        <v>13</v>
      </c>
      <c r="O10" s="13" t="s">
        <v>14</v>
      </c>
      <c r="P10" s="3" t="s">
        <v>15</v>
      </c>
      <c r="Q10" s="5" t="s">
        <v>16</v>
      </c>
      <c r="R10" s="5" t="s">
        <v>17</v>
      </c>
      <c r="S10" s="16" t="s">
        <v>18</v>
      </c>
      <c r="T10" s="3" t="s">
        <v>19</v>
      </c>
      <c r="U10" s="3" t="s">
        <v>20</v>
      </c>
      <c r="V10" s="3" t="s">
        <v>21</v>
      </c>
    </row>
    <row r="11" spans="1:22">
      <c r="B11" t="s">
        <v>22</v>
      </c>
      <c r="C11" s="6"/>
      <c r="D11" s="6"/>
      <c r="E11" s="6"/>
      <c r="F11" s="6"/>
      <c r="G11" s="9" t="e">
        <f>(F11 / D11)</f>
        <v>#DIV/0!</v>
      </c>
      <c r="K11" s="14" t="s">
        <v>23</v>
      </c>
      <c r="L11" s="14" t="s">
        <v>23</v>
      </c>
      <c r="M11"/>
      <c r="N11"/>
      <c r="O11" s="14" t="s">
        <v>23</v>
      </c>
      <c r="Q11" s="6"/>
      <c r="R11" s="11"/>
      <c r="S11" s="17">
        <f>(Q11 - R11)</f>
        <v>0</v>
      </c>
    </row>
    <row r="12" spans="1:22">
      <c r="B12" t="s">
        <v>24</v>
      </c>
      <c r="C12" s="6">
        <v>518</v>
      </c>
      <c r="D12" s="6">
        <v>4</v>
      </c>
      <c r="E12" s="6">
        <v>584</v>
      </c>
      <c r="F12" s="6">
        <v>521</v>
      </c>
      <c r="G12" s="9">
        <f>(F12 / D12)</f>
        <v>130.25</v>
      </c>
      <c r="K12" s="14" t="s">
        <v>38</v>
      </c>
      <c r="L12" s="14" t="s">
        <v>39</v>
      </c>
      <c r="M12">
        <v>561</v>
      </c>
      <c r="N12">
        <v>489</v>
      </c>
      <c r="O12" s="14" t="s">
        <v>40</v>
      </c>
      <c r="Q12" s="6">
        <v>8</v>
      </c>
      <c r="R12" s="11">
        <v>4</v>
      </c>
      <c r="S12" s="17">
        <f>(Q12 - R12)</f>
        <v>4</v>
      </c>
    </row>
    <row r="13" spans="1:22">
      <c r="B13" t="s">
        <v>28</v>
      </c>
      <c r="C13" s="6">
        <v>48</v>
      </c>
      <c r="D13" s="6">
        <v>484</v>
      </c>
      <c r="E13" s="6">
        <v>84</v>
      </c>
      <c r="F13" s="6">
        <v>84</v>
      </c>
      <c r="G13" s="9">
        <f>(F13 / D13)</f>
        <v>0.17355371900826</v>
      </c>
      <c r="K13" s="14" t="s">
        <v>41</v>
      </c>
      <c r="L13" s="14" t="s">
        <v>41</v>
      </c>
      <c r="M13">
        <v>641</v>
      </c>
      <c r="N13">
        <v>4</v>
      </c>
      <c r="O13" s="14" t="s">
        <v>41</v>
      </c>
      <c r="Q13" s="6">
        <v>94</v>
      </c>
      <c r="R13" s="11">
        <v>94</v>
      </c>
      <c r="S13" s="17">
        <f>(Q13 - R13)</f>
        <v>0</v>
      </c>
    </row>
    <row r="14" spans="1:22">
      <c r="B14" t="s">
        <v>32</v>
      </c>
      <c r="C14" s="6"/>
      <c r="D14" s="6"/>
      <c r="E14" s="6"/>
      <c r="F14" s="6"/>
      <c r="G14" s="9" t="e">
        <f>(F14 / D14)</f>
        <v>#DIV/0!</v>
      </c>
      <c r="K14" s="14" t="s">
        <v>23</v>
      </c>
      <c r="L14" s="14" t="s">
        <v>23</v>
      </c>
      <c r="M14"/>
      <c r="N14"/>
      <c r="O14" s="14" t="s">
        <v>23</v>
      </c>
      <c r="Q14" s="6"/>
      <c r="R14" s="11"/>
      <c r="S14" s="17">
        <f>(Q14 - R14)</f>
        <v>0</v>
      </c>
    </row>
    <row r="15" spans="1:22">
      <c r="B15" t="s">
        <v>33</v>
      </c>
      <c r="C15" s="6">
        <v>4</v>
      </c>
      <c r="D15" s="6">
        <v>48</v>
      </c>
      <c r="E15" s="6">
        <v>9749</v>
      </c>
      <c r="F15" s="6">
        <v>7</v>
      </c>
      <c r="G15" s="9">
        <f>(F15 / D15)</f>
        <v>0.14583333333333</v>
      </c>
      <c r="K15" s="14" t="s">
        <v>42</v>
      </c>
      <c r="L15" s="14" t="s">
        <v>30</v>
      </c>
      <c r="M15">
        <v>654</v>
      </c>
      <c r="N15">
        <v>64</v>
      </c>
      <c r="O15" s="14" t="s">
        <v>43</v>
      </c>
      <c r="Q15" s="6">
        <v>84</v>
      </c>
      <c r="R15" s="11">
        <v>894</v>
      </c>
      <c r="S15" s="17">
        <f>(Q15 - R15)</f>
        <v>-810</v>
      </c>
    </row>
    <row r="16" spans="1:22">
      <c r="B16" s="18" t="s">
        <v>36</v>
      </c>
      <c r="C16" s="19">
        <f>SUM(C11:C15)</f>
        <v>570</v>
      </c>
      <c r="D16" s="19">
        <f>SUM(D11:D15)</f>
        <v>536</v>
      </c>
      <c r="E16" s="19">
        <f>SUM(E11:E15)</f>
        <v>10417</v>
      </c>
      <c r="F16" s="19">
        <f>SUM(F11:F15)</f>
        <v>612</v>
      </c>
      <c r="G16" s="20">
        <f>(F16 / D16)</f>
        <v>1.1417910447761</v>
      </c>
      <c r="H16" s="18"/>
      <c r="I16" s="18"/>
      <c r="J16" s="18"/>
      <c r="K16" s="21" t="e">
        <f>AVERAGE(K11:K15)%</f>
        <v>#DIV/0!</v>
      </c>
      <c r="L16" s="21" t="e">
        <f>AVERAGE(L11:L15)%</f>
        <v>#DIV/0!</v>
      </c>
      <c r="M16" s="18"/>
      <c r="N16" s="18"/>
      <c r="O16" s="21" t="e">
        <f>AVERAGE(O11:O15)%</f>
        <v>#DIV/0!</v>
      </c>
      <c r="P16" s="18"/>
      <c r="Q16" s="19">
        <f>SUM(Q11:Q15)</f>
        <v>186</v>
      </c>
      <c r="R16" s="19">
        <f>SUM(R11:R15)</f>
        <v>992</v>
      </c>
      <c r="S16" s="22">
        <f>SUM(S11:S15)</f>
        <v>-806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6"/>
  <sheetViews>
    <sheetView tabSelected="1" workbookViewId="0" showGridLines="true" showRowColHeaders="1">
      <selection activeCell="B16" sqref="B16:S16"/>
    </sheetView>
  </sheetViews>
  <sheetFormatPr defaultRowHeight="14.4" outlineLevelRow="0" outlineLevelCol="0"/>
  <cols>
    <col min="18" max="18" width="18" customWidth="true" style="11"/>
    <col min="2" max="2" width="18" customWidth="true" style="0"/>
    <col min="3" max="3" width="18" customWidth="true" style="6"/>
    <col min="4" max="4" width="18" customWidth="true" style="6"/>
    <col min="5" max="5" width="18" customWidth="true" style="6"/>
    <col min="6" max="6" width="18" customWidth="true" style="6"/>
    <col min="7" max="7" width="18" customWidth="true" style="9"/>
    <col min="8" max="8" width="18" hidden="true" customWidth="true" style="0"/>
    <col min="9" max="9" width="18" hidden="true" customWidth="true" style="0"/>
    <col min="10" max="10" width="18" hidden="true" customWidth="true" style="0"/>
    <col min="11" max="11" width="18" customWidth="true" style="14"/>
    <col min="12" max="12" width="18" customWidth="true" style="14"/>
    <col min="13" max="13" width="18" customWidth="true" style="0"/>
    <col min="14" max="14" width="18" customWidth="true" style="0"/>
    <col min="15" max="15" width="18" customWidth="true" style="14"/>
    <col min="16" max="16" width="18" hidden="true" customWidth="true" style="0"/>
    <col min="17" max="17" width="18" customWidth="true" style="6"/>
    <col min="19" max="19" width="18" customWidth="true" style="17"/>
    <col min="20" max="20" width="18" hidden="true" customWidth="true" style="0"/>
    <col min="21" max="21" width="18" hidden="true" customWidth="true" style="0"/>
    <col min="22" max="22" width="18" hidden="true" customWidth="true" style="0"/>
  </cols>
  <sheetData>
    <row r="1" spans="1:22">
      <c r="A1" s="1"/>
      <c r="B1" s="2" t="s">
        <v>0</v>
      </c>
      <c r="C1" s="4"/>
      <c r="D1" s="4"/>
      <c r="E1" s="4"/>
      <c r="F1" s="4"/>
      <c r="G1" s="7"/>
      <c r="H1" s="1"/>
      <c r="I1" s="1"/>
      <c r="J1" s="1"/>
      <c r="K1" s="12"/>
      <c r="L1" s="12"/>
      <c r="M1" s="1"/>
      <c r="N1" s="1"/>
      <c r="O1" s="12"/>
      <c r="P1" s="1"/>
      <c r="Q1" s="4"/>
      <c r="R1" s="10"/>
      <c r="S1" s="15"/>
      <c r="T1" s="1"/>
      <c r="U1" s="1"/>
      <c r="V1" s="1"/>
    </row>
    <row r="2" spans="1:22">
      <c r="A2" s="1"/>
      <c r="B2" s="3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8" t="s">
        <v>6</v>
      </c>
      <c r="H2" s="3" t="s">
        <v>7</v>
      </c>
      <c r="I2" s="3" t="s">
        <v>8</v>
      </c>
      <c r="J2" s="3" t="s">
        <v>9</v>
      </c>
      <c r="K2" s="13" t="s">
        <v>10</v>
      </c>
      <c r="L2" s="13" t="s">
        <v>11</v>
      </c>
      <c r="M2" s="3" t="s">
        <v>12</v>
      </c>
      <c r="N2" s="3" t="s">
        <v>13</v>
      </c>
      <c r="O2" s="13" t="s">
        <v>14</v>
      </c>
      <c r="P2" s="3" t="s">
        <v>15</v>
      </c>
      <c r="Q2" s="5" t="s">
        <v>16</v>
      </c>
      <c r="R2" s="23" t="s">
        <v>17</v>
      </c>
      <c r="S2" s="16" t="s">
        <v>18</v>
      </c>
      <c r="T2" s="3" t="s">
        <v>19</v>
      </c>
      <c r="U2" s="3" t="s">
        <v>20</v>
      </c>
      <c r="V2" s="3" t="s">
        <v>21</v>
      </c>
    </row>
    <row r="3" spans="1:22">
      <c r="B3" t="s">
        <v>22</v>
      </c>
      <c r="C3" s="6"/>
      <c r="D3" s="6"/>
      <c r="E3" s="6"/>
      <c r="F3" s="6"/>
      <c r="G3" s="9" t="e">
        <f>(F3 / D3)</f>
        <v>#DIV/0!</v>
      </c>
      <c r="K3" s="14" t="s">
        <v>23</v>
      </c>
      <c r="L3" s="14" t="s">
        <v>23</v>
      </c>
      <c r="M3"/>
      <c r="N3"/>
      <c r="O3" s="14" t="s">
        <v>23</v>
      </c>
      <c r="Q3" s="6"/>
      <c r="R3" s="11"/>
      <c r="S3" s="17">
        <f>(Q3 - R3)</f>
        <v>0</v>
      </c>
    </row>
    <row r="4" spans="1:22">
      <c r="B4" t="s">
        <v>24</v>
      </c>
      <c r="C4" s="6">
        <v>61</v>
      </c>
      <c r="D4" s="6">
        <v>64</v>
      </c>
      <c r="E4" s="6">
        <v>1</v>
      </c>
      <c r="F4" s="6">
        <v>64</v>
      </c>
      <c r="G4" s="9">
        <f>(F4 / D4)</f>
        <v>1</v>
      </c>
      <c r="K4" s="14" t="s">
        <v>25</v>
      </c>
      <c r="L4" s="14" t="s">
        <v>26</v>
      </c>
      <c r="M4">
        <v>4</v>
      </c>
      <c r="N4">
        <v>15</v>
      </c>
      <c r="O4" s="14" t="s">
        <v>27</v>
      </c>
      <c r="Q4" s="6">
        <v>64</v>
      </c>
      <c r="R4" s="11">
        <v>6</v>
      </c>
      <c r="S4" s="17">
        <f>(Q4 - R4)</f>
        <v>58</v>
      </c>
    </row>
    <row r="5" spans="1:22">
      <c r="B5" t="s">
        <v>28</v>
      </c>
      <c r="C5" s="6">
        <v>1</v>
      </c>
      <c r="D5" s="6">
        <v>8654</v>
      </c>
      <c r="E5" s="6">
        <v>61</v>
      </c>
      <c r="F5" s="6">
        <v>68</v>
      </c>
      <c r="G5" s="9">
        <f>(F5 / D5)</f>
        <v>0.007857638086434</v>
      </c>
      <c r="K5" s="14" t="s">
        <v>29</v>
      </c>
      <c r="L5" s="14" t="s">
        <v>30</v>
      </c>
      <c r="M5">
        <v>86</v>
      </c>
      <c r="N5">
        <v>468</v>
      </c>
      <c r="O5" s="14" t="s">
        <v>31</v>
      </c>
      <c r="Q5" s="6">
        <v>489</v>
      </c>
      <c r="R5" s="11">
        <v>5</v>
      </c>
      <c r="S5" s="17">
        <f>(Q5 - R5)</f>
        <v>484</v>
      </c>
    </row>
    <row r="6" spans="1:22">
      <c r="B6" t="s">
        <v>32</v>
      </c>
      <c r="C6" s="6"/>
      <c r="D6" s="6"/>
      <c r="E6" s="6"/>
      <c r="F6" s="6"/>
      <c r="G6" s="9" t="e">
        <f>(F6 / D6)</f>
        <v>#DIV/0!</v>
      </c>
      <c r="K6" s="14" t="s">
        <v>23</v>
      </c>
      <c r="L6" s="14" t="s">
        <v>23</v>
      </c>
      <c r="M6"/>
      <c r="N6"/>
      <c r="O6" s="14" t="s">
        <v>23</v>
      </c>
      <c r="Q6" s="6"/>
      <c r="R6" s="11"/>
      <c r="S6" s="17">
        <f>(Q6 - R6)</f>
        <v>0</v>
      </c>
    </row>
    <row r="7" spans="1:22">
      <c r="B7" t="s">
        <v>33</v>
      </c>
      <c r="C7" s="6">
        <v>56146</v>
      </c>
      <c r="D7" s="6">
        <v>48</v>
      </c>
      <c r="E7" s="6">
        <v>479</v>
      </c>
      <c r="F7" s="6">
        <v>4789</v>
      </c>
      <c r="G7" s="9">
        <f>(F7 / D7)</f>
        <v>99.770833333333</v>
      </c>
      <c r="K7" s="14" t="s">
        <v>34</v>
      </c>
      <c r="L7" s="14" t="s">
        <v>30</v>
      </c>
      <c r="M7">
        <v>687</v>
      </c>
      <c r="N7">
        <v>64</v>
      </c>
      <c r="O7" s="14" t="s">
        <v>35</v>
      </c>
      <c r="Q7" s="6">
        <v>94</v>
      </c>
      <c r="R7" s="11">
        <v>64</v>
      </c>
      <c r="S7" s="17">
        <f>(Q7 - R7)</f>
        <v>30</v>
      </c>
    </row>
    <row r="8" spans="1:22">
      <c r="B8" s="18" t="s">
        <v>36</v>
      </c>
      <c r="C8" s="19">
        <f>SUM(C3:C7)</f>
        <v>56208</v>
      </c>
      <c r="D8" s="19">
        <f>SUM(D3:D7)</f>
        <v>8766</v>
      </c>
      <c r="E8" s="19">
        <f>SUM(E3:E7)</f>
        <v>541</v>
      </c>
      <c r="F8" s="19">
        <f>SUM(F3:F7)</f>
        <v>4921</v>
      </c>
      <c r="G8" s="20">
        <f>(F8 / D8)</f>
        <v>0.56137348847821</v>
      </c>
      <c r="H8" s="18"/>
      <c r="I8" s="18"/>
      <c r="J8" s="18"/>
      <c r="K8" s="21" t="e">
        <f>AVERAGE(K3:K7)%</f>
        <v>#DIV/0!</v>
      </c>
      <c r="L8" s="21" t="e">
        <f>AVERAGE(L3:L7)%</f>
        <v>#DIV/0!</v>
      </c>
      <c r="M8" s="18"/>
      <c r="N8" s="18"/>
      <c r="O8" s="21" t="e">
        <f>AVERAGE(O3:O7)%</f>
        <v>#DIV/0!</v>
      </c>
      <c r="P8" s="18"/>
      <c r="Q8" s="19">
        <f>SUM(Q3:Q7)</f>
        <v>647</v>
      </c>
      <c r="R8" s="24">
        <f>SUM(R3:R7)</f>
        <v>75</v>
      </c>
      <c r="S8" s="22">
        <f>SUM(S3:S7)</f>
        <v>572</v>
      </c>
    </row>
    <row r="9" spans="1:22">
      <c r="A9" s="1"/>
      <c r="B9" s="2" t="s">
        <v>37</v>
      </c>
      <c r="C9" s="4"/>
      <c r="D9" s="4"/>
      <c r="E9" s="4"/>
      <c r="F9" s="4"/>
      <c r="G9" s="7"/>
      <c r="H9" s="1"/>
      <c r="I9" s="1"/>
      <c r="J9" s="1"/>
      <c r="K9" s="12"/>
      <c r="L9" s="12"/>
      <c r="M9" s="1"/>
      <c r="N9" s="1"/>
      <c r="O9" s="12"/>
      <c r="P9" s="1"/>
      <c r="Q9" s="4"/>
      <c r="R9" s="10"/>
      <c r="S9" s="15"/>
      <c r="T9" s="1"/>
      <c r="U9" s="1"/>
      <c r="V9" s="1"/>
    </row>
    <row r="10" spans="1:22">
      <c r="A10" s="1"/>
      <c r="B10" s="3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8" t="s">
        <v>6</v>
      </c>
      <c r="H10" s="3" t="s">
        <v>7</v>
      </c>
      <c r="I10" s="3" t="s">
        <v>8</v>
      </c>
      <c r="J10" s="3" t="s">
        <v>9</v>
      </c>
      <c r="K10" s="13" t="s">
        <v>10</v>
      </c>
      <c r="L10" s="13" t="s">
        <v>11</v>
      </c>
      <c r="M10" s="3" t="s">
        <v>12</v>
      </c>
      <c r="N10" s="3" t="s">
        <v>13</v>
      </c>
      <c r="O10" s="13" t="s">
        <v>14</v>
      </c>
      <c r="P10" s="3" t="s">
        <v>15</v>
      </c>
      <c r="Q10" s="5" t="s">
        <v>16</v>
      </c>
      <c r="R10" s="5" t="s">
        <v>17</v>
      </c>
      <c r="S10" s="16" t="s">
        <v>18</v>
      </c>
      <c r="T10" s="3" t="s">
        <v>19</v>
      </c>
      <c r="U10" s="3" t="s">
        <v>20</v>
      </c>
      <c r="V10" s="3" t="s">
        <v>21</v>
      </c>
    </row>
    <row r="11" spans="1:22">
      <c r="B11" t="s">
        <v>22</v>
      </c>
      <c r="C11" s="6"/>
      <c r="D11" s="6"/>
      <c r="E11" s="6"/>
      <c r="F11" s="6"/>
      <c r="G11" s="9" t="e">
        <f>(F11 / D11)</f>
        <v>#DIV/0!</v>
      </c>
      <c r="K11" s="14" t="s">
        <v>23</v>
      </c>
      <c r="L11" s="14" t="s">
        <v>23</v>
      </c>
      <c r="M11"/>
      <c r="N11"/>
      <c r="O11" s="14" t="s">
        <v>23</v>
      </c>
      <c r="Q11" s="6"/>
      <c r="R11" s="11"/>
      <c r="S11" s="17">
        <f>(Q11 - R11)</f>
        <v>0</v>
      </c>
    </row>
    <row r="12" spans="1:22">
      <c r="B12" t="s">
        <v>24</v>
      </c>
      <c r="C12" s="6">
        <v>518</v>
      </c>
      <c r="D12" s="6">
        <v>4</v>
      </c>
      <c r="E12" s="6">
        <v>584</v>
      </c>
      <c r="F12" s="6">
        <v>521</v>
      </c>
      <c r="G12" s="9">
        <f>(F12 / D12)</f>
        <v>130.25</v>
      </c>
      <c r="K12" s="14" t="s">
        <v>38</v>
      </c>
      <c r="L12" s="14" t="s">
        <v>39</v>
      </c>
      <c r="M12">
        <v>561</v>
      </c>
      <c r="N12">
        <v>489</v>
      </c>
      <c r="O12" s="14" t="s">
        <v>40</v>
      </c>
      <c r="Q12" s="6">
        <v>8</v>
      </c>
      <c r="R12" s="11">
        <v>4</v>
      </c>
      <c r="S12" s="17">
        <f>(Q12 - R12)</f>
        <v>4</v>
      </c>
    </row>
    <row r="13" spans="1:22">
      <c r="B13" t="s">
        <v>28</v>
      </c>
      <c r="C13" s="6">
        <v>48</v>
      </c>
      <c r="D13" s="6">
        <v>484</v>
      </c>
      <c r="E13" s="6">
        <v>84</v>
      </c>
      <c r="F13" s="6">
        <v>84</v>
      </c>
      <c r="G13" s="9">
        <f>(F13 / D13)</f>
        <v>0.17355371900826</v>
      </c>
      <c r="K13" s="14" t="s">
        <v>41</v>
      </c>
      <c r="L13" s="14" t="s">
        <v>41</v>
      </c>
      <c r="M13">
        <v>641</v>
      </c>
      <c r="N13">
        <v>4</v>
      </c>
      <c r="O13" s="14" t="s">
        <v>41</v>
      </c>
      <c r="Q13" s="6">
        <v>94</v>
      </c>
      <c r="R13" s="11">
        <v>94</v>
      </c>
      <c r="S13" s="17">
        <f>(Q13 - R13)</f>
        <v>0</v>
      </c>
    </row>
    <row r="14" spans="1:22">
      <c r="B14" t="s">
        <v>32</v>
      </c>
      <c r="C14" s="6"/>
      <c r="D14" s="6"/>
      <c r="E14" s="6"/>
      <c r="F14" s="6"/>
      <c r="G14" s="9" t="e">
        <f>(F14 / D14)</f>
        <v>#DIV/0!</v>
      </c>
      <c r="K14" s="14" t="s">
        <v>23</v>
      </c>
      <c r="L14" s="14" t="s">
        <v>23</v>
      </c>
      <c r="M14"/>
      <c r="N14"/>
      <c r="O14" s="14" t="s">
        <v>23</v>
      </c>
      <c r="Q14" s="6"/>
      <c r="R14" s="11"/>
      <c r="S14" s="17">
        <f>(Q14 - R14)</f>
        <v>0</v>
      </c>
    </row>
    <row r="15" spans="1:22">
      <c r="B15" t="s">
        <v>33</v>
      </c>
      <c r="C15" s="6">
        <v>4</v>
      </c>
      <c r="D15" s="6">
        <v>48</v>
      </c>
      <c r="E15" s="6">
        <v>9749</v>
      </c>
      <c r="F15" s="6">
        <v>7</v>
      </c>
      <c r="G15" s="9">
        <f>(F15 / D15)</f>
        <v>0.14583333333333</v>
      </c>
      <c r="K15" s="14" t="s">
        <v>42</v>
      </c>
      <c r="L15" s="14" t="s">
        <v>30</v>
      </c>
      <c r="M15">
        <v>654</v>
      </c>
      <c r="N15">
        <v>64</v>
      </c>
      <c r="O15" s="14" t="s">
        <v>43</v>
      </c>
      <c r="Q15" s="6">
        <v>84</v>
      </c>
      <c r="R15" s="11">
        <v>894</v>
      </c>
      <c r="S15" s="17">
        <f>(Q15 - R15)</f>
        <v>-810</v>
      </c>
    </row>
    <row r="16" spans="1:22">
      <c r="B16" s="18" t="s">
        <v>36</v>
      </c>
      <c r="C16" s="19">
        <f>SUM(C11:C15)</f>
        <v>570</v>
      </c>
      <c r="D16" s="19">
        <f>SUM(D11:D15)</f>
        <v>536</v>
      </c>
      <c r="E16" s="19">
        <f>SUM(E11:E15)</f>
        <v>10417</v>
      </c>
      <c r="F16" s="19">
        <f>SUM(F11:F15)</f>
        <v>612</v>
      </c>
      <c r="G16" s="20">
        <f>(F16 / D16)</f>
        <v>1.1417910447761</v>
      </c>
      <c r="H16" s="18"/>
      <c r="I16" s="18"/>
      <c r="J16" s="18"/>
      <c r="K16" s="21" t="e">
        <f>AVERAGE(K11:K15)%</f>
        <v>#DIV/0!</v>
      </c>
      <c r="L16" s="21" t="e">
        <f>AVERAGE(L11:L15)%</f>
        <v>#DIV/0!</v>
      </c>
      <c r="M16" s="18"/>
      <c r="N16" s="18"/>
      <c r="O16" s="21" t="e">
        <f>AVERAGE(O11:O15)%</f>
        <v>#DIV/0!</v>
      </c>
      <c r="P16" s="18"/>
      <c r="Q16" s="19">
        <f>SUM(Q11:Q15)</f>
        <v>186</v>
      </c>
      <c r="R16" s="19">
        <f>SUM(R11:R15)</f>
        <v>992</v>
      </c>
      <c r="S16" s="22">
        <f>SUM(S11:S15)</f>
        <v>-806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V1"/>
    <mergeCell ref="B9:V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 1</vt:lpstr>
      <vt:lpstr>Period 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2021-07-08T18:12:17+00:00</dcterms:created>
  <dcterms:modified xsi:type="dcterms:W3CDTF">2021-07-08T18:12:17+00:00</dcterms:modified>
  <dc:title>Untitled Spreadsheet</dc:title>
  <dc:description/>
  <dc:subject/>
  <cp:keywords/>
  <cp:category/>
</cp:coreProperties>
</file>