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xYtZDAHcG5zcemNvAsvtTE42uDITKvl8Xs1K8tTcLoQ="/>
    </ext>
  </extLst>
</workbook>
</file>

<file path=xl/sharedStrings.xml><?xml version="1.0" encoding="utf-8"?>
<sst xmlns="http://schemas.openxmlformats.org/spreadsheetml/2006/main" count="36" uniqueCount="22">
  <si>
    <t>Income Tax Calculator</t>
  </si>
  <si>
    <t>old</t>
  </si>
  <si>
    <t>Income Tax Slab (Old Tax Regime)</t>
  </si>
  <si>
    <t>Employe</t>
  </si>
  <si>
    <t>Total Income</t>
  </si>
  <si>
    <t xml:space="preserve">Deduction </t>
  </si>
  <si>
    <t>Exemption</t>
  </si>
  <si>
    <t>Taxable Income</t>
  </si>
  <si>
    <t>Tax%</t>
  </si>
  <si>
    <t>Tax Amount</t>
  </si>
  <si>
    <t>Income After Tax</t>
  </si>
  <si>
    <t>UP TO RS 2.50 LAKHS</t>
  </si>
  <si>
    <t>Nil</t>
  </si>
  <si>
    <t>deep</t>
  </si>
  <si>
    <t>priya</t>
  </si>
  <si>
    <t>sumit</t>
  </si>
  <si>
    <t>1000001 and above</t>
  </si>
  <si>
    <t>anubhav</t>
  </si>
  <si>
    <t>nitin</t>
  </si>
  <si>
    <t>Income Tax Slab (New Tax Regime)</t>
  </si>
  <si>
    <t xml:space="preserve"> Up to Rs. 3 Lakhs  </t>
  </si>
  <si>
    <t>1500001 and above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</si>
</sst>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b/>
      <sz val="24.0"/>
      <color theme="1"/>
      <name val="Calibri"/>
    </font>
    <font/>
    <font>
      <color theme="1"/>
      <name val="Calibri"/>
      <scheme val="minor"/>
    </font>
    <font>
      <sz val="9.0"/>
      <color rgb="FF0070C0"/>
      <name val="Arial Rounded"/>
    </font>
    <font>
      <sz val="11.0"/>
      <color theme="1"/>
      <name val="Calibri"/>
    </font>
    <font>
      <sz val="9.0"/>
      <color theme="0"/>
      <name val="Arial Rounded"/>
    </font>
    <font>
      <sz val="9.0"/>
      <color rgb="FF333F4F"/>
      <name val="Calibri"/>
    </font>
    <font>
      <sz val="8.0"/>
      <color rgb="FF385623"/>
      <name val="Arial"/>
    </font>
    <font>
      <sz val="9.0"/>
      <color theme="1"/>
      <name val="Arial Rounded"/>
    </font>
    <font>
      <sz val="9.0"/>
      <color theme="1"/>
      <name val="Arial"/>
    </font>
    <font>
      <sz val="48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BF9000"/>
        <bgColor rgb="FFBF9000"/>
      </patternFill>
    </fill>
    <fill>
      <patternFill patternType="solid">
        <fgColor rgb="FFD0CECE"/>
        <bgColor rgb="FFD0CECE"/>
      </patternFill>
    </fill>
    <fill>
      <patternFill patternType="solid">
        <fgColor rgb="FFFFE598"/>
        <bgColor rgb="FFFFE598"/>
      </patternFill>
    </fill>
    <fill>
      <patternFill patternType="solid">
        <fgColor rgb="FFFFFF00"/>
        <bgColor rgb="FFFFFF00"/>
      </patternFill>
    </fill>
  </fills>
  <borders count="26">
    <border/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7F7F7F"/>
      </left>
      <right style="thin">
        <color rgb="FF000000"/>
      </right>
      <top style="medium">
        <color rgb="FF7F7F7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7F7F7F"/>
      </top>
      <bottom style="thin">
        <color rgb="FF000000"/>
      </bottom>
    </border>
    <border>
      <left style="thin">
        <color rgb="FF000000"/>
      </left>
      <right/>
      <top style="medium">
        <color rgb="FF7F7F7F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7F7F7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7F7F7F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right style="thin">
        <color rgb="FF000000"/>
      </right>
      <top style="thin">
        <color rgb="FF000000"/>
      </top>
      <bottom style="medium">
        <color rgb="FF7F7F7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7F7F7F"/>
      </bottom>
    </border>
    <border>
      <left style="thin">
        <color rgb="FF000000"/>
      </left>
      <right style="medium">
        <color rgb="FF7F7F7F"/>
      </right>
      <top style="medium">
        <color rgb="FF7F7F7F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0" fillId="0" fontId="3" numFmtId="0" xfId="0" applyAlignment="1" applyFont="1">
      <alignment readingOrder="0"/>
    </xf>
    <xf borderId="7" fillId="3" fontId="4" numFmtId="0" xfId="0" applyAlignment="1" applyBorder="1" applyFill="1" applyFont="1">
      <alignment horizontal="center" vertical="center"/>
    </xf>
    <xf borderId="8" fillId="0" fontId="2" numFmtId="0" xfId="0" applyBorder="1" applyFont="1"/>
    <xf borderId="9" fillId="0" fontId="2" numFmtId="0" xfId="0" applyBorder="1" applyFont="1"/>
    <xf borderId="0" fillId="0" fontId="5" numFmtId="0" xfId="0" applyAlignment="1" applyFont="1">
      <alignment horizontal="center" vertical="center"/>
    </xf>
    <xf borderId="10" fillId="4" fontId="6" numFmtId="0" xfId="0" applyAlignment="1" applyBorder="1" applyFill="1" applyFont="1">
      <alignment horizontal="center" vertical="center"/>
    </xf>
    <xf borderId="11" fillId="4" fontId="6" numFmtId="0" xfId="0" applyAlignment="1" applyBorder="1" applyFont="1">
      <alignment horizontal="center" vertical="center"/>
    </xf>
    <xf borderId="12" fillId="4" fontId="6" numFmtId="0" xfId="0" applyAlignment="1" applyBorder="1" applyFont="1">
      <alignment horizontal="center" vertical="center"/>
    </xf>
    <xf borderId="13" fillId="5" fontId="7" numFmtId="0" xfId="0" applyAlignment="1" applyBorder="1" applyFill="1" applyFont="1">
      <alignment horizontal="center" vertical="center"/>
    </xf>
    <xf borderId="14" fillId="0" fontId="2" numFmtId="0" xfId="0" applyBorder="1" applyFont="1"/>
    <xf borderId="15" fillId="5" fontId="7" numFmtId="0" xfId="0" applyAlignment="1" applyBorder="1" applyFont="1">
      <alignment horizontal="center" vertical="center"/>
    </xf>
    <xf borderId="16" fillId="6" fontId="8" numFmtId="0" xfId="0" applyAlignment="1" applyBorder="1" applyFill="1" applyFont="1">
      <alignment horizontal="center" vertical="center"/>
    </xf>
    <xf borderId="17" fillId="6" fontId="8" numFmtId="0" xfId="0" applyAlignment="1" applyBorder="1" applyFont="1">
      <alignment horizontal="center" vertical="center"/>
    </xf>
    <xf borderId="18" fillId="6" fontId="8" numFmtId="0" xfId="0" applyAlignment="1" applyBorder="1" applyFont="1">
      <alignment horizontal="center" vertical="center"/>
    </xf>
    <xf borderId="19" fillId="3" fontId="7" numFmtId="0" xfId="0" applyAlignment="1" applyBorder="1" applyFont="1">
      <alignment horizontal="center" vertical="center"/>
    </xf>
    <xf borderId="17" fillId="3" fontId="7" numFmtId="0" xfId="0" applyAlignment="1" applyBorder="1" applyFont="1">
      <alignment horizontal="center" vertical="center"/>
    </xf>
    <xf borderId="15" fillId="3" fontId="7" numFmtId="9" xfId="0" applyAlignment="1" applyBorder="1" applyFont="1" applyNumberFormat="1">
      <alignment horizontal="center" vertical="center"/>
    </xf>
    <xf borderId="19" fillId="5" fontId="7" numFmtId="0" xfId="0" applyAlignment="1" applyBorder="1" applyFont="1">
      <alignment horizontal="center" vertical="center"/>
    </xf>
    <xf borderId="17" fillId="5" fontId="7" numFmtId="0" xfId="0" applyAlignment="1" applyBorder="1" applyFont="1">
      <alignment horizontal="center" vertical="center"/>
    </xf>
    <xf borderId="15" fillId="5" fontId="7" numFmtId="9" xfId="0" applyAlignment="1" applyBorder="1" applyFont="1" applyNumberFormat="1">
      <alignment horizontal="center" vertical="center"/>
    </xf>
    <xf borderId="20" fillId="3" fontId="7" numFmtId="0" xfId="0" applyAlignment="1" applyBorder="1" applyFont="1">
      <alignment horizontal="center" vertical="center"/>
    </xf>
    <xf borderId="21" fillId="0" fontId="2" numFmtId="0" xfId="0" applyBorder="1" applyFont="1"/>
    <xf borderId="22" fillId="3" fontId="7" numFmtId="9" xfId="0" applyAlignment="1" applyBorder="1" applyFont="1" applyNumberFormat="1">
      <alignment horizontal="center" vertical="center"/>
    </xf>
    <xf borderId="23" fillId="6" fontId="8" numFmtId="0" xfId="0" applyAlignment="1" applyBorder="1" applyFont="1">
      <alignment horizontal="center" vertical="center"/>
    </xf>
    <xf borderId="24" fillId="6" fontId="8" numFmtId="0" xfId="0" applyAlignment="1" applyBorder="1" applyFont="1">
      <alignment horizontal="center" vertical="center"/>
    </xf>
    <xf borderId="0" fillId="0" fontId="3" numFmtId="0" xfId="0" applyFont="1"/>
    <xf borderId="10" fillId="7" fontId="9" numFmtId="0" xfId="0" applyAlignment="1" applyBorder="1" applyFill="1" applyFont="1">
      <alignment horizontal="center" vertical="center"/>
    </xf>
    <xf borderId="11" fillId="7" fontId="9" numFmtId="0" xfId="0" applyAlignment="1" applyBorder="1" applyFont="1">
      <alignment horizontal="center" vertical="center"/>
    </xf>
    <xf borderId="25" fillId="7" fontId="9" numFmtId="0" xfId="0" applyAlignment="1" applyBorder="1" applyFont="1">
      <alignment horizontal="center" vertical="center"/>
    </xf>
    <xf borderId="16" fillId="7" fontId="10" numFmtId="0" xfId="0" applyAlignment="1" applyBorder="1" applyFont="1">
      <alignment horizontal="center" vertical="center"/>
    </xf>
    <xf borderId="17" fillId="7" fontId="10" numFmtId="0" xfId="0" applyAlignment="1" applyBorder="1" applyFont="1">
      <alignment horizontal="center" vertical="center"/>
    </xf>
    <xf borderId="18" fillId="7" fontId="10" numFmtId="0" xfId="0" applyAlignment="1" applyBorder="1" applyFont="1">
      <alignment horizontal="center" vertical="center"/>
    </xf>
    <xf borderId="23" fillId="7" fontId="10" numFmtId="0" xfId="0" applyAlignment="1" applyBorder="1" applyFont="1">
      <alignment horizontal="center" vertical="center"/>
    </xf>
    <xf borderId="24" fillId="7" fontId="10" numFmtId="0" xfId="0" applyAlignment="1" applyBorder="1" applyFont="1">
      <alignment horizontal="center" vertical="center"/>
    </xf>
    <xf borderId="0" fillId="0" fontId="1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32.43"/>
    <col customWidth="1" min="4" max="4" width="8.86"/>
    <col customWidth="1" min="5" max="5" width="5.57"/>
    <col customWidth="1" min="6" max="6" width="9.14"/>
    <col customWidth="1" min="7" max="7" width="12.71"/>
    <col customWidth="1" min="8" max="8" width="11.43"/>
    <col customWidth="1" min="9" max="9" width="8.57"/>
    <col customWidth="1" min="10" max="10" width="12.14"/>
    <col customWidth="1" min="11" max="11" width="10.29"/>
    <col customWidth="1" min="12" max="12" width="10.14"/>
    <col customWidth="1" min="13" max="13" width="14.86"/>
    <col customWidth="1" min="14" max="14" width="5.71"/>
    <col customWidth="1" min="15" max="15" width="11.29"/>
    <col customWidth="1" min="16" max="16" width="15.86"/>
    <col customWidth="1" min="17" max="17" width="15.14"/>
    <col customWidth="1" min="18" max="26" width="8.71"/>
  </cols>
  <sheetData>
    <row r="2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3"/>
    </row>
    <row r="3">
      <c r="B3" s="4"/>
      <c r="C3" s="5"/>
      <c r="D3" s="5"/>
      <c r="E3" s="5"/>
      <c r="F3" s="5"/>
      <c r="G3" s="5"/>
      <c r="H3" s="5"/>
      <c r="I3" s="5"/>
      <c r="J3" s="5"/>
      <c r="K3" s="5"/>
      <c r="L3" s="6"/>
    </row>
    <row r="4">
      <c r="Q4" s="7" t="s">
        <v>1</v>
      </c>
    </row>
    <row r="5">
      <c r="B5" s="8" t="s">
        <v>2</v>
      </c>
      <c r="C5" s="9"/>
      <c r="D5" s="10"/>
      <c r="E5" s="11"/>
      <c r="I5" s="12" t="s">
        <v>3</v>
      </c>
      <c r="J5" s="13" t="s">
        <v>4</v>
      </c>
      <c r="K5" s="13" t="s">
        <v>5</v>
      </c>
      <c r="L5" s="13" t="s">
        <v>6</v>
      </c>
      <c r="M5" s="13" t="s">
        <v>7</v>
      </c>
      <c r="N5" s="13" t="s">
        <v>8</v>
      </c>
      <c r="O5" s="13" t="s">
        <v>9</v>
      </c>
      <c r="P5" s="14" t="s">
        <v>10</v>
      </c>
    </row>
    <row r="6">
      <c r="B6" s="15" t="s">
        <v>11</v>
      </c>
      <c r="C6" s="16"/>
      <c r="D6" s="17" t="s">
        <v>12</v>
      </c>
      <c r="E6" s="11"/>
      <c r="I6" s="18" t="s">
        <v>13</v>
      </c>
      <c r="J6" s="19">
        <v>2500000.0</v>
      </c>
      <c r="K6" s="19">
        <v>200000.0</v>
      </c>
      <c r="L6" s="19">
        <v>50000.0</v>
      </c>
      <c r="M6" s="19">
        <f t="shared" ref="M6:M10" si="1">J6-K6-L6</f>
        <v>2250000</v>
      </c>
      <c r="N6" s="19">
        <f t="shared" ref="N6:N10" si="2">IF($Q$4="new",IF(M6&lt;250000,"0%",IF(M6&lt;500000,"5%",IF(M6&lt;1000000,"20%",IF(M6&gt;1000000,"30%",30%)))),0)</f>
        <v>0</v>
      </c>
      <c r="O6" s="19">
        <f t="shared" ref="O6:O10" si="3">M6*N6</f>
        <v>0</v>
      </c>
      <c r="P6" s="20">
        <f t="shared" ref="P6:P10" si="4">IF(N6=0,0,M6-(M6*N6))</f>
        <v>0</v>
      </c>
    </row>
    <row r="7">
      <c r="B7" s="21">
        <v>250001.0</v>
      </c>
      <c r="C7" s="22">
        <v>500000.0</v>
      </c>
      <c r="D7" s="23">
        <v>0.05</v>
      </c>
      <c r="E7" s="11"/>
      <c r="I7" s="18" t="s">
        <v>14</v>
      </c>
      <c r="J7" s="19">
        <v>500000.0</v>
      </c>
      <c r="K7" s="19">
        <v>15000.0</v>
      </c>
      <c r="L7" s="19">
        <v>50000.0</v>
      </c>
      <c r="M7" s="19">
        <f t="shared" si="1"/>
        <v>435000</v>
      </c>
      <c r="N7" s="19">
        <f t="shared" si="2"/>
        <v>0</v>
      </c>
      <c r="O7" s="19">
        <f t="shared" si="3"/>
        <v>0</v>
      </c>
      <c r="P7" s="20">
        <f t="shared" si="4"/>
        <v>0</v>
      </c>
    </row>
    <row r="8">
      <c r="B8" s="24">
        <v>500001.0</v>
      </c>
      <c r="C8" s="25">
        <v>1000000.0</v>
      </c>
      <c r="D8" s="26">
        <v>0.2</v>
      </c>
      <c r="E8" s="11"/>
      <c r="I8" s="18" t="s">
        <v>15</v>
      </c>
      <c r="J8" s="19">
        <v>750000.0</v>
      </c>
      <c r="K8" s="19">
        <v>20000.0</v>
      </c>
      <c r="L8" s="19">
        <v>50000.0</v>
      </c>
      <c r="M8" s="19">
        <f t="shared" si="1"/>
        <v>680000</v>
      </c>
      <c r="N8" s="19">
        <f t="shared" si="2"/>
        <v>0</v>
      </c>
      <c r="O8" s="19">
        <f t="shared" si="3"/>
        <v>0</v>
      </c>
      <c r="P8" s="20">
        <f t="shared" si="4"/>
        <v>0</v>
      </c>
    </row>
    <row r="9">
      <c r="B9" s="27" t="s">
        <v>16</v>
      </c>
      <c r="C9" s="28"/>
      <c r="D9" s="29">
        <v>0.3</v>
      </c>
      <c r="E9" s="11"/>
      <c r="I9" s="18" t="s">
        <v>17</v>
      </c>
      <c r="J9" s="19">
        <v>120000.0</v>
      </c>
      <c r="K9" s="19">
        <v>12000.0</v>
      </c>
      <c r="L9" s="19">
        <v>50000.0</v>
      </c>
      <c r="M9" s="19">
        <f t="shared" si="1"/>
        <v>58000</v>
      </c>
      <c r="N9" s="19">
        <f t="shared" si="2"/>
        <v>0</v>
      </c>
      <c r="O9" s="19">
        <f t="shared" si="3"/>
        <v>0</v>
      </c>
      <c r="P9" s="20">
        <f t="shared" si="4"/>
        <v>0</v>
      </c>
    </row>
    <row r="10">
      <c r="B10" s="11"/>
      <c r="C10" s="11"/>
      <c r="D10" s="11"/>
      <c r="E10" s="11"/>
      <c r="I10" s="30" t="s">
        <v>18</v>
      </c>
      <c r="J10" s="31">
        <v>1000000.0</v>
      </c>
      <c r="K10" s="31">
        <v>10000.0</v>
      </c>
      <c r="L10" s="31">
        <v>50000.0</v>
      </c>
      <c r="M10" s="31">
        <f t="shared" si="1"/>
        <v>940000</v>
      </c>
      <c r="N10" s="19">
        <f t="shared" si="2"/>
        <v>0</v>
      </c>
      <c r="O10" s="31">
        <f t="shared" si="3"/>
        <v>0</v>
      </c>
      <c r="P10" s="20">
        <f t="shared" si="4"/>
        <v>0</v>
      </c>
    </row>
    <row r="11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>
      <c r="A12" s="11"/>
      <c r="B12" s="11"/>
      <c r="C12" s="11"/>
      <c r="D12" s="11"/>
      <c r="E12" s="11"/>
      <c r="F12" s="11"/>
      <c r="G12" s="11"/>
      <c r="H12" s="11"/>
    </row>
    <row r="14">
      <c r="C14" s="32" t="s">
        <v>19</v>
      </c>
    </row>
    <row r="15">
      <c r="C15" s="32" t="s">
        <v>20</v>
      </c>
      <c r="E15" s="32" t="s">
        <v>12</v>
      </c>
    </row>
    <row r="16">
      <c r="C16" s="32">
        <v>300001.0</v>
      </c>
      <c r="D16" s="32">
        <v>600000.0</v>
      </c>
      <c r="E16" s="32">
        <v>0.05</v>
      </c>
      <c r="I16" s="33" t="s">
        <v>3</v>
      </c>
      <c r="J16" s="34" t="s">
        <v>4</v>
      </c>
      <c r="K16" s="34" t="s">
        <v>5</v>
      </c>
      <c r="L16" s="34" t="s">
        <v>6</v>
      </c>
      <c r="M16" s="34" t="s">
        <v>7</v>
      </c>
      <c r="N16" s="34" t="s">
        <v>8</v>
      </c>
      <c r="O16" s="34" t="s">
        <v>9</v>
      </c>
      <c r="P16" s="35" t="s">
        <v>10</v>
      </c>
    </row>
    <row r="17">
      <c r="C17" s="32">
        <v>600001.0</v>
      </c>
      <c r="D17" s="32">
        <v>900000.0</v>
      </c>
      <c r="E17" s="32">
        <v>0.1</v>
      </c>
      <c r="I17" s="36" t="s">
        <v>13</v>
      </c>
      <c r="J17" s="37">
        <v>2500000.0</v>
      </c>
      <c r="K17" s="37">
        <v>200000.0</v>
      </c>
      <c r="L17" s="37">
        <v>50000.0</v>
      </c>
      <c r="M17" s="37">
        <f t="shared" ref="M17:M21" si="5">J17-K17-L17</f>
        <v>2250000</v>
      </c>
      <c r="N17" s="37" t="str">
        <f t="shared" ref="N17:N21" si="6">IF($Q$4="old",IF(M17&lt;300000,"0%",IF(M17&lt;600000,"5%",IF(M17&lt;900000,"10%",IF(M17&lt;1200000,"15%",IF(M17&lt;1500000,"20%",IF(M17&gt;1500001,"30%")))))),0)</f>
        <v>30%</v>
      </c>
      <c r="O17" s="37">
        <f t="shared" ref="O17:O21" si="7">M17*N17</f>
        <v>675000</v>
      </c>
      <c r="P17" s="38">
        <f t="shared" ref="P17:P21" si="8">IF(N17=0,0,M17-(M17*N17))</f>
        <v>1575000</v>
      </c>
    </row>
    <row r="18">
      <c r="C18" s="32">
        <v>900001.0</v>
      </c>
      <c r="D18" s="32">
        <v>1200000.0</v>
      </c>
      <c r="E18" s="32">
        <v>0.15</v>
      </c>
      <c r="I18" s="36" t="s">
        <v>14</v>
      </c>
      <c r="J18" s="37">
        <v>500000.0</v>
      </c>
      <c r="K18" s="37">
        <v>15000.0</v>
      </c>
      <c r="L18" s="37">
        <v>50000.0</v>
      </c>
      <c r="M18" s="37">
        <f t="shared" si="5"/>
        <v>435000</v>
      </c>
      <c r="N18" s="37" t="str">
        <f t="shared" si="6"/>
        <v>5%</v>
      </c>
      <c r="O18" s="37">
        <f t="shared" si="7"/>
        <v>21750</v>
      </c>
      <c r="P18" s="38">
        <f t="shared" si="8"/>
        <v>413250</v>
      </c>
    </row>
    <row r="19">
      <c r="A19" s="11"/>
      <c r="C19" s="32">
        <v>1200001.0</v>
      </c>
      <c r="D19" s="32">
        <v>1500000.0</v>
      </c>
      <c r="E19" s="32">
        <v>0.2</v>
      </c>
      <c r="G19" s="11"/>
      <c r="H19" s="11"/>
      <c r="I19" s="36" t="s">
        <v>15</v>
      </c>
      <c r="J19" s="37">
        <v>750000.0</v>
      </c>
      <c r="K19" s="37">
        <v>20000.0</v>
      </c>
      <c r="L19" s="37">
        <v>50000.0</v>
      </c>
      <c r="M19" s="37">
        <f t="shared" si="5"/>
        <v>680000</v>
      </c>
      <c r="N19" s="37" t="str">
        <f t="shared" si="6"/>
        <v>10%</v>
      </c>
      <c r="O19" s="37">
        <f t="shared" si="7"/>
        <v>68000</v>
      </c>
      <c r="P19" s="38">
        <f t="shared" si="8"/>
        <v>612000</v>
      </c>
    </row>
    <row r="20">
      <c r="C20" s="32" t="s">
        <v>21</v>
      </c>
      <c r="E20" s="32">
        <v>0.3</v>
      </c>
      <c r="I20" s="36" t="s">
        <v>17</v>
      </c>
      <c r="J20" s="37">
        <v>120000.0</v>
      </c>
      <c r="K20" s="37">
        <v>12000.0</v>
      </c>
      <c r="L20" s="37">
        <v>50000.0</v>
      </c>
      <c r="M20" s="37">
        <f t="shared" si="5"/>
        <v>58000</v>
      </c>
      <c r="N20" s="37" t="str">
        <f t="shared" si="6"/>
        <v>0%</v>
      </c>
      <c r="O20" s="37">
        <f t="shared" si="7"/>
        <v>0</v>
      </c>
      <c r="P20" s="38">
        <f t="shared" si="8"/>
        <v>58000</v>
      </c>
    </row>
    <row r="21" ht="14.25" customHeight="1">
      <c r="I21" s="39" t="s">
        <v>18</v>
      </c>
      <c r="J21" s="40">
        <v>1000000.0</v>
      </c>
      <c r="K21" s="40">
        <v>10000.0</v>
      </c>
      <c r="L21" s="40">
        <v>50000.0</v>
      </c>
      <c r="M21" s="40">
        <f t="shared" si="5"/>
        <v>940000</v>
      </c>
      <c r="N21" s="37" t="str">
        <f t="shared" si="6"/>
        <v>15%</v>
      </c>
      <c r="O21" s="40">
        <f t="shared" si="7"/>
        <v>141000</v>
      </c>
      <c r="P21" s="38">
        <f t="shared" si="8"/>
        <v>799000</v>
      </c>
    </row>
    <row r="22" ht="14.25" customHeight="1">
      <c r="B22" s="41"/>
      <c r="C22" s="41"/>
      <c r="D22" s="41"/>
    </row>
    <row r="23" ht="14.25" customHeight="1">
      <c r="B23" s="41"/>
      <c r="C23" s="41"/>
      <c r="D23" s="41"/>
    </row>
    <row r="24" ht="14.25" customHeight="1">
      <c r="B24" s="41"/>
      <c r="C24" s="41"/>
      <c r="D24" s="41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L3"/>
    <mergeCell ref="B5:D5"/>
    <mergeCell ref="B6:C6"/>
    <mergeCell ref="B9:C9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2024-09-30T04:54:13Z</dcterms:created>
  <dc:creator>NIHAL KUSHWAHA</dc:creator>
</cp:coreProperties>
</file>